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財政状況資料集\R4決算\3_財政状況資料集の作成について（翌年度）\04_HPアップロード\"/>
    </mc:Choice>
  </mc:AlternateContent>
  <xr:revisionPtr revIDLastSave="0" documentId="13_ncr:1_{182105E0-D40E-4463-9E39-DAC801878EA3}"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31" i="12" l="1"/>
  <c r="AZ32" i="12"/>
  <c r="AZ33" i="12"/>
  <c r="AZ34" i="12"/>
  <c r="AZ35" i="12"/>
  <c r="AZ36" i="12"/>
  <c r="AZ37" i="12"/>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O41" i="10"/>
  <c r="BE41" i="10"/>
  <c r="AM41" i="10"/>
  <c r="U41" i="10"/>
  <c r="CO40" i="10"/>
  <c r="BE40" i="10"/>
  <c r="AM40" i="10"/>
  <c r="U40" i="10"/>
  <c r="CO39" i="10"/>
  <c r="BE39" i="10"/>
  <c r="AM39" i="10"/>
  <c r="U39" i="10"/>
  <c r="CO38" i="10"/>
  <c r="AM38" i="10"/>
  <c r="U38" i="10"/>
  <c r="CO37" i="10"/>
  <c r="AM37" i="10"/>
  <c r="CO36" i="10"/>
  <c r="AM36" i="10"/>
  <c r="CO35" i="10"/>
  <c r="AM35"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C38" i="10" l="1"/>
  <c r="C39" i="10" l="1"/>
  <c r="C40" i="10" l="1"/>
  <c r="C41" i="10" l="1"/>
  <c r="C42" i="10" l="1"/>
  <c r="U34" i="10" s="1"/>
  <c r="U35" i="10" s="1"/>
  <c r="U36" i="10" s="1"/>
  <c r="U37" i="10" s="1"/>
  <c r="AM34" i="10"/>
  <c r="BE34" i="10" s="1"/>
  <c r="BE35" i="10" s="1"/>
  <c r="BE36" i="10" s="1"/>
  <c r="BE37" i="10" s="1"/>
  <c r="BE38" i="10" s="1"/>
  <c r="BW34" i="10" l="1"/>
  <c r="BW35" i="10" s="1"/>
  <c r="BW36" i="10" s="1"/>
  <c r="BW37" i="10" s="1"/>
  <c r="BW38" i="10" s="1"/>
  <c r="BW39" i="10" s="1"/>
  <c r="BW40" i="10" s="1"/>
  <c r="BW41" i="10" s="1"/>
  <c r="BW42" i="10" s="1"/>
  <c r="BW43" i="10" s="1"/>
  <c r="CO34" i="10"/>
</calcChain>
</file>

<file path=xl/sharedStrings.xml><?xml version="1.0" encoding="utf-8"?>
<sst xmlns="http://schemas.openxmlformats.org/spreadsheetml/2006/main" count="1146" uniqueCount="633">
  <si>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</si>
  <si>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</si>
  <si>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</si>
  <si>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</si>
  <si>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</si>
  <si>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</si>
  <si>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</si>
  <si>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</si>
  <si>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</si>
  <si>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</si>
  <si>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</si>
  <si>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</si>
  <si>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</si>
  <si>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</si>
  <si>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</si>
  <si>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</si>
  <si>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</si>
  <si>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</si>
  <si>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</si>
  <si>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</si>
  <si>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</si>
  <si>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</si>
  <si>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</si>
  <si>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</si>
  <si>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</si>
  <si>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</si>
  <si>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</si>
  <si>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</si>
  <si>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</si>
  <si>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</si>
  <si>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</si>
  <si>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</si>
  <si>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</si>
  <si>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</si>
  <si>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</si>
  <si>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</si>
  <si>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</si>
  <si>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</si>
  <si>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</si>
  <si>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</si>
  <si>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</si>
  <si>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</si>
  <si>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</si>
  <si>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</si>
  <si>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</si>
  <si>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</si>
  <si>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</si>
  <si>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</si>
  <si>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</si>
  <si>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</si>
  <si>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</si>
  <si>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</si>
  <si>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</si>
  <si>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</si>
  <si>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</si>
  <si>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</si>
  <si>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</si>
  <si>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</si>
  <si>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</si>
  <si>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</si>
  <si>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</si>
  <si>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</si>
  <si>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</si>
  <si>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</si>
  <si>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</si>
  <si>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</si>
  <si>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</si>
  <si>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</si>
  <si>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</si>
  <si>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</si>
  <si>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</si>
  <si>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</si>
  <si>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</si>
  <si>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</si>
  <si>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</si>
  <si>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</si>
  <si>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</si>
  <si>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</si>
  <si>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</si>
  <si>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</si>
  <si>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</si>
  <si>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</si>
  <si>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</si>
  <si>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</si>
  <si>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</si>
  <si>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</si>
  <si>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</si>
  <si>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</si>
  <si>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</si>
  <si>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</si>
  <si>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</si>
  <si>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</si>
  <si>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</si>
  <si>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</si>
  <si>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</si>
  <si>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</si>
  <si>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</si>
  <si>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</si>
  <si>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</si>
  <si>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</si>
  <si>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富士河口湖町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</si>
  <si>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</si>
  <si>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</si>
  <si>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</si>
  <si>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</si>
  <si>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</si>
  <si>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</si>
  <si>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</si>
  <si>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</si>
  <si>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</si>
  <si>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</si>
  <si>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</si>
  <si>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</si>
  <si>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</si>
  <si>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</si>
  <si>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</si>
  <si>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</si>
  <si>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</si>
  <si>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</si>
  <si>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</si>
  <si>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</si>
  <si>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</si>
  <si>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</si>
  <si>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</si>
  <si>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</si>
  <si>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</si>
  <si>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</si>
  <si>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</si>
  <si>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</si>
  <si>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</si>
  <si>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</si>
  <si>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</si>
  <si>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</si>
  <si>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</si>
  <si>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</si>
  <si>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</si>
  <si>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</si>
  <si>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</si>
  <si>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</si>
  <si>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</si>
  <si>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</si>
  <si>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</si>
  <si>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</si>
  <si>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</si>
  <si>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</si>
  <si>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</si>
  <si>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</si>
  <si>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</si>
  <si>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</si>
  <si>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</si>
  <si>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</si>
  <si>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</si>
  <si>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</si>
  <si>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</si>
  <si>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</si>
  <si>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</si>
  <si>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</si>
  <si>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</si>
  <si>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</si>
  <si>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</si>
  <si>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</si>
  <si>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</si>
  <si>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</si>
  <si>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</si>
  <si>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</si>
  <si>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</si>
  <si>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</si>
  <si>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</si>
  <si>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</si>
  <si>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</si>
  <si>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</si>
  <si>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</si>
  <si>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</si>
  <si>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</si>
  <si>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</si>
  <si>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</si>
  <si>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</si>
  <si>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</si>
  <si>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</si>
  <si>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</si>
  <si>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</si>
  <si>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</si>
  <si>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</si>
  <si>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</si>
  <si>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</si>
  <si>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</si>
  <si>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</si>
  <si>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</si>
  <si>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</si>
  <si>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</si>
  <si>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</si>
  <si>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</si>
  <si>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</si>
  <si>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</si>
  <si>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</si>
  <si>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</si>
  <si>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</si>
  <si>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</si>
  <si>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</si>
  <si>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</si>
  <si>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</si>
  <si>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</si>
  <si>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</si>
  <si>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</si>
  <si>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</si>
  <si>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</si>
  <si>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</si>
  <si>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</si>
  <si>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</si>
  <si>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</si>
  <si>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</si>
  <si>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</si>
  <si>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</si>
  <si>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</si>
  <si>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</si>
  <si>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</si>
  <si>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</si>
  <si>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</si>
  <si>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</si>
  <si>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</si>
  <si>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山梨県富士河口湖町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</si>
  <si>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</si>
  <si>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</si>
  <si>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</si>
  <si>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</si>
  <si>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</si>
  <si>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</si>
  <si>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</si>
  <si>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</si>
  <si>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</si>
  <si>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</si>
  <si>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</si>
  <si>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</si>
  <si>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</si>
  <si>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</si>
  <si>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</si>
  <si>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</si>
  <si>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</si>
  <si>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</si>
  <si>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</si>
  <si>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</si>
  <si>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</si>
  <si>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</si>
  <si>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</si>
  <si>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</si>
  <si>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</si>
  <si>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</si>
  <si>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</si>
  <si>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</si>
  <si>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</si>
  <si>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</si>
  <si>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</si>
  <si>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</si>
  <si>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</si>
  <si>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</si>
  <si>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</si>
  <si>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</si>
  <si>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</si>
  <si>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</si>
  <si>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</si>
  <si>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</si>
  <si>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</si>
  <si>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</si>
  <si>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</si>
  <si>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</si>
  <si>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</si>
  <si>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</si>
  <si>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</si>
  <si>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</si>
  <si>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</si>
  <si>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</si>
  <si>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</si>
  <si>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</si>
  <si>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</si>
  <si>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</si>
  <si>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</si>
  <si>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</si>
  <si>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</si>
  <si>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</si>
  <si>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</si>
  <si>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</si>
  <si>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</si>
  <si>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</si>
  <si>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</si>
  <si>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</si>
  <si>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</si>
  <si>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</si>
  <si>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</si>
  <si>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</si>
  <si>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</si>
  <si>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</si>
  <si>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</si>
  <si>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</si>
  <si>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</si>
  <si>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</si>
  <si>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</si>
  <si>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</si>
  <si>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</si>
  <si>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</si>
  <si>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</si>
  <si>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</si>
  <si>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</si>
  <si>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</si>
  <si>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</si>
  <si>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</si>
  <si>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</si>
  <si>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</si>
  <si>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</si>
  <si>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</si>
  <si>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</si>
  <si>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</si>
  <si>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</si>
  <si>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</si>
  <si>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</si>
  <si>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</si>
  <si>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</si>
  <si>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</si>
  <si>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</si>
  <si>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</si>
  <si>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</si>
  <si>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</si>
  <si>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</si>
  <si>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</si>
  <si>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</si>
  <si>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</si>
  <si>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</si>
  <si>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</si>
  <si>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</si>
  <si>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</si>
  <si>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</si>
  <si>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</si>
  <si>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</si>
  <si>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</si>
  <si>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</si>
  <si>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</si>
  <si>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</si>
  <si>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</si>
  <si>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</si>
  <si>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</si>
  <si>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</si>
  <si>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</si>
  <si>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</si>
  <si>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</si>
  <si>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</si>
  <si>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</si>
  <si>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</si>
  <si>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</si>
  <si>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</si>
  <si>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</si>
  <si>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</si>
  <si>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</si>
  <si>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</si>
  <si>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</si>
  <si>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</si>
  <si>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</si>
  <si>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</si>
  <si>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</si>
  <si>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</si>
  <si>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</si>
  <si>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</si>
  <si>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</si>
  <si>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</si>
  <si>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</si>
  <si>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</si>
  <si>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</si>
  <si>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</si>
  <si>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</si>
  <si>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</si>
  <si>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</si>
  <si>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</si>
  <si>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</si>
  <si>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</si>
  <si>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</si>
  <si>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</si>
  <si>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山梨県富士河口湖町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</si>
  <si>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</si>
  <si>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</si>
  <si>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</si>
  <si>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</si>
  <si>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</si>
  <si>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</si>
  <si>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</si>
  <si>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</si>
  <si>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</si>
  <si>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</si>
  <si>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</si>
  <si>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</si>
  <si>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</si>
  <si>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</si>
  <si>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</si>
  <si>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</si>
  <si>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</si>
  <si>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</si>
  <si>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</si>
  <si>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</si>
  <si>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本栖下水道事業特別会計</t>
    <phoneticPr fontId="5"/>
  </si>
  <si>
    <t>温泉事業特別会計</t>
    <phoneticPr fontId="5"/>
  </si>
  <si>
    <t>船津公園墓地事業特別会計</t>
    <phoneticPr fontId="5"/>
  </si>
  <si>
    <t>小立公園墓地事業特別会計</t>
    <phoneticPr fontId="5"/>
  </si>
  <si>
    <t>勝山墓地事業特別会計</t>
    <phoneticPr fontId="5"/>
  </si>
  <si>
    <t>河口湖治水事業特別会計</t>
    <phoneticPr fontId="5"/>
  </si>
  <si>
    <t>小立簡易郵便局事業特別会計</t>
    <phoneticPr fontId="5"/>
  </si>
  <si>
    <t>富士ヶ嶺簡易郵便局事業特別会計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</si>
  <si>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</si>
  <si>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</si>
  <si>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</si>
  <si>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</si>
  <si>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</si>
  <si>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</si>
  <si>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</si>
  <si>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</si>
  <si>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</si>
  <si>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</si>
  <si>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</si>
  <si>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</si>
  <si>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</si>
  <si>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</si>
  <si>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</si>
  <si>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</si>
  <si>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</si>
  <si>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介護予防支援事業特別会計</t>
    <phoneticPr fontId="5"/>
  </si>
  <si>
    <t>-</t>
    <phoneticPr fontId="5"/>
  </si>
  <si>
    <t>水道事業会計</t>
    <phoneticPr fontId="5"/>
  </si>
  <si>
    <t>法適用企業</t>
    <phoneticPr fontId="5"/>
  </si>
  <si>
    <t>河口湖簡易水道事業特別会計</t>
    <phoneticPr fontId="5"/>
  </si>
  <si>
    <t>法非適用企業</t>
    <phoneticPr fontId="5"/>
  </si>
  <si>
    <t>足和田簡易水道事業特別会計</t>
    <phoneticPr fontId="5"/>
  </si>
  <si>
    <t>上九一色簡易水道事業特別会計</t>
    <phoneticPr fontId="5"/>
  </si>
  <si>
    <t>下水道事業特別会計</t>
    <phoneticPr fontId="5"/>
  </si>
  <si>
    <t>精進特定環境保全公共下水道事業特別会計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</si>
  <si>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</si>
  <si>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</si>
  <si>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</si>
  <si>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</si>
  <si>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</si>
  <si>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</si>
  <si>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</si>
  <si>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</si>
  <si>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</si>
  <si>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</si>
  <si>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</si>
  <si>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</si>
  <si>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</si>
  <si>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</si>
  <si>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</si>
  <si>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</si>
  <si>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</si>
  <si>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</si>
  <si>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</si>
  <si>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</si>
  <si>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</si>
  <si>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</si>
  <si>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</si>
  <si>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</si>
  <si>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</si>
  <si>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</si>
  <si>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</si>
  <si>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</si>
  <si>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</si>
  <si>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</si>
  <si>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</si>
  <si>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</si>
  <si>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</si>
  <si>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</si>
  <si>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</si>
  <si>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</si>
  <si>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</si>
  <si>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</si>
  <si>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</si>
  <si>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</si>
  <si>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</si>
  <si>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</si>
  <si>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</si>
  <si>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</si>
  <si>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</si>
  <si>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</si>
  <si>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</si>
  <si>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</si>
  <si>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</si>
  <si>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</si>
  <si>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</si>
  <si>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</si>
  <si>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</si>
  <si>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</si>
  <si>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</si>
  <si>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</si>
  <si>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</si>
  <si>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</si>
  <si>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</si>
  <si>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</si>
  <si>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</si>
  <si>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</si>
  <si>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</si>
  <si>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</si>
  <si>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河口湖簡易水道事業特別会計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</si>
  <si>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</si>
  <si>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上九一色簡易水道事業特別会計</t>
    <phoneticPr fontId="5"/>
  </si>
  <si>
    <t>(Ｆ)</t>
    <phoneticPr fontId="5"/>
  </si>
  <si>
    <t>足和田簡易水道事業特別会計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</si>
  <si>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</si>
  <si>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</si>
  <si>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</si>
  <si>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</si>
  <si>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</si>
  <si>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</si>
  <si>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</si>
  <si>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</si>
  <si>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</si>
  <si>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</si>
  <si>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</si>
  <si>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</si>
  <si>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</si>
  <si>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</si>
  <si>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</si>
  <si>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</si>
  <si>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</si>
  <si>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</si>
  <si>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</si>
  <si>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</si>
  <si>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</si>
  <si>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</si>
  <si>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</si>
  <si>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</si>
  <si>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</si>
  <si>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</si>
  <si>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</si>
  <si>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</si>
  <si>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</si>
  <si>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</si>
  <si>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</si>
  <si>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</si>
  <si>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</si>
  <si>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</si>
  <si>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</si>
  <si>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</si>
  <si>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</si>
  <si>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</si>
  <si>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</si>
  <si>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</si>
  <si>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</si>
  <si>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</si>
  <si>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</si>
  <si>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</si>
  <si>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</si>
  <si>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</si>
  <si>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</si>
  <si>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</si>
  <si>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</si>
  <si>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</si>
  <si>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</si>
  <si>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</si>
  <si>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</si>
  <si>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</si>
  <si>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</si>
  <si>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</si>
  <si>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</si>
  <si>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</si>
  <si>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</si>
  <si>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</si>
  <si>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</si>
  <si>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</si>
  <si>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</si>
  <si>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</si>
  <si>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</si>
  <si>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</si>
  <si>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</si>
  <si>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</si>
  <si>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</si>
  <si>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</si>
  <si>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</si>
  <si>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</si>
  <si>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</si>
  <si>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</si>
  <si>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</si>
  <si>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</si>
  <si>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</si>
  <si>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</si>
  <si>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</si>
  <si>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</si>
  <si>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</si>
  <si>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</si>
  <si>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</si>
  <si>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2.84</t>
  </si>
  <si>
    <t>▲ 3.95</t>
  </si>
  <si>
    <t>▲ 1.22</t>
  </si>
  <si>
    <t>一般会計</t>
  </si>
  <si>
    <t>水道事業会計</t>
  </si>
  <si>
    <t>介護保険特別会計</t>
  </si>
  <si>
    <t>下水道事業特別会計</t>
  </si>
  <si>
    <t>国民健康保険特別会計</t>
  </si>
  <si>
    <t>河口湖治水事業特別会計</t>
  </si>
  <si>
    <t>河口湖簡易水道事業特別会計</t>
  </si>
  <si>
    <t>小立公園墓地事業特別会計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</si>
  <si>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</si>
  <si>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</si>
  <si>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</si>
  <si>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</si>
  <si>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</si>
  <si>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</si>
  <si>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</si>
  <si>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</si>
  <si>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富士五湖広域行政事務組合（一般会計）</t>
    <rPh sb="13" eb="15">
      <t>イッパン</t>
    </rPh>
    <rPh sb="15" eb="17">
      <t>カイケイ</t>
    </rPh>
    <phoneticPr fontId="5"/>
  </si>
  <si>
    <t>富士五湖広域行政事務組合（富士五湖聖苑特別会計）</t>
    <rPh sb="13" eb="17">
      <t>フジゴコ</t>
    </rPh>
    <rPh sb="17" eb="18">
      <t>セイ</t>
    </rPh>
    <rPh sb="18" eb="19">
      <t>エン</t>
    </rPh>
    <rPh sb="19" eb="21">
      <t>トクベツ</t>
    </rPh>
    <rPh sb="21" eb="23">
      <t>カイケイ</t>
    </rPh>
    <phoneticPr fontId="5"/>
  </si>
  <si>
    <t>河口湖南中学校組合（一般会計）</t>
    <rPh sb="0" eb="2">
      <t>カワグチ</t>
    </rPh>
    <rPh sb="2" eb="3">
      <t>コ</t>
    </rPh>
    <rPh sb="3" eb="4">
      <t>ミナミ</t>
    </rPh>
    <rPh sb="4" eb="7">
      <t>チュウガッコウ</t>
    </rPh>
    <rPh sb="7" eb="9">
      <t>クミアイ</t>
    </rPh>
    <phoneticPr fontId="5"/>
  </si>
  <si>
    <t>山梨県市町村総合事務組合　一般会計</t>
    <rPh sb="13" eb="15">
      <t>イッパン</t>
    </rPh>
    <rPh sb="15" eb="17">
      <t>カイケイ</t>
    </rPh>
    <phoneticPr fontId="5"/>
  </si>
  <si>
    <t>山梨県市町村総合事務組合　行政手続きの電子化事業及び会館管理・研修事業特別会計</t>
    <rPh sb="13" eb="15">
      <t>ギョウセイ</t>
    </rPh>
    <rPh sb="15" eb="17">
      <t>テツヅ</t>
    </rPh>
    <rPh sb="19" eb="22">
      <t>デンシカ</t>
    </rPh>
    <rPh sb="22" eb="24">
      <t>ジギョウ</t>
    </rPh>
    <rPh sb="24" eb="25">
      <t>オヨ</t>
    </rPh>
    <rPh sb="26" eb="28">
      <t>カイカン</t>
    </rPh>
    <rPh sb="28" eb="30">
      <t>カンリ</t>
    </rPh>
    <rPh sb="31" eb="33">
      <t>ケンシュウ</t>
    </rPh>
    <rPh sb="33" eb="35">
      <t>ジギョウ</t>
    </rPh>
    <rPh sb="35" eb="37">
      <t>トクベツ</t>
    </rPh>
    <rPh sb="37" eb="39">
      <t>カイケイ</t>
    </rPh>
    <phoneticPr fontId="5"/>
  </si>
  <si>
    <t>山梨県市町村総合事務組合　一般廃棄物最終処分場事業特別会計</t>
  </si>
  <si>
    <t>山梨県市町村総合事務組合　入札参加資格審査事業特別会計</t>
    <rPh sb="13" eb="15">
      <t>ニュウサツ</t>
    </rPh>
    <rPh sb="15" eb="17">
      <t>サンカ</t>
    </rPh>
    <rPh sb="17" eb="19">
      <t>シカク</t>
    </rPh>
    <rPh sb="19" eb="21">
      <t>シンサ</t>
    </rPh>
    <rPh sb="21" eb="23">
      <t>ジギョウ</t>
    </rPh>
    <rPh sb="23" eb="25">
      <t>トクベツ</t>
    </rPh>
    <rPh sb="25" eb="27">
      <t>カイケイ</t>
    </rPh>
    <phoneticPr fontId="5"/>
  </si>
  <si>
    <t>山梨県市町村総合事務組合　交通災害共済事業特別会計</t>
    <rPh sb="13" eb="15">
      <t>コウツウ</t>
    </rPh>
    <rPh sb="15" eb="17">
      <t>サイガイ</t>
    </rPh>
    <rPh sb="17" eb="19">
      <t>キョウサイ</t>
    </rPh>
    <rPh sb="19" eb="21">
      <t>ジギョウ</t>
    </rPh>
    <rPh sb="21" eb="23">
      <t>トクベツ</t>
    </rPh>
    <rPh sb="23" eb="25">
      <t>カイケイ</t>
    </rPh>
    <phoneticPr fontId="5"/>
  </si>
  <si>
    <t>青木が原ごみ処理組合</t>
  </si>
  <si>
    <t>青木ヶ原衛生センター</t>
  </si>
  <si>
    <t>山梨県後期高齢者医療広域連合　一般会計</t>
  </si>
  <si>
    <t>山梨県後期高齢者医療広域連合　後期高齢者医療特別会計</t>
  </si>
  <si>
    <t>鳴沢・富士河口湖恩賜県有財産保護組合</t>
  </si>
  <si>
    <t>富士・東部広域環境事務組合</t>
    <rPh sb="0" eb="2">
      <t>フジ</t>
    </rPh>
    <rPh sb="3" eb="5">
      <t>トウブ</t>
    </rPh>
    <rPh sb="5" eb="7">
      <t>コウイキ</t>
    </rPh>
    <rPh sb="7" eb="9">
      <t>カンキョウ</t>
    </rPh>
    <rPh sb="9" eb="11">
      <t>ジム</t>
    </rPh>
    <rPh sb="11" eb="13">
      <t>クミアイ</t>
    </rPh>
    <phoneticPr fontId="2"/>
  </si>
  <si>
    <t>一般財団法人　富士河口湖ふるさと振興財団</t>
  </si>
  <si>
    <t>-</t>
    <phoneticPr fontId="5"/>
  </si>
  <si>
    <t>地域振興基金</t>
    <rPh sb="0" eb="2">
      <t>チイキ</t>
    </rPh>
    <rPh sb="2" eb="4">
      <t>シンコウ</t>
    </rPh>
    <rPh sb="4" eb="6">
      <t>キキン</t>
    </rPh>
    <phoneticPr fontId="34"/>
  </si>
  <si>
    <t>公共施設建設基金</t>
    <rPh sb="0" eb="2">
      <t>コウキョウ</t>
    </rPh>
    <rPh sb="2" eb="4">
      <t>シセツ</t>
    </rPh>
    <rPh sb="4" eb="6">
      <t>ケンセツ</t>
    </rPh>
    <rPh sb="6" eb="8">
      <t>キキン</t>
    </rPh>
    <phoneticPr fontId="34"/>
  </si>
  <si>
    <t>ふるさと応援寄附基金</t>
    <rPh sb="4" eb="6">
      <t>オウエン</t>
    </rPh>
    <rPh sb="6" eb="8">
      <t>キフ</t>
    </rPh>
    <rPh sb="8" eb="10">
      <t>キキン</t>
    </rPh>
    <phoneticPr fontId="34"/>
  </si>
  <si>
    <t>地域福祉基金</t>
    <rPh sb="0" eb="2">
      <t>チイキ</t>
    </rPh>
    <rPh sb="2" eb="4">
      <t>フクシ</t>
    </rPh>
    <rPh sb="4" eb="6">
      <t>キキン</t>
    </rPh>
    <phoneticPr fontId="34"/>
  </si>
  <si>
    <t>小立土地区画整理事業地内道路整備基金</t>
    <rPh sb="0" eb="2">
      <t>コダチ</t>
    </rPh>
    <rPh sb="2" eb="4">
      <t>トチ</t>
    </rPh>
    <rPh sb="4" eb="6">
      <t>クカク</t>
    </rPh>
    <rPh sb="6" eb="8">
      <t>セイリ</t>
    </rPh>
    <rPh sb="8" eb="10">
      <t>ジギョウ</t>
    </rPh>
    <rPh sb="10" eb="11">
      <t>チ</t>
    </rPh>
    <rPh sb="11" eb="12">
      <t>ナイ</t>
    </rPh>
    <rPh sb="12" eb="14">
      <t>ドウロ</t>
    </rPh>
    <rPh sb="14" eb="16">
      <t>セイビ</t>
    </rPh>
    <rPh sb="16" eb="18">
      <t>キキン</t>
    </rPh>
    <phoneticPr fontId="34"/>
  </si>
  <si>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</si>
  <si>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</si>
  <si>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が減少する中、当町も地方債の新規発行を抑制した結果、将来負担比率が低下している。一方で、有形個体資産減価償却率は、類似団体平均より低いものの、上昇傾向にある。主な要因としては、昭和５０年代に建設された公民館の有形個体資産減価償却率が９８％以上となっており、公民館全体の６０％占めていること、また、図書館である生涯学習館は、平成１７年度に新築したが、構造が木造のため耐用年数が短く有形個体資産減価償却率の増加要因となっている。</t>
    <rPh sb="13" eb="15">
      <t>ヘイキン</t>
    </rPh>
    <rPh sb="25" eb="28">
      <t>チホウサイ</t>
    </rPh>
    <rPh sb="29" eb="31">
      <t>シンキ</t>
    </rPh>
    <rPh sb="31" eb="33">
      <t>ハッコウ</t>
    </rPh>
    <rPh sb="34" eb="36">
      <t>ヨクセイ</t>
    </rPh>
    <rPh sb="38" eb="40">
      <t>ケッカ</t>
    </rPh>
    <rPh sb="41" eb="43">
      <t>ショウライ</t>
    </rPh>
    <rPh sb="43" eb="45">
      <t>フタン</t>
    </rPh>
    <rPh sb="45" eb="47">
      <t>ヒリツ</t>
    </rPh>
    <rPh sb="48" eb="50">
      <t>テイカ</t>
    </rPh>
    <rPh sb="55" eb="57">
      <t>イッポウ</t>
    </rPh>
    <rPh sb="59" eb="61">
      <t>ユウケイ</t>
    </rPh>
    <rPh sb="61" eb="63">
      <t>コタイ</t>
    </rPh>
    <rPh sb="63" eb="65">
      <t>シサン</t>
    </rPh>
    <rPh sb="65" eb="67">
      <t>ゲンカ</t>
    </rPh>
    <rPh sb="67" eb="69">
      <t>ショウキャク</t>
    </rPh>
    <rPh sb="69" eb="70">
      <t>リツ</t>
    </rPh>
    <rPh sb="72" eb="74">
      <t>ルイジ</t>
    </rPh>
    <rPh sb="74" eb="76">
      <t>ダンタイ</t>
    </rPh>
    <rPh sb="76" eb="78">
      <t>ヘイキン</t>
    </rPh>
    <rPh sb="80" eb="81">
      <t>ヒク</t>
    </rPh>
    <rPh sb="86" eb="88">
      <t>ジョウショウ</t>
    </rPh>
    <rPh sb="88" eb="90">
      <t>ケイコウ</t>
    </rPh>
    <rPh sb="94" eb="95">
      <t>オモ</t>
    </rPh>
    <rPh sb="96" eb="98">
      <t>ヨウイン</t>
    </rPh>
    <rPh sb="103" eb="105">
      <t>ショウワ</t>
    </rPh>
    <rPh sb="107" eb="109">
      <t>ネンダイ</t>
    </rPh>
    <rPh sb="110" eb="112">
      <t>ケンセツ</t>
    </rPh>
    <rPh sb="115" eb="118">
      <t>コウミンカン</t>
    </rPh>
    <rPh sb="134" eb="136">
      <t>イジョウ</t>
    </rPh>
    <rPh sb="152" eb="153">
      <t>シ</t>
    </rPh>
    <rPh sb="163" eb="166">
      <t>トショカン</t>
    </rPh>
    <rPh sb="169" eb="171">
      <t>ショウガイ</t>
    </rPh>
    <rPh sb="171" eb="173">
      <t>ガクシュウ</t>
    </rPh>
    <rPh sb="176" eb="178">
      <t>ヘイセイ</t>
    </rPh>
    <rPh sb="180" eb="182">
      <t>ネンド</t>
    </rPh>
    <rPh sb="183" eb="185">
      <t>シンチク</t>
    </rPh>
    <rPh sb="189" eb="191">
      <t>コウゾウ</t>
    </rPh>
    <rPh sb="192" eb="194">
      <t>モクゾウ</t>
    </rPh>
    <rPh sb="197" eb="199">
      <t>タイヨウ</t>
    </rPh>
    <rPh sb="199" eb="201">
      <t>ネンスウ</t>
    </rPh>
    <rPh sb="202" eb="203">
      <t>ミジカ</t>
    </rPh>
    <rPh sb="216" eb="218">
      <t>ゾウカ</t>
    </rPh>
    <rPh sb="218" eb="220">
      <t>ヨウイン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</si>
  <si>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</si>
  <si>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</si>
  <si>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</si>
  <si>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</si>
  <si>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</si>
  <si>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</si>
  <si>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類似団体と比べ高い水準にある。将来負担比率は、令和2年度に発行期限であった合併特例債の発行が終了し、地方債の新規発行を抑えられていることや、充当可能基金である減債基金や公共施設建設基金の積立てたことにより減少した。　実質公債費比率は、令和元年度に発行した防災行政無線デジタル化事業に係る緊急防災・減災事業債や、臨時財政対策債の償還が始まったことから、上昇したと考えられる。こうした状況の中において、地方債の新規発行の抑制や、後年度に財政措置される起債の活用など、将来において過度な負担とならないよう、これまで以上に公債費の適正化に取り組んでいく必要がある。</t>
    <rPh sb="47" eb="49">
      <t>ハッコウ</t>
    </rPh>
    <rPh sb="49" eb="51">
      <t>キゲン</t>
    </rPh>
    <rPh sb="55" eb="57">
      <t>ガッペイ</t>
    </rPh>
    <rPh sb="57" eb="59">
      <t>トクレイ</t>
    </rPh>
    <rPh sb="59" eb="60">
      <t>サイ</t>
    </rPh>
    <rPh sb="61" eb="63">
      <t>ハッコウ</t>
    </rPh>
    <rPh sb="64" eb="66">
      <t>シュウリョウ</t>
    </rPh>
    <rPh sb="88" eb="90">
      <t>ジュウトウ</t>
    </rPh>
    <rPh sb="90" eb="92">
      <t>カノウ</t>
    </rPh>
    <rPh sb="92" eb="94">
      <t>キキン</t>
    </rPh>
    <rPh sb="97" eb="99">
      <t>ゲンサイ</t>
    </rPh>
    <rPh sb="99" eb="101">
      <t>キキン</t>
    </rPh>
    <rPh sb="102" eb="104">
      <t>コウキョウ</t>
    </rPh>
    <rPh sb="104" eb="106">
      <t>シセツ</t>
    </rPh>
    <rPh sb="106" eb="108">
      <t>ケンセツ</t>
    </rPh>
    <rPh sb="108" eb="110">
      <t>キキン</t>
    </rPh>
    <rPh sb="111" eb="113">
      <t>ツミタ</t>
    </rPh>
    <rPh sb="120" eb="122">
      <t>ゲンショウ</t>
    </rPh>
    <rPh sb="145" eb="147">
      <t>ボウサイ</t>
    </rPh>
    <rPh sb="147" eb="149">
      <t>ギョウセイ</t>
    </rPh>
    <rPh sb="149" eb="151">
      <t>ムセン</t>
    </rPh>
    <rPh sb="155" eb="156">
      <t>カ</t>
    </rPh>
    <rPh sb="156" eb="158">
      <t>ジギョウ</t>
    </rPh>
    <rPh sb="159" eb="160">
      <t>カカ</t>
    </rPh>
    <rPh sb="161" eb="163">
      <t>キンキュウ</t>
    </rPh>
    <rPh sb="163" eb="165">
      <t>ボウサイ</t>
    </rPh>
    <rPh sb="166" eb="168">
      <t>ゲンサイ</t>
    </rPh>
    <rPh sb="168" eb="170">
      <t>ジギョウ</t>
    </rPh>
    <rPh sb="170" eb="171">
      <t>サイ</t>
    </rPh>
    <rPh sb="173" eb="175">
      <t>リンジ</t>
    </rPh>
    <rPh sb="175" eb="177">
      <t>ザイセイ</t>
    </rPh>
    <rPh sb="177" eb="179">
      <t>タイサク</t>
    </rPh>
    <rPh sb="179" eb="180">
      <t>サイ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</si>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</sst>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4218359-762E-461B-B07D-6E3F8794329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2DF5-4400-B432-98C153A604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64549</c:v>
                </c:pt>
                <c:pt idx="1">
                  <c:v>79237</c:v>
                </c:pt>
                <c:pt idx="2">
                  <c:v>128983</c:v>
                </c:pt>
                <c:pt idx="3">
                  <c:v>37998</c:v>
                </c:pt>
                <c:pt idx="4">
                  <c:v>29598</c:v>
                </c:pt>
              </c:numCache>
            </c:numRef>
          </c:val>
          <c:smooth val="0"/>
          <c:extLst>
            <c:ext xmlns:c16="http://schemas.microsoft.com/office/drawing/2014/chart" uri="{C3380CC4-5D6E-409C-BE32-E72D297353CC}">
              <c16:uniqueId val="{00000001-2DF5-4400-B432-98C153A6044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14.15</c:v>
                </c:pt>
                <c:pt idx="1">
                  <c:v>11.25</c:v>
                </c:pt>
                <c:pt idx="2">
                  <c:v>10.47</c:v>
                </c:pt>
                <c:pt idx="3">
                  <c:v>17.71</c:v>
                </c:pt>
                <c:pt idx="4">
                  <c:v>17.059999999999999</c:v>
                </c:pt>
              </c:numCache>
            </c:numRef>
          </c:val>
          <c:extLst>
            <c:ext xmlns:c16="http://schemas.microsoft.com/office/drawing/2014/chart" uri="{C3380CC4-5D6E-409C-BE32-E72D297353CC}">
              <c16:uniqueId val="{00000000-93ED-48A6-8774-54EC0A6C2A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20.350000000000001</c:v>
                </c:pt>
                <c:pt idx="1">
                  <c:v>20.309999999999999</c:v>
                </c:pt>
                <c:pt idx="2">
                  <c:v>15.67</c:v>
                </c:pt>
                <c:pt idx="3">
                  <c:v>20.62</c:v>
                </c:pt>
                <c:pt idx="4">
                  <c:v>20.78</c:v>
                </c:pt>
              </c:numCache>
            </c:numRef>
          </c:val>
          <c:extLst>
            <c:ext xmlns:c16="http://schemas.microsoft.com/office/drawing/2014/chart" uri="{C3380CC4-5D6E-409C-BE32-E72D297353CC}">
              <c16:uniqueId val="{00000001-93ED-48A6-8774-54EC0A6C2A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0.37</c:v>
                </c:pt>
                <c:pt idx="1">
                  <c:v>-2.84</c:v>
                </c:pt>
                <c:pt idx="2">
                  <c:v>-3.95</c:v>
                </c:pt>
                <c:pt idx="3">
                  <c:v>13.82</c:v>
                </c:pt>
                <c:pt idx="4">
                  <c:v>-1.22</c:v>
                </c:pt>
              </c:numCache>
            </c:numRef>
          </c:val>
          <c:smooth val="0"/>
          <c:extLst>
            <c:ext xmlns:c16="http://schemas.microsoft.com/office/drawing/2014/chart" uri="{C3380CC4-5D6E-409C-BE32-E72D297353CC}">
              <c16:uniqueId val="{00000002-93ED-48A6-8774-54EC0A6C2A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0.65</c:v>
                </c:pt>
                <c:pt idx="2">
                  <c:v>#N/A</c:v>
                </c:pt>
                <c:pt idx="3">
                  <c:v>0.55000000000000004</c:v>
                </c:pt>
                <c:pt idx="4">
                  <c:v>#N/A</c:v>
                </c:pt>
                <c:pt idx="5">
                  <c:v>0.69</c:v>
                </c:pt>
                <c:pt idx="6">
                  <c:v>#N/A</c:v>
                </c:pt>
                <c:pt idx="7">
                  <c:v>0.67</c:v>
                </c:pt>
                <c:pt idx="8">
                  <c:v>#N/A</c:v>
                </c:pt>
                <c:pt idx="9">
                  <c:v>0.53</c:v>
                </c:pt>
              </c:numCache>
            </c:numRef>
          </c:val>
          <c:extLst>
            <c:ext xmlns:c16="http://schemas.microsoft.com/office/drawing/2014/chart" uri="{C3380CC4-5D6E-409C-BE32-E72D297353CC}">
              <c16:uniqueId val="{00000000-B6A3-4DBF-BEB2-82B3009363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6A3-4DBF-BEB2-82B300936314}"/>
            </c:ext>
          </c:extLst>
        </c:ser>
        <c:ser>
          <c:idx val="2"/>
          <c:order val="2"/>
          <c:tx>
            <c:strRef>
              <c:f>データシート!$A$29</c:f>
              <c:strCache>
                <c:ptCount val="1"/>
                <c:pt idx="0">
                  <c:v>小立公園墓地事業特別会計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7.0000000000000007E-2</c:v>
                </c:pt>
                <c:pt idx="2">
                  <c:v>#N/A</c:v>
                </c:pt>
                <c:pt idx="3">
                  <c:v>0.08</c:v>
                </c:pt>
                <c:pt idx="4">
                  <c:v>#N/A</c:v>
                </c:pt>
                <c:pt idx="5">
                  <c:v>0.09</c:v>
                </c:pt>
                <c:pt idx="6">
                  <c:v>#N/A</c:v>
                </c:pt>
                <c:pt idx="7">
                  <c:v>0.11</c:v>
                </c:pt>
                <c:pt idx="8">
                  <c:v>#N/A</c:v>
                </c:pt>
                <c:pt idx="9">
                  <c:v>0.14000000000000001</c:v>
                </c:pt>
              </c:numCache>
            </c:numRef>
          </c:val>
          <c:extLst>
            <c:ext xmlns:c16="http://schemas.microsoft.com/office/drawing/2014/chart" uri="{C3380CC4-5D6E-409C-BE32-E72D297353CC}">
              <c16:uniqueId val="{00000002-B6A3-4DBF-BEB2-82B300936314}"/>
            </c:ext>
          </c:extLst>
        </c:ser>
        <c:ser>
          <c:idx val="3"/>
          <c:order val="3"/>
          <c:tx>
            <c:strRef>
              <c:f>データシート!$A$30</c:f>
              <c:strCache>
                <c:ptCount val="1"/>
                <c:pt idx="0">
                  <c:v>河口湖簡易水道事業特別会計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0.24</c:v>
                </c:pt>
                <c:pt idx="2">
                  <c:v>#N/A</c:v>
                </c:pt>
                <c:pt idx="3">
                  <c:v>0.21</c:v>
                </c:pt>
                <c:pt idx="4">
                  <c:v>#N/A</c:v>
                </c:pt>
                <c:pt idx="5">
                  <c:v>0.43</c:v>
                </c:pt>
                <c:pt idx="6">
                  <c:v>#N/A</c:v>
                </c:pt>
                <c:pt idx="7">
                  <c:v>0.11</c:v>
                </c:pt>
                <c:pt idx="8">
                  <c:v>#N/A</c:v>
                </c:pt>
                <c:pt idx="9">
                  <c:v>0.25</c:v>
                </c:pt>
              </c:numCache>
            </c:numRef>
          </c:val>
          <c:extLst>
            <c:ext xmlns:c16="http://schemas.microsoft.com/office/drawing/2014/chart" uri="{C3380CC4-5D6E-409C-BE32-E72D297353CC}">
              <c16:uniqueId val="{00000003-B6A3-4DBF-BEB2-82B300936314}"/>
            </c:ext>
          </c:extLst>
        </c:ser>
        <c:ser>
          <c:idx val="4"/>
          <c:order val="4"/>
          <c:tx>
            <c:strRef>
              <c:f>データシート!$A$31</c:f>
              <c:strCache>
                <c:ptCount val="1"/>
                <c:pt idx="0">
                  <c:v>河口湖治水事業特別会計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0.28000000000000003</c:v>
                </c:pt>
                <c:pt idx="2">
                  <c:v>#N/A</c:v>
                </c:pt>
                <c:pt idx="3">
                  <c:v>0.28999999999999998</c:v>
                </c:pt>
                <c:pt idx="4">
                  <c:v>#N/A</c:v>
                </c:pt>
                <c:pt idx="5">
                  <c:v>0.28000000000000003</c:v>
                </c:pt>
                <c:pt idx="6">
                  <c:v>#N/A</c:v>
                </c:pt>
                <c:pt idx="7">
                  <c:v>0.28000000000000003</c:v>
                </c:pt>
                <c:pt idx="8">
                  <c:v>#N/A</c:v>
                </c:pt>
                <c:pt idx="9">
                  <c:v>0.31</c:v>
                </c:pt>
              </c:numCache>
            </c:numRef>
          </c:val>
          <c:extLst>
            <c:ext xmlns:c16="http://schemas.microsoft.com/office/drawing/2014/chart" uri="{C3380CC4-5D6E-409C-BE32-E72D297353CC}">
              <c16:uniqueId val="{00000004-B6A3-4DBF-BEB2-82B30093631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1.82</c:v>
                </c:pt>
                <c:pt idx="2">
                  <c:v>#N/A</c:v>
                </c:pt>
                <c:pt idx="3">
                  <c:v>0.95</c:v>
                </c:pt>
                <c:pt idx="4">
                  <c:v>#N/A</c:v>
                </c:pt>
                <c:pt idx="5">
                  <c:v>0.6</c:v>
                </c:pt>
                <c:pt idx="6">
                  <c:v>#N/A</c:v>
                </c:pt>
                <c:pt idx="7">
                  <c:v>0.42</c:v>
                </c:pt>
                <c:pt idx="8">
                  <c:v>#N/A</c:v>
                </c:pt>
                <c:pt idx="9">
                  <c:v>0.38</c:v>
                </c:pt>
              </c:numCache>
            </c:numRef>
          </c:val>
          <c:extLst>
            <c:ext xmlns:c16="http://schemas.microsoft.com/office/drawing/2014/chart" uri="{C3380CC4-5D6E-409C-BE32-E72D297353CC}">
              <c16:uniqueId val="{00000005-B6A3-4DBF-BEB2-82B300936314}"/>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c:v>
                </c:pt>
                <c:pt idx="2">
                  <c:v>#N/A</c:v>
                </c:pt>
                <c:pt idx="3">
                  <c:v>0.67</c:v>
                </c:pt>
                <c:pt idx="4">
                  <c:v>#N/A</c:v>
                </c:pt>
                <c:pt idx="5">
                  <c:v>0</c:v>
                </c:pt>
                <c:pt idx="6">
                  <c:v>#N/A</c:v>
                </c:pt>
                <c:pt idx="7">
                  <c:v>0</c:v>
                </c:pt>
                <c:pt idx="8">
                  <c:v>#N/A</c:v>
                </c:pt>
                <c:pt idx="9">
                  <c:v>0.49</c:v>
                </c:pt>
              </c:numCache>
            </c:numRef>
          </c:val>
          <c:extLst>
            <c:ext xmlns:c16="http://schemas.microsoft.com/office/drawing/2014/chart" uri="{C3380CC4-5D6E-409C-BE32-E72D297353CC}">
              <c16:uniqueId val="{00000006-B6A3-4DBF-BEB2-82B30093631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2.21</c:v>
                </c:pt>
                <c:pt idx="2">
                  <c:v>#N/A</c:v>
                </c:pt>
                <c:pt idx="3">
                  <c:v>1.33</c:v>
                </c:pt>
                <c:pt idx="4">
                  <c:v>#N/A</c:v>
                </c:pt>
                <c:pt idx="5">
                  <c:v>1.23</c:v>
                </c:pt>
                <c:pt idx="6">
                  <c:v>#N/A</c:v>
                </c:pt>
                <c:pt idx="7">
                  <c:v>1.0900000000000001</c:v>
                </c:pt>
                <c:pt idx="8">
                  <c:v>#N/A</c:v>
                </c:pt>
                <c:pt idx="9">
                  <c:v>1.37</c:v>
                </c:pt>
              </c:numCache>
            </c:numRef>
          </c:val>
          <c:extLst>
            <c:ext xmlns:c16="http://schemas.microsoft.com/office/drawing/2014/chart" uri="{C3380CC4-5D6E-409C-BE32-E72D297353CC}">
              <c16:uniqueId val="{00000007-B6A3-4DBF-BEB2-82B30093631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5.49</c:v>
                </c:pt>
                <c:pt idx="2">
                  <c:v>#N/A</c:v>
                </c:pt>
                <c:pt idx="3">
                  <c:v>6.9</c:v>
                </c:pt>
                <c:pt idx="4">
                  <c:v>#N/A</c:v>
                </c:pt>
                <c:pt idx="5">
                  <c:v>5.72</c:v>
                </c:pt>
                <c:pt idx="6">
                  <c:v>#N/A</c:v>
                </c:pt>
                <c:pt idx="7">
                  <c:v>6.09</c:v>
                </c:pt>
                <c:pt idx="8">
                  <c:v>#N/A</c:v>
                </c:pt>
                <c:pt idx="9">
                  <c:v>5.88</c:v>
                </c:pt>
              </c:numCache>
            </c:numRef>
          </c:val>
          <c:extLst>
            <c:ext xmlns:c16="http://schemas.microsoft.com/office/drawing/2014/chart" uri="{C3380CC4-5D6E-409C-BE32-E72D297353CC}">
              <c16:uniqueId val="{00000008-B6A3-4DBF-BEB2-82B30093631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13.46</c:v>
                </c:pt>
                <c:pt idx="2">
                  <c:v>#N/A</c:v>
                </c:pt>
                <c:pt idx="3">
                  <c:v>10.52</c:v>
                </c:pt>
                <c:pt idx="4">
                  <c:v>#N/A</c:v>
                </c:pt>
                <c:pt idx="5">
                  <c:v>9.6999999999999993</c:v>
                </c:pt>
                <c:pt idx="6">
                  <c:v>#N/A</c:v>
                </c:pt>
                <c:pt idx="7">
                  <c:v>16.98</c:v>
                </c:pt>
                <c:pt idx="8">
                  <c:v>#N/A</c:v>
                </c:pt>
                <c:pt idx="9">
                  <c:v>16.3</c:v>
                </c:pt>
              </c:numCache>
            </c:numRef>
          </c:val>
          <c:extLst>
            <c:ext xmlns:c16="http://schemas.microsoft.com/office/drawing/2014/chart" uri="{C3380CC4-5D6E-409C-BE32-E72D297353CC}">
              <c16:uniqueId val="{00000009-B6A3-4DBF-BEB2-82B3009363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1466</c:v>
                </c:pt>
                <c:pt idx="5">
                  <c:v>1452</c:v>
                </c:pt>
                <c:pt idx="8">
                  <c:v>1457</c:v>
                </c:pt>
                <c:pt idx="11">
                  <c:v>1502</c:v>
                </c:pt>
                <c:pt idx="14">
                  <c:v>1529</c:v>
                </c:pt>
              </c:numCache>
            </c:numRef>
          </c:val>
          <c:extLst>
            <c:ext xmlns:c16="http://schemas.microsoft.com/office/drawing/2014/chart" uri="{C3380CC4-5D6E-409C-BE32-E72D297353CC}">
              <c16:uniqueId val="{00000000-8F64-46B7-850C-8C14E8AA75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64-46B7-850C-8C14E8AA75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88</c:v>
                </c:pt>
                <c:pt idx="3">
                  <c:v>62</c:v>
                </c:pt>
                <c:pt idx="6">
                  <c:v>60</c:v>
                </c:pt>
                <c:pt idx="9">
                  <c:v>50</c:v>
                </c:pt>
                <c:pt idx="12">
                  <c:v>50</c:v>
                </c:pt>
              </c:numCache>
            </c:numRef>
          </c:val>
          <c:extLst>
            <c:ext xmlns:c16="http://schemas.microsoft.com/office/drawing/2014/chart" uri="{C3380CC4-5D6E-409C-BE32-E72D297353CC}">
              <c16:uniqueId val="{00000002-8F64-46B7-850C-8C14E8AA75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66</c:v>
                </c:pt>
                <c:pt idx="3">
                  <c:v>72</c:v>
                </c:pt>
                <c:pt idx="6">
                  <c:v>85</c:v>
                </c:pt>
                <c:pt idx="9">
                  <c:v>95</c:v>
                </c:pt>
                <c:pt idx="12">
                  <c:v>95</c:v>
                </c:pt>
              </c:numCache>
            </c:numRef>
          </c:val>
          <c:extLst>
            <c:ext xmlns:c16="http://schemas.microsoft.com/office/drawing/2014/chart" uri="{C3380CC4-5D6E-409C-BE32-E72D297353CC}">
              <c16:uniqueId val="{00000003-8F64-46B7-850C-8C14E8AA75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356</c:v>
                </c:pt>
                <c:pt idx="3">
                  <c:v>358</c:v>
                </c:pt>
                <c:pt idx="6">
                  <c:v>388</c:v>
                </c:pt>
                <c:pt idx="9">
                  <c:v>352</c:v>
                </c:pt>
                <c:pt idx="12">
                  <c:v>424</c:v>
                </c:pt>
              </c:numCache>
            </c:numRef>
          </c:val>
          <c:extLst>
            <c:ext xmlns:c16="http://schemas.microsoft.com/office/drawing/2014/chart" uri="{C3380CC4-5D6E-409C-BE32-E72D297353CC}">
              <c16:uniqueId val="{00000004-8F64-46B7-850C-8C14E8AA75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64-46B7-850C-8C14E8AA75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64-46B7-850C-8C14E8AA75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1540</c:v>
                </c:pt>
                <c:pt idx="3">
                  <c:v>1541</c:v>
                </c:pt>
                <c:pt idx="6">
                  <c:v>1620</c:v>
                </c:pt>
                <c:pt idx="9">
                  <c:v>1707</c:v>
                </c:pt>
                <c:pt idx="12">
                  <c:v>1779</c:v>
                </c:pt>
              </c:numCache>
            </c:numRef>
          </c:val>
          <c:extLst>
            <c:ext xmlns:c16="http://schemas.microsoft.com/office/drawing/2014/chart" uri="{C3380CC4-5D6E-409C-BE32-E72D297353CC}">
              <c16:uniqueId val="{00000007-8F64-46B7-850C-8C14E8AA75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584</c:v>
                </c:pt>
                <c:pt idx="2">
                  <c:v>#N/A</c:v>
                </c:pt>
                <c:pt idx="3">
                  <c:v>#N/A</c:v>
                </c:pt>
                <c:pt idx="4">
                  <c:v>581</c:v>
                </c:pt>
                <c:pt idx="5">
                  <c:v>#N/A</c:v>
                </c:pt>
                <c:pt idx="6">
                  <c:v>#N/A</c:v>
                </c:pt>
                <c:pt idx="7">
                  <c:v>696</c:v>
                </c:pt>
                <c:pt idx="8">
                  <c:v>#N/A</c:v>
                </c:pt>
                <c:pt idx="9">
                  <c:v>#N/A</c:v>
                </c:pt>
                <c:pt idx="10">
                  <c:v>702</c:v>
                </c:pt>
                <c:pt idx="11">
                  <c:v>#N/A</c:v>
                </c:pt>
                <c:pt idx="12">
                  <c:v>#N/A</c:v>
                </c:pt>
                <c:pt idx="13">
                  <c:v>819</c:v>
                </c:pt>
                <c:pt idx="14">
                  <c:v>#N/A</c:v>
                </c:pt>
              </c:numCache>
            </c:numRef>
          </c:val>
          <c:smooth val="0"/>
          <c:extLst>
            <c:ext xmlns:c16="http://schemas.microsoft.com/office/drawing/2014/chart" uri="{C3380CC4-5D6E-409C-BE32-E72D297353CC}">
              <c16:uniqueId val="{00000008-8F64-46B7-850C-8C14E8AA75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17443</c:v>
                </c:pt>
                <c:pt idx="5">
                  <c:v>17486</c:v>
                </c:pt>
                <c:pt idx="8">
                  <c:v>17681</c:v>
                </c:pt>
                <c:pt idx="11">
                  <c:v>16979</c:v>
                </c:pt>
                <c:pt idx="14">
                  <c:v>15944</c:v>
                </c:pt>
              </c:numCache>
            </c:numRef>
          </c:val>
          <c:extLst>
            <c:ext xmlns:c16="http://schemas.microsoft.com/office/drawing/2014/chart" uri="{C3380CC4-5D6E-409C-BE32-E72D297353CC}">
              <c16:uniqueId val="{00000000-0F08-44CB-A117-5C740202A6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183</c:v>
                </c:pt>
                <c:pt idx="5">
                  <c:v>170</c:v>
                </c:pt>
                <c:pt idx="8">
                  <c:v>156</c:v>
                </c:pt>
                <c:pt idx="11">
                  <c:v>143</c:v>
                </c:pt>
                <c:pt idx="14">
                  <c:v>115</c:v>
                </c:pt>
              </c:numCache>
            </c:numRef>
          </c:val>
          <c:extLst>
            <c:ext xmlns:c16="http://schemas.microsoft.com/office/drawing/2014/chart" uri="{C3380CC4-5D6E-409C-BE32-E72D297353CC}">
              <c16:uniqueId val="{00000001-0F08-44CB-A117-5C740202A6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4396</c:v>
                </c:pt>
                <c:pt idx="5">
                  <c:v>4789</c:v>
                </c:pt>
                <c:pt idx="8">
                  <c:v>4834</c:v>
                </c:pt>
                <c:pt idx="11">
                  <c:v>5673</c:v>
                </c:pt>
                <c:pt idx="14">
                  <c:v>6042</c:v>
                </c:pt>
              </c:numCache>
            </c:numRef>
          </c:val>
          <c:extLst>
            <c:ext xmlns:c16="http://schemas.microsoft.com/office/drawing/2014/chart" uri="{C3380CC4-5D6E-409C-BE32-E72D297353CC}">
              <c16:uniqueId val="{00000002-0F08-44CB-A117-5C740202A6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08-44CB-A117-5C740202A6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08-44CB-A117-5C740202A6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08-44CB-A117-5C740202A6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1410</c:v>
                </c:pt>
                <c:pt idx="3">
                  <c:v>1421</c:v>
                </c:pt>
                <c:pt idx="6">
                  <c:v>1422</c:v>
                </c:pt>
                <c:pt idx="9">
                  <c:v>1436</c:v>
                </c:pt>
                <c:pt idx="12">
                  <c:v>1423</c:v>
                </c:pt>
              </c:numCache>
            </c:numRef>
          </c:val>
          <c:extLst>
            <c:ext xmlns:c16="http://schemas.microsoft.com/office/drawing/2014/chart" uri="{C3380CC4-5D6E-409C-BE32-E72D297353CC}">
              <c16:uniqueId val="{00000006-0F08-44CB-A117-5C740202A6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809</c:v>
                </c:pt>
                <c:pt idx="3">
                  <c:v>806</c:v>
                </c:pt>
                <c:pt idx="6">
                  <c:v>749</c:v>
                </c:pt>
                <c:pt idx="9">
                  <c:v>833</c:v>
                </c:pt>
                <c:pt idx="12">
                  <c:v>958</c:v>
                </c:pt>
              </c:numCache>
            </c:numRef>
          </c:val>
          <c:extLst>
            <c:ext xmlns:c16="http://schemas.microsoft.com/office/drawing/2014/chart" uri="{C3380CC4-5D6E-409C-BE32-E72D297353CC}">
              <c16:uniqueId val="{00000007-0F08-44CB-A117-5C740202A6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4774</c:v>
                </c:pt>
                <c:pt idx="3">
                  <c:v>4801</c:v>
                </c:pt>
                <c:pt idx="6">
                  <c:v>4773</c:v>
                </c:pt>
                <c:pt idx="9">
                  <c:v>4634</c:v>
                </c:pt>
                <c:pt idx="12">
                  <c:v>4707</c:v>
                </c:pt>
              </c:numCache>
            </c:numRef>
          </c:val>
          <c:extLst>
            <c:ext xmlns:c16="http://schemas.microsoft.com/office/drawing/2014/chart" uri="{C3380CC4-5D6E-409C-BE32-E72D297353CC}">
              <c16:uniqueId val="{00000008-0F08-44CB-A117-5C740202A6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371</c:v>
                </c:pt>
                <c:pt idx="3">
                  <c:v>304</c:v>
                </c:pt>
                <c:pt idx="6">
                  <c:v>235</c:v>
                </c:pt>
                <c:pt idx="9">
                  <c:v>185</c:v>
                </c:pt>
                <c:pt idx="12">
                  <c:v>135</c:v>
                </c:pt>
              </c:numCache>
            </c:numRef>
          </c:val>
          <c:extLst>
            <c:ext xmlns:c16="http://schemas.microsoft.com/office/drawing/2014/chart" uri="{C3380CC4-5D6E-409C-BE32-E72D297353CC}">
              <c16:uniqueId val="{00000009-0F08-44CB-A117-5C740202A6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18344</c:v>
                </c:pt>
                <c:pt idx="3">
                  <c:v>18635</c:v>
                </c:pt>
                <c:pt idx="6">
                  <c:v>19616</c:v>
                </c:pt>
                <c:pt idx="9">
                  <c:v>18866</c:v>
                </c:pt>
                <c:pt idx="12">
                  <c:v>17508</c:v>
                </c:pt>
              </c:numCache>
            </c:numRef>
          </c:val>
          <c:extLst>
            <c:ext xmlns:c16="http://schemas.microsoft.com/office/drawing/2014/chart" uri="{C3380CC4-5D6E-409C-BE32-E72D297353CC}">
              <c16:uniqueId val="{0000000A-0F08-44CB-A117-5C740202A6C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3686</c:v>
                </c:pt>
                <c:pt idx="2">
                  <c:v>#N/A</c:v>
                </c:pt>
                <c:pt idx="3">
                  <c:v>#N/A</c:v>
                </c:pt>
                <c:pt idx="4">
                  <c:v>3523</c:v>
                </c:pt>
                <c:pt idx="5">
                  <c:v>#N/A</c:v>
                </c:pt>
                <c:pt idx="6">
                  <c:v>#N/A</c:v>
                </c:pt>
                <c:pt idx="7">
                  <c:v>4124</c:v>
                </c:pt>
                <c:pt idx="8">
                  <c:v>#N/A</c:v>
                </c:pt>
                <c:pt idx="9">
                  <c:v>#N/A</c:v>
                </c:pt>
                <c:pt idx="10">
                  <c:v>3160</c:v>
                </c:pt>
                <c:pt idx="11">
                  <c:v>#N/A</c:v>
                </c:pt>
                <c:pt idx="12">
                  <c:v>#N/A</c:v>
                </c:pt>
                <c:pt idx="13">
                  <c:v>2630</c:v>
                </c:pt>
                <c:pt idx="14">
                  <c:v>#N/A</c:v>
                </c:pt>
              </c:numCache>
            </c:numRef>
          </c:val>
          <c:smooth val="0"/>
          <c:extLst>
            <c:ext xmlns:c16="http://schemas.microsoft.com/office/drawing/2014/chart" uri="{C3380CC4-5D6E-409C-BE32-E72D297353CC}">
              <c16:uniqueId val="{0000000B-0F08-44CB-A117-5C740202A6C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1263</c:v>
                </c:pt>
                <c:pt idx="1">
                  <c:v>1774</c:v>
                </c:pt>
                <c:pt idx="2">
                  <c:v>1754</c:v>
                </c:pt>
              </c:numCache>
            </c:numRef>
          </c:val>
          <c:extLst>
            <c:ext xmlns:c16="http://schemas.microsoft.com/office/drawing/2014/chart" uri="{C3380CC4-5D6E-409C-BE32-E72D297353CC}">
              <c16:uniqueId val="{00000000-309F-451A-82BE-7466B388F0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1064</c:v>
                </c:pt>
                <c:pt idx="1">
                  <c:v>1214</c:v>
                </c:pt>
                <c:pt idx="2">
                  <c:v>1364</c:v>
                </c:pt>
              </c:numCache>
            </c:numRef>
          </c:val>
          <c:extLst>
            <c:ext xmlns:c16="http://schemas.microsoft.com/office/drawing/2014/chart" uri="{C3380CC4-5D6E-409C-BE32-E72D297353CC}">
              <c16:uniqueId val="{00000001-309F-451A-82BE-7466B388F0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4547</c:v>
                </c:pt>
                <c:pt idx="1">
                  <c:v>4684</c:v>
                </c:pt>
                <c:pt idx="2">
                  <c:v>4897</c:v>
                </c:pt>
              </c:numCache>
            </c:numRef>
          </c:val>
          <c:extLst>
            <c:ext xmlns:c16="http://schemas.microsoft.com/office/drawing/2014/chart" uri="{C3380CC4-5D6E-409C-BE32-E72D297353CC}">
              <c16:uniqueId val="{00000002-309F-451A-82BE-7466B388F09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{31060041-B55E-4ED5-8D90-EE02EBBE35A4}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426-48C4-9F27-B5A2A18959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{D2020471-5BAF-4541-9388-57BA08CB8F86}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26-48C4-9F27-B5A2A18959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{D4D353F5-C7F4-4B9D-8579-1ECF49D423DE}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26-48C4-9F27-B5A2A18959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{F8949B19-9035-4A67-ADE8-0BB9A48288AC}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26-48C4-9F27-B5A2A18959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{219F0ED9-E2D5-4B34-B8B0-47479B804A4C}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26-48C4-9F27-B5A2A18959B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{30301C6B-63ED-4C53-8D5F-2D98CD45521F}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426-48C4-9F27-B5A2A18959B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{DC7E1764-B34F-45A7-AE94-4FE3C5900BB8}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426-48C4-9F27-B5A2A18959B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{85F14C0B-0066-47AE-8BE8-0FFFCE269FB5}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426-48C4-9F27-B5A2A18959B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{2B931655-9B52-45A5-ADCC-2AE534702B75}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426-48C4-9F27-B5A2A18959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56.7</c:v>
                </c:pt>
                <c:pt idx="8">
                  <c:v>57.4</c:v>
                </c:pt>
                <c:pt idx="16">
                  <c:v>58.6</c:v>
                </c:pt>
                <c:pt idx="24">
                  <c:v>57.6</c:v>
                </c:pt>
                <c:pt idx="32">
                  <c:v>59.5</c:v>
                </c:pt>
              </c:numCache>
            </c:numRef>
          </c:xVal>
          <c:yVal>
            <c:numRef>
              <c:f>公会計指標分析・財政指標組合せ分析表!$BP$51:$DC$51</c:f>
              <c:numCache>
                <c:formatCode>#,##0.0;"▲ "#,##0.0</c:formatCode>
                <c:ptCount val="40"/>
                <c:pt idx="0">
                  <c:v>59.2</c:v>
                </c:pt>
                <c:pt idx="8">
                  <c:v>56.3</c:v>
                </c:pt>
                <c:pt idx="16">
                  <c:v>62.2</c:v>
                </c:pt>
                <c:pt idx="24">
                  <c:v>44.4</c:v>
                </c:pt>
                <c:pt idx="32">
                  <c:v>38</c:v>
                </c:pt>
              </c:numCache>
            </c:numRef>
          </c:yVal>
          <c:smooth val="0"/>
          <c:extLst>
            <c:ext xmlns:c16="http://schemas.microsoft.com/office/drawing/2014/chart" uri="{C3380CC4-5D6E-409C-BE32-E72D297353CC}">
              <c16:uniqueId val="{00000009-3426-48C4-9F27-B5A2A18959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{E69DDC31-6B61-4DFB-A71D-D0D83EE01EDF}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426-48C4-9F27-B5A2A18959B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{40EDB3AE-3497-46ED-8D63-2E14834C21AE}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26-48C4-9F27-B5A2A18959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{ED171C84-19BF-41B1-9353-4447415A02EC}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26-48C4-9F27-B5A2A18959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{ACBFCDC2-4456-46AA-95BA-9E5EAA183370}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26-48C4-9F27-B5A2A18959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{35E562BA-4F35-41DB-A8BA-1D2C20638AC6}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26-48C4-9F27-B5A2A18959B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{12308C9D-60E9-4AF1-87D9-74B494EDE2ED}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426-48C4-9F27-B5A2A18959B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{FE9B89AB-D6E4-4BEB-94CD-41CC8D5013D3}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426-48C4-9F27-B5A2A18959B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{EA05249A-6EE7-46E9-83DE-427D29D11A22}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426-48C4-9F27-B5A2A18959B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{9B0E84A8-C6F1-48B8-B7A4-C9BCD23EBDD3}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426-48C4-9F27-B5A2A18959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3426-48C4-9F27-B5A2A18959B7}"/>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{6CF92812-825B-4E35-AD6F-F802E35154EC}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D02-494E-BE32-34323432B9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{9988E5DA-2BEE-4D65-A3FB-3517DA37A6A4}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02-494E-BE32-34323432B9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{FAD8C5F9-9558-4758-B052-2B25962A950B}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02-494E-BE32-34323432B9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{9149EF23-269F-4965-89DF-1337CDFEC044}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02-494E-BE32-34323432B9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{131B58CD-C475-4A7A-90F8-EF4F1E8EFB0A}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02-494E-BE32-34323432B96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{CBFA7A3A-AB96-4114-AEB4-D8E76FEE30DC}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D02-494E-BE32-34323432B96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{B8157228-A33D-4CC7-92DE-80185C297C83}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D02-494E-BE32-34323432B96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{44CDB58B-1BA9-481A-BE27-3F8F1F0B88F6}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D02-494E-BE32-34323432B96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{BC813224-5C58-40BE-B573-70006D64AA65}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D02-494E-BE32-34323432B9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9.1999999999999993</c:v>
                </c:pt>
                <c:pt idx="16">
                  <c:v>9.6999999999999993</c:v>
                </c:pt>
                <c:pt idx="24">
                  <c:v>9.8000000000000007</c:v>
                </c:pt>
                <c:pt idx="32">
                  <c:v>10.7</c:v>
                </c:pt>
              </c:numCache>
            </c:numRef>
          </c:xVal>
          <c:yVal>
            <c:numRef>
              <c:f>公会計指標分析・財政指標組合せ分析表!$BP$73:$DC$73</c:f>
              <c:numCache>
                <c:formatCode>#,##0.0;"▲ "#,##0.0</c:formatCode>
                <c:ptCount val="40"/>
                <c:pt idx="0">
                  <c:v>59.2</c:v>
                </c:pt>
                <c:pt idx="8">
                  <c:v>56.3</c:v>
                </c:pt>
                <c:pt idx="16">
                  <c:v>62.2</c:v>
                </c:pt>
                <c:pt idx="24">
                  <c:v>44.4</c:v>
                </c:pt>
                <c:pt idx="32">
                  <c:v>38</c:v>
                </c:pt>
              </c:numCache>
            </c:numRef>
          </c:yVal>
          <c:smooth val="0"/>
          <c:extLst>
            <c:ext xmlns:c16="http://schemas.microsoft.com/office/drawing/2014/chart" uri="{C3380CC4-5D6E-409C-BE32-E72D297353CC}">
              <c16:uniqueId val="{00000009-CD02-494E-BE32-34323432B96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{A1D5B70A-F136-451D-BB39-DDF886359B02}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D02-494E-BE32-34323432B96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{06E9CF74-B711-4D00-8CD6-1D049DA71720}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02-494E-BE32-34323432B9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{DF61D7B6-7690-4296-A768-CFF3F1AD47A4}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02-494E-BE32-34323432B9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{C8D3DF89-2FA1-4CA3-993B-D188F9C7AA19}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02-494E-BE32-34323432B9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{56F314A5-D0BC-45AA-824D-1AAFC37A6436}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02-494E-BE32-34323432B96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{86C1C4A5-0C62-4D4B-ACF0-7A2B74F93D95}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D02-494E-BE32-34323432B96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{95F1A186-F927-4787-8623-0FD4784BAE22}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D02-494E-BE32-34323432B96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{0B7DC4BD-1186-4E1B-825D-5AFFA914D6C3}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D02-494E-BE32-34323432B96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{F1384563-C894-4737-BA6D-0936C65E5CD2}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D02-494E-BE32-34323432B9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CD02-494E-BE32-34323432B96E}"/>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FB1FC1C-BB9A-4ADD-8A42-E20A619B4193}"/>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CEB7C662-852E-4FF6-8897-C614F44C28AB}"/>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6B82A6CA-1A23-40A3-8CE2-ED034D80C8F2}"/>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E113EBFC-EC4F-4BBF-AFD5-44833A22D1CA}"/>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B300BA3-886A-485B-B1FC-C75AD9EEE456}"/>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AE4C54A8-E40F-40D4-849B-B50EAFD828CC}"/>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909079E-3D5B-4816-8AFD-F525A197136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6723C281-4EF8-41EB-8645-EA5FC8026721}"/>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575E90E-8BE1-4733-9A61-C9295866D739}"/>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2DCB92B-FBBF-405B-9027-5551EE055189}"/>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26,765
26,154
158.40
15,616,528
13,987,714
1,439,628
8,439,909
17,508,319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2A9B497-CB32-4423-837C-15187CDFE9A7}"/>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8DE691A-4CB1-41B7-A547-810AA3B66AE5}"/>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61713504-739F-420E-BD81-FFEB8E494F9F}"/>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A5AE6FC-7B42-4D95-9F1B-4F1D23BAFD21}"/>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4C232EA-FC52-4284-BFF5-9010A0DEFC6F}"/>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3450198-07C7-40A2-ADDF-6CFC30AF081E}"/>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F1B5420-E8AD-4B5C-9D46-CB83A394082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197FB0D-5973-4ED6-AF6C-51A2D943F938}"/>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85CF2C5-E785-468B-B544-CCC1FDCACE48}"/>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59ACD3F-6B33-4820-BA74-D33DA06C29FB}"/>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5BEFC32-30B7-4ABA-833E-40A393B6518B}"/>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A4E8A15-35A4-430D-B9A5-E59E90A56DC9}"/>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56C2DE4-E5F3-4207-8B4E-C8335A8314A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EB75BCE-D598-4833-A3D2-2FBE20A97A83}"/>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F5BBBD9-9B64-4074-8FA8-09A9D51058F2}"/>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A66C109-F55D-4882-AFA1-BC9D2398FC8F}"/>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5B664E1-4073-4946-8D6E-66C6265589B3}"/>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8400413-A286-4DF4-B7BC-B439426F2F58}"/>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E6984B27-9007-435C-BAB2-B405E595FD7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CA770B4-CCC9-4497-BB1D-FBF9C0958DE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484AE3E6-818B-4368-9E93-12B2E7B9DA9A}"/>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C964600-AF3E-48EA-8CA3-8BC7F0734DFA}"/>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2A6F1CD-4F73-40D1-AA2B-634A50D301C8}"/>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86D1A6C2-4C44-4F6E-9F02-0A62C047E3CF}"/>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4C8264D-D818-4640-8305-A2CA111A67E7}"/>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5134012-6207-4DC0-8000-2C765B8F1867}"/>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17BB7AD-6C7E-43E6-8E27-FB14F49A978A}"/>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F485F6D-9AC1-4090-9DE7-F0D33C072317}"/>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7FCD313-A3FC-482E-B936-360D369C79BD}"/>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1B60E4B-6BB8-4EC2-BA4E-85C70830B108}"/>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5716AAA-181D-40CC-BB33-D2528073F964}"/>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9D09DA9-9856-4178-871D-6A98CAAE10AF}"/>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EC17440F-3753-4CD4-836F-F876D589E778}"/>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B80BC7CE-77F4-420D-87C6-82F7DED24E3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4C3FA35-C8E4-465F-BD85-5DBCCE86EC7C}"/>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E86E64D-06DF-4C06-8BAA-63A50C8626D6}"/>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0AA1E48-FAD6-4B45-9131-EC68313909F3}"/>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型コロナウイルス感染症に係る行動制限が緩和されたことで景気が上向いたことから、個人・法人関係税が増収となったが、団塊世代の高齢化を背景に、年々増加していく社会保障経費や、依然として高い水準の公債費等の義務的経費の増加により、財政力指数は減少となった。今後も、数年は合併特例事業債等の償還による基準財政需要額の増加により、財政力指数は若干減少すると見込まれる中、行政改革をはじめ、厳格な優先順位付けによる事業の選択と集中、公民連携等を推進し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98F8BF8-DA99-4510-ABC6-CE2CC0E71EFB}"/>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45206BF6-FD9A-4D19-9D68-54E7FAE658CB}"/>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EC14547A-B022-416C-BB03-D7600B6F0BF4}"/>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6FA0EC98-861F-494E-BC2F-44BB53B12497}"/>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5CCD51B6-7F53-4AC5-9AD5-A29AC2C79B26}"/>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2B9A3D49-0CD5-414D-9B95-DC239E98E066}"/>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712CFBD9-D507-4606-A3D2-8D6FEAE245B1}"/>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E58ADF4D-7DEB-40D5-80D8-96B4B97D6BB3}"/>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F9CECEF2-71FD-4A7E-A5F8-E866EFB6262D}"/>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85D24562-3FCF-464C-94B5-3DAC67FBFEF8}"/>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C2F10E1B-9049-4CDB-93A5-95C028A46D55}"/>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5366CD61-1C23-430C-9385-885C6F4E8A1A}"/>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8C980D6D-244B-4245-9394-C1896BD4667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D806E3E-BA3E-4BC8-9D4A-6EB10835F5B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F3AC90CD-B6B4-4DEA-9B2F-CC3905FFE936}"/>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A3AFA069-BB29-41AA-9BC1-EBA4ADAE4685}"/>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B3C9515-7E77-4A96-8DC0-71405B2B6EE9}"/>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9D6EA9E4-0170-464E-A0D5-BA9DA4F457F7}"/>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2AB45B69-4D59-4F16-A911-CC803BD1F605}"/>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37FDBA68-CBCA-486C-9C84-A8D711CC85F3}"/>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B1DCB717-5ED0-411A-B140-9C7F622A0EF5}"/>
            </a:ext>
          </a:extLst>
        </xdr:cNvPr>
        <xdr:cNvCxnSpPr/>
      </xdr:nvCxnSpPr>
      <xdr:spPr>
        <a:xfrm>
          <a:off x="4114800" y="73469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2CF1F182-3684-4C15-B652-D1545B901F7B}"/>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C2DF9804-2DC2-4AEF-8AA0-AAB92C5C1F95}"/>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50E51AB7-7117-4C58-B04E-8886F2F0F378}"/>
            </a:ext>
          </a:extLst>
        </xdr:cNvPr>
        <xdr:cNvCxnSpPr/>
      </xdr:nvCxnSpPr>
      <xdr:spPr>
        <a:xfrm>
          <a:off x="3225800" y="732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183018DC-8FFD-4EED-A98A-D36195814817}"/>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48A60D42-FB4A-4446-BDD3-D6E317D0D2DC}"/>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119239</xdr:rowOff>
    </xdr:to>
    <xdr:cxnSp macro="">
      <xdr:nvCxnSpPr>
        <xdr:cNvPr id="75" name="直線コネクタ 74">
          <a:extLst>
            <a:ext uri="{FF2B5EF4-FFF2-40B4-BE49-F238E27FC236}">
              <a16:creationId xmlns:a16="http://schemas.microsoft.com/office/drawing/2014/main" id="{F013A6B4-D726-44D4-AF64-F3ADE7A7D3C3}"/>
            </a:ext>
          </a:extLst>
        </xdr:cNvPr>
        <xdr:cNvCxnSpPr/>
      </xdr:nvCxnSpPr>
      <xdr:spPr>
        <a:xfrm>
          <a:off x="2336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1B11B696-116D-4CA0-8182-380EAABE922E}"/>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C4C8DC93-B797-4666-B87A-463EE5BCE8F5}"/>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119239</xdr:rowOff>
    </xdr:to>
    <xdr:cxnSp macro="">
      <xdr:nvCxnSpPr>
        <xdr:cNvPr id="78" name="直線コネクタ 77">
          <a:extLst>
            <a:ext uri="{FF2B5EF4-FFF2-40B4-BE49-F238E27FC236}">
              <a16:creationId xmlns:a16="http://schemas.microsoft.com/office/drawing/2014/main" id="{11A28DDA-9892-4CF7-A7BE-271F14D8A260}"/>
            </a:ext>
          </a:extLst>
        </xdr:cNvPr>
        <xdr:cNvCxnSpPr/>
      </xdr:nvCxnSpPr>
      <xdr:spPr>
        <a:xfrm>
          <a:off x="1447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107A7855-C601-4B41-80EA-D636252099ED}"/>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E16DCEDA-11A2-48D3-9DEE-A62B4E1E3B37}"/>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9F435221-FD46-4974-9A15-8DE4DFDB8043}"/>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F3C80654-0446-4270-B312-E2F2155F5F98}"/>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CBC13CDA-8EF9-41F0-A5EB-A39015334AB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F0EB7EE-22ED-4FF4-A0CB-5F728CD36381}"/>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C76A14A7-0DF2-4D12-8A88-BB2A013EAF99}"/>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55DE108-9F6A-4F4D-A3E0-F0D2B23E9EF9}"/>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F0DA390-BBEC-452F-9EF4-0E095B3FEA7F}"/>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6DE30CF-3A1C-4E26-8AB7-04C269EC1C62}"/>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4B32AB5F-A95C-4917-97CA-0FBCFFF4DE51}"/>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9AA6DCA0-3E5F-4385-982B-1AC0E8BADBCA}"/>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46482D83-707C-4355-8BF9-ABED659309EB}"/>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a:extLst>
            <a:ext uri="{FF2B5EF4-FFF2-40B4-BE49-F238E27FC236}">
              <a16:creationId xmlns:a16="http://schemas.microsoft.com/office/drawing/2014/main" id="{93AFD7C2-C786-4DD6-AD50-F20B52D0161D}"/>
            </a:ext>
          </a:extLst>
        </xdr:cNvPr>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a:extLst>
            <a:ext uri="{FF2B5EF4-FFF2-40B4-BE49-F238E27FC236}">
              <a16:creationId xmlns:a16="http://schemas.microsoft.com/office/drawing/2014/main" id="{74FFF039-1632-4896-A332-F3CF252AAE66}"/>
            </a:ext>
          </a:extLst>
        </xdr:cNvPr>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a:extLst>
            <a:ext uri="{FF2B5EF4-FFF2-40B4-BE49-F238E27FC236}">
              <a16:creationId xmlns:a16="http://schemas.microsoft.com/office/drawing/2014/main" id="{E9827380-C815-4FCB-9114-6A066F345C5A}"/>
            </a:ext>
          </a:extLst>
        </xdr:cNvPr>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a:extLst>
            <a:ext uri="{FF2B5EF4-FFF2-40B4-BE49-F238E27FC236}">
              <a16:creationId xmlns:a16="http://schemas.microsoft.com/office/drawing/2014/main" id="{38546096-B576-4EBE-9238-BE03B6C55D15}"/>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5AED2801-50D9-4FEB-95B1-82103A1E35EA}"/>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5C96437A-24A5-4C0B-9C0A-E7EECDDA1FE4}"/>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A60CE455-E484-41DC-85DC-3020FB993DB1}"/>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C235BD2B-F088-44D9-9878-841C03E26BDF}"/>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A466FAC4-61BC-4A1D-A5E9-65125FB88EDE}"/>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90B9CBA8-E1D9-4460-95F5-D1083667D3D1}"/>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D83F4F1F-4F85-46B0-9073-E5365B4100E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83154F97-88AF-4321-A7B5-14D6321D543D}"/>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14B8B7F7-D281-413A-84B9-54374E823D05}"/>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5BC3D063-4626-4A3C-8A3B-1B6E4C50CC78}"/>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822FEDB8-5616-4F97-BBC8-42160107F5E4}"/>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BDB34431-C914-4522-88F3-DD2D75451A49}"/>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60870A34-01F9-4AAF-9EDD-9683F305467E}"/>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B5E45830-38DA-4290-A14D-0F4C036A54E3}"/>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22B440F2-CA0D-4C23-8223-44E325A7E7D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コロナ禍からの経済回復により、個人住民税等の地方税が増収となったほか、地方消費税交付金や普通交付税をはじめとする歳入一般財源が大幅に増加したが、一方で一般財源を投入するコロナ対策に要する補助費や公債費が増加したことにより、昨年度に比べ</a:t>
          </a:r>
          <a:r>
            <a:rPr kumimoji="1" lang="en-US" altLang="ja-JP" sz="1100">
              <a:solidFill>
                <a:schemeClr val="dk1"/>
              </a:solidFill>
              <a:effectLst/>
              <a:latin typeface="+mn-lt"/>
              <a:ea typeface="+mn-ea"/>
              <a:cs typeface="+mn-cs"/>
            </a:rPr>
            <a:t>75.4</a:t>
          </a:r>
          <a:r>
            <a:rPr kumimoji="1" lang="ja-JP" altLang="ja-JP" sz="1100">
              <a:solidFill>
                <a:schemeClr val="dk1"/>
              </a:solidFill>
              <a:effectLst/>
              <a:latin typeface="+mn-lt"/>
              <a:ea typeface="+mn-ea"/>
              <a:cs typeface="+mn-cs"/>
            </a:rPr>
            <a:t>％と微増となった。</a:t>
          </a:r>
          <a:endParaRPr lang="ja-JP" altLang="ja-JP" sz="1400">
            <a:effectLst/>
          </a:endParaRPr>
        </a:p>
        <a:p>
          <a:r>
            <a:rPr kumimoji="1" lang="ja-JP" altLang="ja-JP" sz="1100">
              <a:solidFill>
                <a:schemeClr val="dk1"/>
              </a:solidFill>
              <a:effectLst/>
              <a:latin typeface="+mn-lt"/>
              <a:ea typeface="+mn-ea"/>
              <a:cs typeface="+mn-cs"/>
            </a:rPr>
            <a:t>　当町の経常収支比率の水準は、類似団体や県平均を上回っているものの、今後も社会保障費などの義務的経費の上昇が見込まれており、数値の上昇を抑えるためには経常的な経費を計画的に削減していく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2B4C9831-8079-4F48-B528-D26EA524F11D}"/>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3951EAB9-3082-4F85-AAAB-AFA7AC7591F3}"/>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23D3E626-7131-4F53-ACB0-2DBB81872CD8}"/>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15A1125A-13C5-4DA7-94C9-8466C439036C}"/>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290B7B5D-25C4-417E-89F7-F014876E0E88}"/>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5B2B1769-04A0-468D-BF46-E02157F3958C}"/>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D7791101-17E1-4A19-9FEC-25D04BE6508B}"/>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1E287ED0-44DA-46CB-8CDA-7FBCF566484C}"/>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A325F3B8-546D-4EAE-8050-BB54BCDEAEA1}"/>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A6DFBCBB-A9B6-4EFF-80AC-7BF5DA2ECD33}"/>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EBDAAEEF-9DA4-4984-A1E1-F01EA0DB409D}"/>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87342DB7-6345-4DE1-9C69-F11D68E634B6}"/>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36FBB5E-590A-445A-A1D6-469811837673}"/>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5EC405E7-62D8-4045-B1B0-4B59C1083F7E}"/>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A8EB8027-CD93-4B85-9692-FF3943F58AF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E858BF2A-2255-459F-99E8-9F5BDCB9AC52}"/>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7C8CF601-DBC5-4720-AE29-1AE30E40F24A}"/>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CA5BE823-4956-44CA-A7B3-13AF5FDC4B02}"/>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3589332A-C9CA-4C5F-857D-095620DFC344}"/>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1270</xdr:rowOff>
    </xdr:from>
    <xdr:to>
      <xdr:col>23</xdr:col>
      <xdr:colOff>133350</xdr:colOff>
      <xdr:row>60</xdr:row>
      <xdr:rowOff>44704</xdr:rowOff>
    </xdr:to>
    <xdr:cxnSp macro="">
      <xdr:nvCxnSpPr>
        <xdr:cNvPr id="130" name="直線コネクタ 129">
          <a:extLst>
            <a:ext uri="{FF2B5EF4-FFF2-40B4-BE49-F238E27FC236}">
              <a16:creationId xmlns:a16="http://schemas.microsoft.com/office/drawing/2014/main" id="{A132E0EE-AE96-46D9-A67B-8A1837EEF76C}"/>
            </a:ext>
          </a:extLst>
        </xdr:cNvPr>
        <xdr:cNvCxnSpPr/>
      </xdr:nvCxnSpPr>
      <xdr:spPr>
        <a:xfrm>
          <a:off x="4114800" y="1028827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a:extLst>
            <a:ext uri="{FF2B5EF4-FFF2-40B4-BE49-F238E27FC236}">
              <a16:creationId xmlns:a16="http://schemas.microsoft.com/office/drawing/2014/main" id="{F56D0A8A-F18E-49B7-A5CE-F6506E1819C5}"/>
            </a:ext>
          </a:extLst>
        </xdr:cNvPr>
        <xdr:cNvSpPr txBox="1"/>
      </xdr:nvSpPr>
      <xdr:spPr>
        <a:xfrm>
          <a:off x="5041900" y="1092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73A7D1E7-9C47-4E64-B445-1531C06FB1B7}"/>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62</xdr:row>
      <xdr:rowOff>15494</xdr:rowOff>
    </xdr:to>
    <xdr:cxnSp macro="">
      <xdr:nvCxnSpPr>
        <xdr:cNvPr id="133" name="直線コネクタ 132">
          <a:extLst>
            <a:ext uri="{FF2B5EF4-FFF2-40B4-BE49-F238E27FC236}">
              <a16:creationId xmlns:a16="http://schemas.microsoft.com/office/drawing/2014/main" id="{5A0028E3-444C-4EE0-ACE4-3EFFBC647E30}"/>
            </a:ext>
          </a:extLst>
        </xdr:cNvPr>
        <xdr:cNvCxnSpPr/>
      </xdr:nvCxnSpPr>
      <xdr:spPr>
        <a:xfrm flipV="1">
          <a:off x="3225800" y="10288270"/>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1C8D5D42-7804-42C9-9EE6-B93B077AA9E3}"/>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a:extLst>
            <a:ext uri="{FF2B5EF4-FFF2-40B4-BE49-F238E27FC236}">
              <a16:creationId xmlns:a16="http://schemas.microsoft.com/office/drawing/2014/main" id="{3CB224B9-C0E6-48AB-B9D2-4D20093D6C2B}"/>
            </a:ext>
          </a:extLst>
        </xdr:cNvPr>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62</xdr:row>
      <xdr:rowOff>15494</xdr:rowOff>
    </xdr:to>
    <xdr:cxnSp macro="">
      <xdr:nvCxnSpPr>
        <xdr:cNvPr id="136" name="直線コネクタ 135">
          <a:extLst>
            <a:ext uri="{FF2B5EF4-FFF2-40B4-BE49-F238E27FC236}">
              <a16:creationId xmlns:a16="http://schemas.microsoft.com/office/drawing/2014/main" id="{4BE59AA8-C6E6-4A2A-AE0C-E6DA9D0EC55D}"/>
            </a:ext>
          </a:extLst>
        </xdr:cNvPr>
        <xdr:cNvCxnSpPr/>
      </xdr:nvCxnSpPr>
      <xdr:spPr>
        <a:xfrm>
          <a:off x="2336800" y="10457180"/>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2C41E49A-CDA3-4F0C-BD3D-CF14D2D3736F}"/>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a:extLst>
            <a:ext uri="{FF2B5EF4-FFF2-40B4-BE49-F238E27FC236}">
              <a16:creationId xmlns:a16="http://schemas.microsoft.com/office/drawing/2014/main" id="{AC400405-0C3D-4F1D-95F1-204415590A63}"/>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60</xdr:row>
      <xdr:rowOff>170180</xdr:rowOff>
    </xdr:to>
    <xdr:cxnSp macro="">
      <xdr:nvCxnSpPr>
        <xdr:cNvPr id="139" name="直線コネクタ 138">
          <a:extLst>
            <a:ext uri="{FF2B5EF4-FFF2-40B4-BE49-F238E27FC236}">
              <a16:creationId xmlns:a16="http://schemas.microsoft.com/office/drawing/2014/main" id="{0755AC90-9D5E-4B70-8C10-3DAB5C0671FA}"/>
            </a:ext>
          </a:extLst>
        </xdr:cNvPr>
        <xdr:cNvCxnSpPr/>
      </xdr:nvCxnSpPr>
      <xdr:spPr>
        <a:xfrm>
          <a:off x="1447800" y="104330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85E8F088-0C8E-4CCC-A2D8-C1525C5C7D03}"/>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a:extLst>
            <a:ext uri="{FF2B5EF4-FFF2-40B4-BE49-F238E27FC236}">
              <a16:creationId xmlns:a16="http://schemas.microsoft.com/office/drawing/2014/main" id="{7ACDB6DD-42DA-41E9-B8FE-7FEF984DB7AA}"/>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C078A990-6556-49FC-A478-E2C8773AD88E}"/>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a:extLst>
            <a:ext uri="{FF2B5EF4-FFF2-40B4-BE49-F238E27FC236}">
              <a16:creationId xmlns:a16="http://schemas.microsoft.com/office/drawing/2014/main" id="{4648B726-4436-4677-A08E-BB0D910B5C10}"/>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9E8BFBF2-C7C1-48BE-B7A7-7735326B8518}"/>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59A93798-62F4-4C8C-B5D4-0DC904F659A9}"/>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29683A9-AA5C-4E87-ACF7-BC5DFA83203A}"/>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E14C1A4-2586-462A-9CBD-27043914894A}"/>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954BCA2E-5A03-4C96-A176-14B097687B4B}"/>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165354</xdr:rowOff>
    </xdr:from>
    <xdr:to>
      <xdr:col>23</xdr:col>
      <xdr:colOff>184150</xdr:colOff>
      <xdr:row>60</xdr:row>
      <xdr:rowOff>95504</xdr:rowOff>
    </xdr:to>
    <xdr:sp macro="" textlink="">
      <xdr:nvSpPr>
        <xdr:cNvPr id="149" name="楕円 148">
          <a:extLst>
            <a:ext uri="{FF2B5EF4-FFF2-40B4-BE49-F238E27FC236}">
              <a16:creationId xmlns:a16="http://schemas.microsoft.com/office/drawing/2014/main" id="{5EDAB345-300E-4498-9623-3114D3DCBE9B}"/>
            </a:ext>
          </a:extLst>
        </xdr:cNvPr>
        <xdr:cNvSpPr/>
      </xdr:nvSpPr>
      <xdr:spPr>
        <a:xfrm>
          <a:off x="49022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86631</xdr:rowOff>
    </xdr:from>
    <xdr:ext cx="762000" cy="259045"/>
    <xdr:sp macro="" textlink="">
      <xdr:nvSpPr>
        <xdr:cNvPr id="150" name="財政構造の弾力性該当値テキスト">
          <a:extLst>
            <a:ext uri="{FF2B5EF4-FFF2-40B4-BE49-F238E27FC236}">
              <a16:creationId xmlns:a16="http://schemas.microsoft.com/office/drawing/2014/main" id="{D5E088ED-39E8-498E-82BD-4CEBD7CAB780}"/>
            </a:ext>
          </a:extLst>
        </xdr:cNvPr>
        <xdr:cNvSpPr txBox="1"/>
      </xdr:nvSpPr>
      <xdr:spPr>
        <a:xfrm>
          <a:off x="5041900" y="1020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121920</xdr:rowOff>
    </xdr:from>
    <xdr:to>
      <xdr:col>19</xdr:col>
      <xdr:colOff>184150</xdr:colOff>
      <xdr:row>60</xdr:row>
      <xdr:rowOff>52070</xdr:rowOff>
    </xdr:to>
    <xdr:sp macro="" textlink="">
      <xdr:nvSpPr>
        <xdr:cNvPr id="151" name="楕円 150">
          <a:extLst>
            <a:ext uri="{FF2B5EF4-FFF2-40B4-BE49-F238E27FC236}">
              <a16:creationId xmlns:a16="http://schemas.microsoft.com/office/drawing/2014/main" id="{51C915F6-A324-42A1-A3E9-77DC56BDC680}"/>
            </a:ext>
          </a:extLst>
        </xdr:cNvPr>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62247</xdr:rowOff>
    </xdr:from>
    <xdr:ext cx="736600" cy="259045"/>
    <xdr:sp macro="" textlink="">
      <xdr:nvSpPr>
        <xdr:cNvPr id="152" name="テキスト ボックス 151">
          <a:extLst>
            <a:ext uri="{FF2B5EF4-FFF2-40B4-BE49-F238E27FC236}">
              <a16:creationId xmlns:a16="http://schemas.microsoft.com/office/drawing/2014/main" id="{5AE259FD-9E67-4A80-B464-C0C1042DBC07}"/>
            </a:ext>
          </a:extLst>
        </xdr:cNvPr>
        <xdr:cNvSpPr txBox="1"/>
      </xdr:nvSpPr>
      <xdr:spPr>
        <a:xfrm>
          <a:off x="3733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136144</xdr:rowOff>
    </xdr:from>
    <xdr:to>
      <xdr:col>15</xdr:col>
      <xdr:colOff>133350</xdr:colOff>
      <xdr:row>62</xdr:row>
      <xdr:rowOff>66294</xdr:rowOff>
    </xdr:to>
    <xdr:sp macro="" textlink="">
      <xdr:nvSpPr>
        <xdr:cNvPr id="153" name="楕円 152">
          <a:extLst>
            <a:ext uri="{FF2B5EF4-FFF2-40B4-BE49-F238E27FC236}">
              <a16:creationId xmlns:a16="http://schemas.microsoft.com/office/drawing/2014/main" id="{11E84669-0439-40A7-A8D6-CDDB35DBA6A1}"/>
            </a:ext>
          </a:extLst>
        </xdr:cNvPr>
        <xdr:cNvSpPr/>
      </xdr:nvSpPr>
      <xdr:spPr>
        <a:xfrm>
          <a:off x="3175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76471</xdr:rowOff>
    </xdr:from>
    <xdr:ext cx="762000" cy="259045"/>
    <xdr:sp macro="" textlink="">
      <xdr:nvSpPr>
        <xdr:cNvPr id="154" name="テキスト ボックス 153">
          <a:extLst>
            <a:ext uri="{FF2B5EF4-FFF2-40B4-BE49-F238E27FC236}">
              <a16:creationId xmlns:a16="http://schemas.microsoft.com/office/drawing/2014/main" id="{113D306F-9D9F-41B9-BC0B-518071C78218}"/>
            </a:ext>
          </a:extLst>
        </xdr:cNvPr>
        <xdr:cNvSpPr txBox="1"/>
      </xdr:nvSpPr>
      <xdr:spPr>
        <a:xfrm>
          <a:off x="2844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119380</xdr:rowOff>
    </xdr:from>
    <xdr:to>
      <xdr:col>11</xdr:col>
      <xdr:colOff>82550</xdr:colOff>
      <xdr:row>61</xdr:row>
      <xdr:rowOff>49530</xdr:rowOff>
    </xdr:to>
    <xdr:sp macro="" textlink="">
      <xdr:nvSpPr>
        <xdr:cNvPr id="155" name="楕円 154">
          <a:extLst>
            <a:ext uri="{FF2B5EF4-FFF2-40B4-BE49-F238E27FC236}">
              <a16:creationId xmlns:a16="http://schemas.microsoft.com/office/drawing/2014/main" id="{98E994F0-C349-4405-8485-65B4EE573F51}"/>
            </a:ext>
          </a:extLst>
        </xdr:cNvPr>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59707</xdr:rowOff>
    </xdr:from>
    <xdr:ext cx="762000" cy="259045"/>
    <xdr:sp macro="" textlink="">
      <xdr:nvSpPr>
        <xdr:cNvPr id="156" name="テキスト ボックス 155">
          <a:extLst>
            <a:ext uri="{FF2B5EF4-FFF2-40B4-BE49-F238E27FC236}">
              <a16:creationId xmlns:a16="http://schemas.microsoft.com/office/drawing/2014/main" id="{6E7B07DB-AF5B-4B67-8B7B-E2920ED4110D}"/>
            </a:ext>
          </a:extLst>
        </xdr:cNvPr>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7" name="楕円 156">
          <a:extLst>
            <a:ext uri="{FF2B5EF4-FFF2-40B4-BE49-F238E27FC236}">
              <a16:creationId xmlns:a16="http://schemas.microsoft.com/office/drawing/2014/main" id="{151616ED-0D7C-446B-9F88-75477C5A0D7C}"/>
            </a:ext>
          </a:extLst>
        </xdr:cNvPr>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58" name="テキスト ボックス 157">
          <a:extLst>
            <a:ext uri="{FF2B5EF4-FFF2-40B4-BE49-F238E27FC236}">
              <a16:creationId xmlns:a16="http://schemas.microsoft.com/office/drawing/2014/main" id="{DE7A7684-BC24-4BE1-8C9F-75DF51CA02F4}"/>
            </a:ext>
          </a:extLst>
        </xdr:cNvPr>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5B4B82A9-0612-4E01-91E6-6F2700FC14CD}"/>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83F0AA0-4F9B-40F8-B684-57C8E1189735}"/>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761480C1-8083-4190-9624-AEB2577CE573}"/>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9D67FF94-CBCF-4BFC-A554-5101B4090FC4}"/>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D9C0C21C-8E14-49A3-9E02-539AA098A8BA}"/>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B444B6A4-59EA-4A6D-ACE7-A2DB4732ADDD}"/>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C959A9B3-316D-4A3C-8C56-1F97F5F9A5F3}"/>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F240E3E6-1120-43F7-8839-DF4C9901209D}"/>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D260F40D-9195-4DB1-86F6-25864B43D6B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D7CAA7EA-425E-4194-B9A0-9FDDE713F902}"/>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9E017F45-BE83-4FA7-8074-5158513FD61E}"/>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A2818BE5-9FC3-45E3-9979-55CA0ABD34B6}"/>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D3F6464E-F98A-4AA2-9A49-B63871B0DA8B}"/>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及び物件費等は、類似団体に比べ保育所の数が多く、施設運営を直営で行っていることや、新型コロナウイルス感染症対策である宿泊支援事業を実施したことが、大幅な増額要因である。今後は、民間でも実施可能な部分については、指定管理者制度の導入なども視野に入れコストの削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AF59F6B2-31E1-4559-A286-487F74BC4624}"/>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79C21158-0CBA-4EC6-9102-4C13D801B49F}"/>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6F9F44D4-D49B-4561-A8F1-828EC3DDA59F}"/>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83250225-980D-416A-80AC-868563266D73}"/>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8D7BDEBF-987F-4C29-B949-8D80576C7EF7}"/>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7BDD95E7-A0CC-40F4-8C3F-123BBAB23B8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901B3CE-57A8-4B3A-96ED-4303F0FB3018}"/>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E01578AA-C7A9-429A-AF6B-146D7C5BEF16}"/>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869B5D81-85C1-47ED-8F52-DCB54906DAEE}"/>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3E4035E9-813D-4818-A689-0AE1B3B1CBFF}"/>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84124C9F-6E28-4771-9927-030A5A00F729}"/>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57D57D1D-D54A-40E3-9414-0E9259BB8177}"/>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EC010339-E742-4493-9C8F-AA49F4054900}"/>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6623D84-E88D-4CEE-B77A-1A1FF3AE34BD}"/>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D3765B87-61D3-4651-B150-477F7A77D9D2}"/>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75813EE8-6296-43AD-B23F-A9655EB0294F}"/>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98937197-0132-4C08-BB58-5E23AD19499D}"/>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9539</xdr:rowOff>
    </xdr:from>
    <xdr:to>
      <xdr:col>23</xdr:col>
      <xdr:colOff>133350</xdr:colOff>
      <xdr:row>84</xdr:row>
      <xdr:rowOff>40618</xdr:rowOff>
    </xdr:to>
    <xdr:cxnSp macro="">
      <xdr:nvCxnSpPr>
        <xdr:cNvPr id="189" name="直線コネクタ 188">
          <a:extLst>
            <a:ext uri="{FF2B5EF4-FFF2-40B4-BE49-F238E27FC236}">
              <a16:creationId xmlns:a16="http://schemas.microsoft.com/office/drawing/2014/main" id="{46A42B7B-AA40-46A6-8AA8-3B1DC46C6D85}"/>
            </a:ext>
          </a:extLst>
        </xdr:cNvPr>
        <xdr:cNvCxnSpPr/>
      </xdr:nvCxnSpPr>
      <xdr:spPr>
        <a:xfrm>
          <a:off x="4114800" y="14411339"/>
          <a:ext cx="838200" cy="3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macro="" textlink="">
      <xdr:nvSpPr>
        <xdr:cNvPr id="190" name="人件費・物件費等の状況平均値テキスト">
          <a:extLst>
            <a:ext uri="{FF2B5EF4-FFF2-40B4-BE49-F238E27FC236}">
              <a16:creationId xmlns:a16="http://schemas.microsoft.com/office/drawing/2014/main" id="{44F2C668-F9DC-4655-8537-E5D0ED4AAC3A}"/>
            </a:ext>
          </a:extLst>
        </xdr:cNvPr>
        <xdr:cNvSpPr txBox="1"/>
      </xdr:nvSpPr>
      <xdr:spPr>
        <a:xfrm>
          <a:off x="5041900" y="1404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447DADA4-4CCE-4E39-AB2A-DFE5BCAA8D64}"/>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137934</xdr:rowOff>
    </xdr:from>
    <xdr:to>
      <xdr:col>19</xdr:col>
      <xdr:colOff>133350</xdr:colOff>
      <xdr:row>84</xdr:row>
      <xdr:rowOff>9539</xdr:rowOff>
    </xdr:to>
    <xdr:cxnSp macro="">
      <xdr:nvCxnSpPr>
        <xdr:cNvPr id="192" name="直線コネクタ 191">
          <a:extLst>
            <a:ext uri="{FF2B5EF4-FFF2-40B4-BE49-F238E27FC236}">
              <a16:creationId xmlns:a16="http://schemas.microsoft.com/office/drawing/2014/main" id="{D0D8801A-46F6-4026-B3F0-C234094C1D49}"/>
            </a:ext>
          </a:extLst>
        </xdr:cNvPr>
        <xdr:cNvCxnSpPr/>
      </xdr:nvCxnSpPr>
      <xdr:spPr>
        <a:xfrm>
          <a:off x="3225800" y="14368284"/>
          <a:ext cx="889000" cy="4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56C3FD41-267D-4A39-8F9C-75991AB3DCB3}"/>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a:extLst>
            <a:ext uri="{FF2B5EF4-FFF2-40B4-BE49-F238E27FC236}">
              <a16:creationId xmlns:a16="http://schemas.microsoft.com/office/drawing/2014/main" id="{835ADA3D-74E3-4357-83DF-93E2E3B786A6}"/>
            </a:ext>
          </a:extLst>
        </xdr:cNvPr>
        <xdr:cNvSpPr txBox="1"/>
      </xdr:nvSpPr>
      <xdr:spPr>
        <a:xfrm>
          <a:off x="3733800" y="1393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13781</xdr:rowOff>
    </xdr:from>
    <xdr:to>
      <xdr:col>15</xdr:col>
      <xdr:colOff>82550</xdr:colOff>
      <xdr:row>83</xdr:row>
      <xdr:rowOff>137934</xdr:rowOff>
    </xdr:to>
    <xdr:cxnSp macro="">
      <xdr:nvCxnSpPr>
        <xdr:cNvPr id="195" name="直線コネクタ 194">
          <a:extLst>
            <a:ext uri="{FF2B5EF4-FFF2-40B4-BE49-F238E27FC236}">
              <a16:creationId xmlns:a16="http://schemas.microsoft.com/office/drawing/2014/main" id="{5FD5A2D5-08F6-4D82-9868-3B2A58E46CED}"/>
            </a:ext>
          </a:extLst>
        </xdr:cNvPr>
        <xdr:cNvCxnSpPr/>
      </xdr:nvCxnSpPr>
      <xdr:spPr>
        <a:xfrm>
          <a:off x="2336800" y="14244131"/>
          <a:ext cx="889000" cy="12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FB546849-E8F8-4EF4-B989-1F26B8B7BE48}"/>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macro="" textlink="">
      <xdr:nvSpPr>
        <xdr:cNvPr id="197" name="テキスト ボックス 196">
          <a:extLst>
            <a:ext uri="{FF2B5EF4-FFF2-40B4-BE49-F238E27FC236}">
              <a16:creationId xmlns:a16="http://schemas.microsoft.com/office/drawing/2014/main" id="{63C38897-1AAC-4A14-ABEE-B0F62B058120}"/>
            </a:ext>
          </a:extLst>
        </xdr:cNvPr>
        <xdr:cNvSpPr txBox="1"/>
      </xdr:nvSpPr>
      <xdr:spPr>
        <a:xfrm>
          <a:off x="2844800" y="1388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160213</xdr:rowOff>
    </xdr:from>
    <xdr:to>
      <xdr:col>11</xdr:col>
      <xdr:colOff>31750</xdr:colOff>
      <xdr:row>83</xdr:row>
      <xdr:rowOff>13781</xdr:rowOff>
    </xdr:to>
    <xdr:cxnSp macro="">
      <xdr:nvCxnSpPr>
        <xdr:cNvPr id="198" name="直線コネクタ 197">
          <a:extLst>
            <a:ext uri="{FF2B5EF4-FFF2-40B4-BE49-F238E27FC236}">
              <a16:creationId xmlns:a16="http://schemas.microsoft.com/office/drawing/2014/main" id="{AF71DC89-190A-4307-AD55-58A0C7FBAE17}"/>
            </a:ext>
          </a:extLst>
        </xdr:cNvPr>
        <xdr:cNvCxnSpPr/>
      </xdr:nvCxnSpPr>
      <xdr:spPr>
        <a:xfrm>
          <a:off x="1447800" y="14219113"/>
          <a:ext cx="889000" cy="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42A9B17B-F85B-405C-B012-C17C80AFD108}"/>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111868</xdr:rowOff>
    </xdr:from>
    <xdr:ext cx="762000" cy="259045"/>
    <xdr:sp macro="" textlink="">
      <xdr:nvSpPr>
        <xdr:cNvPr id="200" name="テキスト ボックス 199">
          <a:extLst>
            <a:ext uri="{FF2B5EF4-FFF2-40B4-BE49-F238E27FC236}">
              <a16:creationId xmlns:a16="http://schemas.microsoft.com/office/drawing/2014/main" id="{28BB15DD-2A64-4868-A93A-A5F1C3C6E037}"/>
            </a:ext>
          </a:extLst>
        </xdr:cNvPr>
        <xdr:cNvSpPr txBox="1"/>
      </xdr:nvSpPr>
      <xdr:spPr>
        <a:xfrm>
          <a:off x="1955800" y="1382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30505FFB-76D6-4C86-A6EA-8A6471D1D7C2}"/>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112117</xdr:rowOff>
    </xdr:from>
    <xdr:ext cx="762000" cy="259045"/>
    <xdr:sp macro="" textlink="">
      <xdr:nvSpPr>
        <xdr:cNvPr id="202" name="テキスト ボックス 201">
          <a:extLst>
            <a:ext uri="{FF2B5EF4-FFF2-40B4-BE49-F238E27FC236}">
              <a16:creationId xmlns:a16="http://schemas.microsoft.com/office/drawing/2014/main" id="{8FB706A1-A452-426A-B3D1-A1E67A89972D}"/>
            </a:ext>
          </a:extLst>
        </xdr:cNvPr>
        <xdr:cNvSpPr txBox="1"/>
      </xdr:nvSpPr>
      <xdr:spPr>
        <a:xfrm>
          <a:off x="1066800" y="138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457FE36B-AD83-4CA4-B21C-1B07C58CA79A}"/>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B138B1C6-AD18-4D6A-9D2F-F48EC39EC668}"/>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9B34D8A4-1C51-4778-B32D-F72C95C804DC}"/>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1B961705-9BEF-4B89-A22E-62EECF73725F}"/>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BACC300C-A713-4E8C-90C6-C365079794D1}"/>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161268</xdr:rowOff>
    </xdr:from>
    <xdr:to>
      <xdr:col>23</xdr:col>
      <xdr:colOff>184150</xdr:colOff>
      <xdr:row>84</xdr:row>
      <xdr:rowOff>91418</xdr:rowOff>
    </xdr:to>
    <xdr:sp macro="" textlink="">
      <xdr:nvSpPr>
        <xdr:cNvPr id="208" name="楕円 207">
          <a:extLst>
            <a:ext uri="{FF2B5EF4-FFF2-40B4-BE49-F238E27FC236}">
              <a16:creationId xmlns:a16="http://schemas.microsoft.com/office/drawing/2014/main" id="{663C43EC-FB1A-4BE8-99E8-049B5BB4B746}"/>
            </a:ext>
          </a:extLst>
        </xdr:cNvPr>
        <xdr:cNvSpPr/>
      </xdr:nvSpPr>
      <xdr:spPr>
        <a:xfrm>
          <a:off x="4902200" y="143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133345</xdr:rowOff>
    </xdr:from>
    <xdr:ext cx="762000" cy="259045"/>
    <xdr:sp macro="" textlink="">
      <xdr:nvSpPr>
        <xdr:cNvPr id="209" name="人件費・物件費等の状況該当値テキスト">
          <a:extLst>
            <a:ext uri="{FF2B5EF4-FFF2-40B4-BE49-F238E27FC236}">
              <a16:creationId xmlns:a16="http://schemas.microsoft.com/office/drawing/2014/main" id="{B0F9CA8A-D534-4F52-89EE-CF86BA84193B}"/>
            </a:ext>
          </a:extLst>
        </xdr:cNvPr>
        <xdr:cNvSpPr txBox="1"/>
      </xdr:nvSpPr>
      <xdr:spPr>
        <a:xfrm>
          <a:off x="5041900" y="1436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130189</xdr:rowOff>
    </xdr:from>
    <xdr:to>
      <xdr:col>19</xdr:col>
      <xdr:colOff>184150</xdr:colOff>
      <xdr:row>84</xdr:row>
      <xdr:rowOff>60339</xdr:rowOff>
    </xdr:to>
    <xdr:sp macro="" textlink="">
      <xdr:nvSpPr>
        <xdr:cNvPr id="210" name="楕円 209">
          <a:extLst>
            <a:ext uri="{FF2B5EF4-FFF2-40B4-BE49-F238E27FC236}">
              <a16:creationId xmlns:a16="http://schemas.microsoft.com/office/drawing/2014/main" id="{142BB629-1284-4661-A61B-D0A08EB4B7A4}"/>
            </a:ext>
          </a:extLst>
        </xdr:cNvPr>
        <xdr:cNvSpPr/>
      </xdr:nvSpPr>
      <xdr:spPr>
        <a:xfrm>
          <a:off x="4064000" y="1436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45116</xdr:rowOff>
    </xdr:from>
    <xdr:ext cx="736600" cy="259045"/>
    <xdr:sp macro="" textlink="">
      <xdr:nvSpPr>
        <xdr:cNvPr id="211" name="テキスト ボックス 210">
          <a:extLst>
            <a:ext uri="{FF2B5EF4-FFF2-40B4-BE49-F238E27FC236}">
              <a16:creationId xmlns:a16="http://schemas.microsoft.com/office/drawing/2014/main" id="{C280D027-85C3-4218-9A3B-614C7C407041}"/>
            </a:ext>
          </a:extLst>
        </xdr:cNvPr>
        <xdr:cNvSpPr txBox="1"/>
      </xdr:nvSpPr>
      <xdr:spPr>
        <a:xfrm>
          <a:off x="3733800" y="1444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87134</xdr:rowOff>
    </xdr:from>
    <xdr:to>
      <xdr:col>15</xdr:col>
      <xdr:colOff>133350</xdr:colOff>
      <xdr:row>84</xdr:row>
      <xdr:rowOff>17284</xdr:rowOff>
    </xdr:to>
    <xdr:sp macro="" textlink="">
      <xdr:nvSpPr>
        <xdr:cNvPr id="212" name="楕円 211">
          <a:extLst>
            <a:ext uri="{FF2B5EF4-FFF2-40B4-BE49-F238E27FC236}">
              <a16:creationId xmlns:a16="http://schemas.microsoft.com/office/drawing/2014/main" id="{958EBB4A-999E-4F3C-918A-6CE468838EC7}"/>
            </a:ext>
          </a:extLst>
        </xdr:cNvPr>
        <xdr:cNvSpPr/>
      </xdr:nvSpPr>
      <xdr:spPr>
        <a:xfrm>
          <a:off x="3175000" y="1431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2061</xdr:rowOff>
    </xdr:from>
    <xdr:ext cx="762000" cy="259045"/>
    <xdr:sp macro="" textlink="">
      <xdr:nvSpPr>
        <xdr:cNvPr id="213" name="テキスト ボックス 212">
          <a:extLst>
            <a:ext uri="{FF2B5EF4-FFF2-40B4-BE49-F238E27FC236}">
              <a16:creationId xmlns:a16="http://schemas.microsoft.com/office/drawing/2014/main" id="{C6DF8F0A-F544-4A98-A8DB-CAC661C53D64}"/>
            </a:ext>
          </a:extLst>
        </xdr:cNvPr>
        <xdr:cNvSpPr txBox="1"/>
      </xdr:nvSpPr>
      <xdr:spPr>
        <a:xfrm>
          <a:off x="2844800" y="1440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134431</xdr:rowOff>
    </xdr:from>
    <xdr:to>
      <xdr:col>11</xdr:col>
      <xdr:colOff>82550</xdr:colOff>
      <xdr:row>83</xdr:row>
      <xdr:rowOff>64581</xdr:rowOff>
    </xdr:to>
    <xdr:sp macro="" textlink="">
      <xdr:nvSpPr>
        <xdr:cNvPr id="214" name="楕円 213">
          <a:extLst>
            <a:ext uri="{FF2B5EF4-FFF2-40B4-BE49-F238E27FC236}">
              <a16:creationId xmlns:a16="http://schemas.microsoft.com/office/drawing/2014/main" id="{6F2BFAFC-B5DF-402D-ADE1-92AB11A76C26}"/>
            </a:ext>
          </a:extLst>
        </xdr:cNvPr>
        <xdr:cNvSpPr/>
      </xdr:nvSpPr>
      <xdr:spPr>
        <a:xfrm>
          <a:off x="2286000" y="1419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49358</xdr:rowOff>
    </xdr:from>
    <xdr:ext cx="762000" cy="259045"/>
    <xdr:sp macro="" textlink="">
      <xdr:nvSpPr>
        <xdr:cNvPr id="215" name="テキスト ボックス 214">
          <a:extLst>
            <a:ext uri="{FF2B5EF4-FFF2-40B4-BE49-F238E27FC236}">
              <a16:creationId xmlns:a16="http://schemas.microsoft.com/office/drawing/2014/main" id="{9B7F0053-B253-46DD-B09F-B87260585930}"/>
            </a:ext>
          </a:extLst>
        </xdr:cNvPr>
        <xdr:cNvSpPr txBox="1"/>
      </xdr:nvSpPr>
      <xdr:spPr>
        <a:xfrm>
          <a:off x="1955800" y="14279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109413</xdr:rowOff>
    </xdr:from>
    <xdr:to>
      <xdr:col>7</xdr:col>
      <xdr:colOff>31750</xdr:colOff>
      <xdr:row>83</xdr:row>
      <xdr:rowOff>39563</xdr:rowOff>
    </xdr:to>
    <xdr:sp macro="" textlink="">
      <xdr:nvSpPr>
        <xdr:cNvPr id="216" name="楕円 215">
          <a:extLst>
            <a:ext uri="{FF2B5EF4-FFF2-40B4-BE49-F238E27FC236}">
              <a16:creationId xmlns:a16="http://schemas.microsoft.com/office/drawing/2014/main" id="{1A6C3AA5-D06A-420A-991C-4BD1DACC7119}"/>
            </a:ext>
          </a:extLst>
        </xdr:cNvPr>
        <xdr:cNvSpPr/>
      </xdr:nvSpPr>
      <xdr:spPr>
        <a:xfrm>
          <a:off x="1397000" y="141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24340</xdr:rowOff>
    </xdr:from>
    <xdr:ext cx="762000" cy="259045"/>
    <xdr:sp macro="" textlink="">
      <xdr:nvSpPr>
        <xdr:cNvPr id="217" name="テキスト ボックス 216">
          <a:extLst>
            <a:ext uri="{FF2B5EF4-FFF2-40B4-BE49-F238E27FC236}">
              <a16:creationId xmlns:a16="http://schemas.microsoft.com/office/drawing/2014/main" id="{07A3622E-6263-4651-8ED6-3FC841D0A544}"/>
            </a:ext>
          </a:extLst>
        </xdr:cNvPr>
        <xdr:cNvSpPr txBox="1"/>
      </xdr:nvSpPr>
      <xdr:spPr>
        <a:xfrm>
          <a:off x="1066800" y="1425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9BC7D1F8-0E7E-476F-B8E9-DF15DBA03612}"/>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3852BCA6-F765-4C09-93BB-D0EF8D24B703}"/>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B22385DA-D158-4665-A641-0D7731E9DB2A}"/>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DF29EF8C-E469-46F7-8E4E-00229F8D0509}"/>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6A8F96BF-3603-486D-A40E-AD53EE6A2EA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B5C794D2-BFCA-4DF2-8BA9-7D393A6A6C9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47DB4F7C-4B1F-421B-BD2E-684FFE51EFC2}"/>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7C6D3C75-2E29-4E09-B7CB-A7054610A218}"/>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F688D7F8-3A82-40B5-BEB9-A85C9754A763}"/>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6398B7B3-1CD8-4219-9D01-300C4F23059C}"/>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66CFE5C9-D33F-4834-8160-FC49AEC084C9}"/>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6B322F60-FE8D-45A7-B1FE-D78FBA50EBE5}"/>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641F1038-71DF-4FD5-9B62-D33DB079CA66}"/>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給与水準については、過去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年とも類似団体と比較するといずれの年も下回っており、指数としては前年度と同指数となった。今後も類似団体等との指数を考慮しながら、適正な給与水準となるように努める。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7F1ABD79-997C-4D1C-B58C-DDA75DDE8E64}"/>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13DF620C-462A-445C-8FE3-827A1FB463FF}"/>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AC18CFBF-0719-4606-894C-63F55EF3F57C}"/>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E5222298-3866-484B-BF26-9577482029E5}"/>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2D69CE69-CD3E-4143-96EB-ABE61D9C90A7}"/>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9274C73F-EE40-48B8-812F-51533980D634}"/>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28D8A66-4EA7-44A5-8E9A-CB46B6F2C7C6}"/>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BBEE5952-BE17-4085-BFD1-0461C4ACD5B6}"/>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FABC8FEE-4032-4BA3-B9F3-113C01F49B79}"/>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86C6CF92-E563-4286-88FB-0CE0FAACDB72}"/>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CC4D7A10-0121-4E2B-BD5A-7BC138047C5D}"/>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473494AD-9D87-46DC-B130-95111D2DA84B}"/>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85C0AC52-6E00-4113-9CC4-DEB7A41D546D}"/>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BD8AFD52-2910-4E44-B1D4-5D0279972E89}"/>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78DE3386-D28B-4538-968D-C0B783C769B7}"/>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D9CDB60E-581F-4ABF-96C1-4537D7347F4F}"/>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4494C647-CCFE-4A8A-8366-085A2606501A}"/>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DB73F073-872F-4907-A506-948C681961A0}"/>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3EE40492-97C8-4637-8F97-A57CFE5C4AE2}"/>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AC878334-7302-439D-A9AD-F2A37E261D0B}"/>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729AAE94-D67D-4CC0-AE19-F1CE698CD1CA}"/>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12CCC522-40E1-4651-AAEE-882CE965887E}"/>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83</xdr:row>
      <xdr:rowOff>150586</xdr:rowOff>
    </xdr:to>
    <xdr:cxnSp macro="">
      <xdr:nvCxnSpPr>
        <xdr:cNvPr id="253" name="直線コネクタ 252">
          <a:extLst>
            <a:ext uri="{FF2B5EF4-FFF2-40B4-BE49-F238E27FC236}">
              <a16:creationId xmlns:a16="http://schemas.microsoft.com/office/drawing/2014/main" id="{306A43E8-0DC2-4DD6-86C0-587330F241AE}"/>
            </a:ext>
          </a:extLst>
        </xdr:cNvPr>
        <xdr:cNvCxnSpPr/>
      </xdr:nvCxnSpPr>
      <xdr:spPr>
        <a:xfrm>
          <a:off x="16179800" y="143809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A68DE246-B629-4ED7-97FE-A35DDEA055A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C1FFD257-DB25-4E06-BA93-95A56498902D}"/>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84</xdr:row>
      <xdr:rowOff>151493</xdr:rowOff>
    </xdr:to>
    <xdr:cxnSp macro="">
      <xdr:nvCxnSpPr>
        <xdr:cNvPr id="256" name="直線コネクタ 255">
          <a:extLst>
            <a:ext uri="{FF2B5EF4-FFF2-40B4-BE49-F238E27FC236}">
              <a16:creationId xmlns:a16="http://schemas.microsoft.com/office/drawing/2014/main" id="{17A2809F-282F-463F-999E-448F05C5B5CF}"/>
            </a:ext>
          </a:extLst>
        </xdr:cNvPr>
        <xdr:cNvCxnSpPr/>
      </xdr:nvCxnSpPr>
      <xdr:spPr>
        <a:xfrm flipV="1">
          <a:off x="15290800" y="1438093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6B7E7817-75FF-4D34-B31A-FC6E6A349B85}"/>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a:extLst>
            <a:ext uri="{FF2B5EF4-FFF2-40B4-BE49-F238E27FC236}">
              <a16:creationId xmlns:a16="http://schemas.microsoft.com/office/drawing/2014/main" id="{87FF3045-30FF-4D6E-A265-0AA0F20E0437}"/>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151493</xdr:rowOff>
    </xdr:to>
    <xdr:cxnSp macro="">
      <xdr:nvCxnSpPr>
        <xdr:cNvPr id="259" name="直線コネクタ 258">
          <a:extLst>
            <a:ext uri="{FF2B5EF4-FFF2-40B4-BE49-F238E27FC236}">
              <a16:creationId xmlns:a16="http://schemas.microsoft.com/office/drawing/2014/main" id="{24C61B26-2ED3-48D4-A5D0-B2A8F3A0C7B1}"/>
            </a:ext>
          </a:extLst>
        </xdr:cNvPr>
        <xdr:cNvCxnSpPr/>
      </xdr:nvCxnSpPr>
      <xdr:spPr>
        <a:xfrm>
          <a:off x="14401800" y="1441540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983E00AA-BA68-4AED-BD17-94212BADEEE2}"/>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a:extLst>
            <a:ext uri="{FF2B5EF4-FFF2-40B4-BE49-F238E27FC236}">
              <a16:creationId xmlns:a16="http://schemas.microsoft.com/office/drawing/2014/main" id="{CB025325-C3F1-4E51-A27F-1C271CAFF816}"/>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84</xdr:row>
      <xdr:rowOff>65314</xdr:rowOff>
    </xdr:to>
    <xdr:cxnSp macro="">
      <xdr:nvCxnSpPr>
        <xdr:cNvPr id="262" name="直線コネクタ 261">
          <a:extLst>
            <a:ext uri="{FF2B5EF4-FFF2-40B4-BE49-F238E27FC236}">
              <a16:creationId xmlns:a16="http://schemas.microsoft.com/office/drawing/2014/main" id="{34A82D92-8C46-4E1E-A504-47428259268F}"/>
            </a:ext>
          </a:extLst>
        </xdr:cNvPr>
        <xdr:cNvCxnSpPr/>
      </xdr:nvCxnSpPr>
      <xdr:spPr>
        <a:xfrm flipV="1">
          <a:off x="13512800" y="144154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65E1DAFB-BEEE-41EC-A73A-87D0232D64B8}"/>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a:extLst>
            <a:ext uri="{FF2B5EF4-FFF2-40B4-BE49-F238E27FC236}">
              <a16:creationId xmlns:a16="http://schemas.microsoft.com/office/drawing/2014/main" id="{28A31032-856A-4700-A44D-239E958C4DD8}"/>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BA5DC850-CFFB-446F-B911-273F35559547}"/>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8D5975C3-E94D-437C-8B8F-E6A41A6896AC}"/>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D6C8047A-BF78-45AA-A08F-CC081A6BD1A7}"/>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5EE5A7F7-718C-4BA3-BF06-64AEDA899B77}"/>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F2519A58-60FF-4CE8-BE46-9747EC7E17C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5E846CAE-2B1B-4964-A088-E69CA9E43903}"/>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49BFB598-1A82-4820-8BF6-EC53DA7CD43E}"/>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72" name="楕円 271">
          <a:extLst>
            <a:ext uri="{FF2B5EF4-FFF2-40B4-BE49-F238E27FC236}">
              <a16:creationId xmlns:a16="http://schemas.microsoft.com/office/drawing/2014/main" id="{765DD36C-0F97-47CB-921F-CA4D8AA0D5E2}"/>
            </a:ext>
          </a:extLst>
        </xdr:cNvPr>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116313</xdr:rowOff>
    </xdr:from>
    <xdr:ext cx="762000" cy="259045"/>
    <xdr:sp macro="" textlink="">
      <xdr:nvSpPr>
        <xdr:cNvPr id="273" name="給与水準   （国との比較）該当値テキスト">
          <a:extLst>
            <a:ext uri="{FF2B5EF4-FFF2-40B4-BE49-F238E27FC236}">
              <a16:creationId xmlns:a16="http://schemas.microsoft.com/office/drawing/2014/main" id="{9176AE78-6746-402A-9F52-FB624ADBBC01}"/>
            </a:ext>
          </a:extLst>
        </xdr:cNvPr>
        <xdr:cNvSpPr txBox="1"/>
      </xdr:nvSpPr>
      <xdr:spPr>
        <a:xfrm>
          <a:off x="17106900" y="1417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99786</xdr:rowOff>
    </xdr:from>
    <xdr:to>
      <xdr:col>77</xdr:col>
      <xdr:colOff>95250</xdr:colOff>
      <xdr:row>84</xdr:row>
      <xdr:rowOff>29936</xdr:rowOff>
    </xdr:to>
    <xdr:sp macro="" textlink="">
      <xdr:nvSpPr>
        <xdr:cNvPr id="274" name="楕円 273">
          <a:extLst>
            <a:ext uri="{FF2B5EF4-FFF2-40B4-BE49-F238E27FC236}">
              <a16:creationId xmlns:a16="http://schemas.microsoft.com/office/drawing/2014/main" id="{EA312FF7-07A3-4D12-8AB7-E84E37F80B37}"/>
            </a:ext>
          </a:extLst>
        </xdr:cNvPr>
        <xdr:cNvSpPr/>
      </xdr:nvSpPr>
      <xdr:spPr>
        <a:xfrm>
          <a:off x="16129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75" name="テキスト ボックス 274">
          <a:extLst>
            <a:ext uri="{FF2B5EF4-FFF2-40B4-BE49-F238E27FC236}">
              <a16:creationId xmlns:a16="http://schemas.microsoft.com/office/drawing/2014/main" id="{82EC940D-BFEA-4C4A-891A-41A69657A803}"/>
            </a:ext>
          </a:extLst>
        </xdr:cNvPr>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76" name="楕円 275">
          <a:extLst>
            <a:ext uri="{FF2B5EF4-FFF2-40B4-BE49-F238E27FC236}">
              <a16:creationId xmlns:a16="http://schemas.microsoft.com/office/drawing/2014/main" id="{1DE1D87C-B408-40F6-9003-1455A00C4D71}"/>
            </a:ext>
          </a:extLst>
        </xdr:cNvPr>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41020</xdr:rowOff>
    </xdr:from>
    <xdr:ext cx="762000" cy="259045"/>
    <xdr:sp macro="" textlink="">
      <xdr:nvSpPr>
        <xdr:cNvPr id="277" name="テキスト ボックス 276">
          <a:extLst>
            <a:ext uri="{FF2B5EF4-FFF2-40B4-BE49-F238E27FC236}">
              <a16:creationId xmlns:a16="http://schemas.microsoft.com/office/drawing/2014/main" id="{9C383A33-4C72-4908-9A5F-00B1D691FA9F}"/>
            </a:ext>
          </a:extLst>
        </xdr:cNvPr>
        <xdr:cNvSpPr txBox="1"/>
      </xdr:nvSpPr>
      <xdr:spPr>
        <a:xfrm>
          <a:off x="14909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78" name="楕円 277">
          <a:extLst>
            <a:ext uri="{FF2B5EF4-FFF2-40B4-BE49-F238E27FC236}">
              <a16:creationId xmlns:a16="http://schemas.microsoft.com/office/drawing/2014/main" id="{D98D46FF-E150-4764-8E14-755D9FFD0C4F}"/>
            </a:ext>
          </a:extLst>
        </xdr:cNvPr>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79" name="テキスト ボックス 278">
          <a:extLst>
            <a:ext uri="{FF2B5EF4-FFF2-40B4-BE49-F238E27FC236}">
              <a16:creationId xmlns:a16="http://schemas.microsoft.com/office/drawing/2014/main" id="{30519AAC-0142-4F9A-A9AB-984C0993E6A3}"/>
            </a:ext>
          </a:extLst>
        </xdr:cNvPr>
        <xdr:cNvSpPr txBox="1"/>
      </xdr:nvSpPr>
      <xdr:spPr>
        <a:xfrm>
          <a:off x="14020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0" name="楕円 279">
          <a:extLst>
            <a:ext uri="{FF2B5EF4-FFF2-40B4-BE49-F238E27FC236}">
              <a16:creationId xmlns:a16="http://schemas.microsoft.com/office/drawing/2014/main" id="{EB6EFAD8-71CC-40FD-9AD9-7616FB1F4F7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1" name="テキスト ボックス 280">
          <a:extLst>
            <a:ext uri="{FF2B5EF4-FFF2-40B4-BE49-F238E27FC236}">
              <a16:creationId xmlns:a16="http://schemas.microsoft.com/office/drawing/2014/main" id="{E2D4C597-BA81-4771-BF5A-085E961AAFB4}"/>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6DE5B07B-87A7-491A-A239-E4A6D98118AA}"/>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A8B33E74-5C3A-49E5-8B5F-87208B95F08A}"/>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631233FC-3A8C-4D67-945C-491244E4DFDE}"/>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B933D9CB-3484-4D91-830A-B21F7A15464C}"/>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DBD76127-98BB-4517-BFE7-FA0B12A99171}"/>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6DC0A5CB-B52A-4A9F-A67B-2F74E5AEFE1F}"/>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6BD86440-1257-4F40-A7D7-C82D27C210A4}"/>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685E6F6-0CCB-4125-B0A4-B59DC56E0B83}"/>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F3CB3533-E1AB-46FD-A0B7-EF878BBB2EDC}"/>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1BBA5BEC-8C45-4023-AD79-E14B8666637D}"/>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6649A09F-70C7-48EB-87C8-D6033742FAF9}"/>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404008AA-8388-4A03-B106-6AA9E90B6E8E}"/>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DCFB2320-1EEE-4BD4-AC61-6244720F0179}"/>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昨年度から微増しており、類似団体平均値を上回っている。これは当町の地理的要因が影響しており、富士五湖の内、４湖を抱えその湖畔に集落が点在するため、公共施設の集約が困難な状況もある。　合併後に行ってきた退職者の補充を最小限に行うことで、年々類似団体平均値との差は小さくなってきている。　今後も継続し、順次、類似団体平均に近づくよう職員数を削減していくことに努め、</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の推進や指定管理者制度の活用や民間委託を進め、できるものについては順次移行するよう考慮する。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C34F43FD-D97A-4E29-BD54-956667F9C5B4}"/>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E7B1874A-6FA1-41F9-9D72-07A8128B77F5}"/>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2E68564C-B76C-493B-83C3-73BA87DBC4F1}"/>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439302BE-41D5-4C44-9E5A-2C5D80BA48DA}"/>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731612E3-544B-4EAD-969D-68FB22D78278}"/>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1092FC25-22E7-4C97-AFC7-005CB75FC632}"/>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3250ED77-5150-47E4-B72C-1D64854B469A}"/>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FCC15589-9328-4AEF-9AFA-5A8D244E2FE4}"/>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E475F072-A813-4AA3-A41D-9CFBAD39ADA1}"/>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DBC5EEDB-6D10-4CF4-ADB0-F8E4D768582E}"/>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9702ABEF-8959-48F6-A104-64EE944A1D0F}"/>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D3AEBE64-C443-458F-8B3B-7E5DDE22CB07}"/>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2C4023DB-9B79-481A-A0CF-AF450C72A3F6}"/>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906827AD-7736-4EDF-8296-C91E52BE34F2}"/>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15ACA081-C5BF-4CF9-97D8-F8CE23AB7206}"/>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A51BE4F9-566C-446F-A7B4-CC8CDA58C04A}"/>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EA544714-74FC-4516-BDB8-2F75616BAA57}"/>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5AD292BF-CC38-41E3-BB11-0DD64DD567FC}"/>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E6A00183-761B-4ADF-99F1-2296B54DFD9C}"/>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E141FDF2-066B-43F3-83C0-22942A4F5556}"/>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164AC352-933A-4AE0-ACAA-86FE6D75A64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82570A29-5E47-4E80-BB4C-6C119B8BFC7C}"/>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B45F65B-452C-46D9-80E9-3C48096EE99E}"/>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144326</xdr:rowOff>
    </xdr:from>
    <xdr:to>
      <xdr:col>81</xdr:col>
      <xdr:colOff>44450</xdr:colOff>
      <xdr:row>60</xdr:row>
      <xdr:rowOff>166733</xdr:rowOff>
    </xdr:to>
    <xdr:cxnSp macro="">
      <xdr:nvCxnSpPr>
        <xdr:cNvPr id="318" name="直線コネクタ 317">
          <a:extLst>
            <a:ext uri="{FF2B5EF4-FFF2-40B4-BE49-F238E27FC236}">
              <a16:creationId xmlns:a16="http://schemas.microsoft.com/office/drawing/2014/main" id="{EDD769D6-9E6F-4483-B2F7-B712A600C2CD}"/>
            </a:ext>
          </a:extLst>
        </xdr:cNvPr>
        <xdr:cNvCxnSpPr/>
      </xdr:nvCxnSpPr>
      <xdr:spPr>
        <a:xfrm>
          <a:off x="16179800" y="10431326"/>
          <a:ext cx="8382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a:extLst>
            <a:ext uri="{FF2B5EF4-FFF2-40B4-BE49-F238E27FC236}">
              <a16:creationId xmlns:a16="http://schemas.microsoft.com/office/drawing/2014/main" id="{DE53BEA0-0C56-4114-971F-CD18E6A1E3C3}"/>
            </a:ext>
          </a:extLst>
        </xdr:cNvPr>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D856BAC9-C699-4A1F-9B37-940EE022FE9B}"/>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144326</xdr:rowOff>
    </xdr:from>
    <xdr:to>
      <xdr:col>77</xdr:col>
      <xdr:colOff>44450</xdr:colOff>
      <xdr:row>60</xdr:row>
      <xdr:rowOff>144326</xdr:rowOff>
    </xdr:to>
    <xdr:cxnSp macro="">
      <xdr:nvCxnSpPr>
        <xdr:cNvPr id="321" name="直線コネクタ 320">
          <a:extLst>
            <a:ext uri="{FF2B5EF4-FFF2-40B4-BE49-F238E27FC236}">
              <a16:creationId xmlns:a16="http://schemas.microsoft.com/office/drawing/2014/main" id="{6FC9BAF5-9B81-4A80-9B72-EAAE9D1BDE9E}"/>
            </a:ext>
          </a:extLst>
        </xdr:cNvPr>
        <xdr:cNvCxnSpPr/>
      </xdr:nvCxnSpPr>
      <xdr:spPr>
        <a:xfrm>
          <a:off x="15290800" y="10431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45DC9D59-3467-4AEC-BCA0-256D3EE7E016}"/>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a:extLst>
            <a:ext uri="{FF2B5EF4-FFF2-40B4-BE49-F238E27FC236}">
              <a16:creationId xmlns:a16="http://schemas.microsoft.com/office/drawing/2014/main" id="{047E2E1C-9582-4C8F-AF00-403D434DF4FA}"/>
            </a:ext>
          </a:extLst>
        </xdr:cNvPr>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144326</xdr:rowOff>
    </xdr:from>
    <xdr:to>
      <xdr:col>72</xdr:col>
      <xdr:colOff>203200</xdr:colOff>
      <xdr:row>61</xdr:row>
      <xdr:rowOff>453</xdr:rowOff>
    </xdr:to>
    <xdr:cxnSp macro="">
      <xdr:nvCxnSpPr>
        <xdr:cNvPr id="324" name="直線コネクタ 323">
          <a:extLst>
            <a:ext uri="{FF2B5EF4-FFF2-40B4-BE49-F238E27FC236}">
              <a16:creationId xmlns:a16="http://schemas.microsoft.com/office/drawing/2014/main" id="{5FFA0238-B74D-41BD-9A16-A871FDDE8B3B}"/>
            </a:ext>
          </a:extLst>
        </xdr:cNvPr>
        <xdr:cNvCxnSpPr/>
      </xdr:nvCxnSpPr>
      <xdr:spPr>
        <a:xfrm flipV="1">
          <a:off x="14401800" y="1043132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3E62919C-7F65-453D-AC22-BA3F8E78F788}"/>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a:extLst>
            <a:ext uri="{FF2B5EF4-FFF2-40B4-BE49-F238E27FC236}">
              <a16:creationId xmlns:a16="http://schemas.microsoft.com/office/drawing/2014/main" id="{AAB14475-64DC-4122-986A-14D6F55829BA}"/>
            </a:ext>
          </a:extLst>
        </xdr:cNvPr>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453</xdr:rowOff>
    </xdr:from>
    <xdr:to>
      <xdr:col>68</xdr:col>
      <xdr:colOff>152400</xdr:colOff>
      <xdr:row>61</xdr:row>
      <xdr:rowOff>2177</xdr:rowOff>
    </xdr:to>
    <xdr:cxnSp macro="">
      <xdr:nvCxnSpPr>
        <xdr:cNvPr id="327" name="直線コネクタ 326">
          <a:extLst>
            <a:ext uri="{FF2B5EF4-FFF2-40B4-BE49-F238E27FC236}">
              <a16:creationId xmlns:a16="http://schemas.microsoft.com/office/drawing/2014/main" id="{A8A59500-6940-47E2-930E-FEA1D2F3B1E4}"/>
            </a:ext>
          </a:extLst>
        </xdr:cNvPr>
        <xdr:cNvCxnSpPr/>
      </xdr:nvCxnSpPr>
      <xdr:spPr>
        <a:xfrm flipV="1">
          <a:off x="13512800" y="1045890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DE2538CB-D4F1-4171-84B0-A93323FF71F3}"/>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93375F69-68CC-489E-91ED-C7414DD229A4}"/>
            </a:ext>
          </a:extLst>
        </xdr:cNvPr>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310A54CC-2647-43B6-9ACE-9FCED65767AF}"/>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410DBCCF-85AB-40AE-B856-C130F54DE57C}"/>
            </a:ext>
          </a:extLst>
        </xdr:cNvPr>
        <xdr:cNvSpPr txBox="1"/>
      </xdr:nvSpPr>
      <xdr:spPr>
        <a:xfrm>
          <a:off x="13131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AED81DBF-26E0-4B98-9290-FD24AC5263F6}"/>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A11A24D7-3316-4047-8BE8-C4ECAB69E5AE}"/>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3D67F61-8D02-4B62-BF10-F7CA8B262AFA}"/>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EFF7F8F5-09AD-4182-9D19-8142AD61ABE5}"/>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CCE313A6-92B0-4B4E-AE37-D5BD16F9693C}"/>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115933</xdr:rowOff>
    </xdr:from>
    <xdr:to>
      <xdr:col>81</xdr:col>
      <xdr:colOff>95250</xdr:colOff>
      <xdr:row>61</xdr:row>
      <xdr:rowOff>46083</xdr:rowOff>
    </xdr:to>
    <xdr:sp macro="" textlink="">
      <xdr:nvSpPr>
        <xdr:cNvPr id="337" name="楕円 336">
          <a:extLst>
            <a:ext uri="{FF2B5EF4-FFF2-40B4-BE49-F238E27FC236}">
              <a16:creationId xmlns:a16="http://schemas.microsoft.com/office/drawing/2014/main" id="{50B230A3-2F22-425E-A655-65CBEFB376B0}"/>
            </a:ext>
          </a:extLst>
        </xdr:cNvPr>
        <xdr:cNvSpPr/>
      </xdr:nvSpPr>
      <xdr:spPr>
        <a:xfrm>
          <a:off x="169672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88010</xdr:rowOff>
    </xdr:from>
    <xdr:ext cx="762000" cy="259045"/>
    <xdr:sp macro="" textlink="">
      <xdr:nvSpPr>
        <xdr:cNvPr id="338" name="定員管理の状況該当値テキスト">
          <a:extLst>
            <a:ext uri="{FF2B5EF4-FFF2-40B4-BE49-F238E27FC236}">
              <a16:creationId xmlns:a16="http://schemas.microsoft.com/office/drawing/2014/main" id="{39D2AF24-CD47-433C-8D8A-CC9000D926A4}"/>
            </a:ext>
          </a:extLst>
        </xdr:cNvPr>
        <xdr:cNvSpPr txBox="1"/>
      </xdr:nvSpPr>
      <xdr:spPr>
        <a:xfrm>
          <a:off x="17106900" y="1037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93526</xdr:rowOff>
    </xdr:from>
    <xdr:to>
      <xdr:col>77</xdr:col>
      <xdr:colOff>95250</xdr:colOff>
      <xdr:row>61</xdr:row>
      <xdr:rowOff>23676</xdr:rowOff>
    </xdr:to>
    <xdr:sp macro="" textlink="">
      <xdr:nvSpPr>
        <xdr:cNvPr id="339" name="楕円 338">
          <a:extLst>
            <a:ext uri="{FF2B5EF4-FFF2-40B4-BE49-F238E27FC236}">
              <a16:creationId xmlns:a16="http://schemas.microsoft.com/office/drawing/2014/main" id="{A4FC8106-1DED-4BD4-ABC4-74656265B443}"/>
            </a:ext>
          </a:extLst>
        </xdr:cNvPr>
        <xdr:cNvSpPr/>
      </xdr:nvSpPr>
      <xdr:spPr>
        <a:xfrm>
          <a:off x="161290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8453</xdr:rowOff>
    </xdr:from>
    <xdr:ext cx="736600" cy="259045"/>
    <xdr:sp macro="" textlink="">
      <xdr:nvSpPr>
        <xdr:cNvPr id="340" name="テキスト ボックス 339">
          <a:extLst>
            <a:ext uri="{FF2B5EF4-FFF2-40B4-BE49-F238E27FC236}">
              <a16:creationId xmlns:a16="http://schemas.microsoft.com/office/drawing/2014/main" id="{6F57A381-C773-4C52-B48C-186BF38A0434}"/>
            </a:ext>
          </a:extLst>
        </xdr:cNvPr>
        <xdr:cNvSpPr txBox="1"/>
      </xdr:nvSpPr>
      <xdr:spPr>
        <a:xfrm>
          <a:off x="15798800" y="10466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93526</xdr:rowOff>
    </xdr:from>
    <xdr:to>
      <xdr:col>73</xdr:col>
      <xdr:colOff>44450</xdr:colOff>
      <xdr:row>61</xdr:row>
      <xdr:rowOff>23676</xdr:rowOff>
    </xdr:to>
    <xdr:sp macro="" textlink="">
      <xdr:nvSpPr>
        <xdr:cNvPr id="341" name="楕円 340">
          <a:extLst>
            <a:ext uri="{FF2B5EF4-FFF2-40B4-BE49-F238E27FC236}">
              <a16:creationId xmlns:a16="http://schemas.microsoft.com/office/drawing/2014/main" id="{E2DDBCDE-9002-4751-8FB7-670E0605DD1C}"/>
            </a:ext>
          </a:extLst>
        </xdr:cNvPr>
        <xdr:cNvSpPr/>
      </xdr:nvSpPr>
      <xdr:spPr>
        <a:xfrm>
          <a:off x="152400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8453</xdr:rowOff>
    </xdr:from>
    <xdr:ext cx="762000" cy="259045"/>
    <xdr:sp macro="" textlink="">
      <xdr:nvSpPr>
        <xdr:cNvPr id="342" name="テキスト ボックス 341">
          <a:extLst>
            <a:ext uri="{FF2B5EF4-FFF2-40B4-BE49-F238E27FC236}">
              <a16:creationId xmlns:a16="http://schemas.microsoft.com/office/drawing/2014/main" id="{2DADB104-E4C8-415F-BA2F-240D3AA77919}"/>
            </a:ext>
          </a:extLst>
        </xdr:cNvPr>
        <xdr:cNvSpPr txBox="1"/>
      </xdr:nvSpPr>
      <xdr:spPr>
        <a:xfrm>
          <a:off x="14909800" y="1046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121103</xdr:rowOff>
    </xdr:from>
    <xdr:to>
      <xdr:col>68</xdr:col>
      <xdr:colOff>203200</xdr:colOff>
      <xdr:row>61</xdr:row>
      <xdr:rowOff>51253</xdr:rowOff>
    </xdr:to>
    <xdr:sp macro="" textlink="">
      <xdr:nvSpPr>
        <xdr:cNvPr id="343" name="楕円 342">
          <a:extLst>
            <a:ext uri="{FF2B5EF4-FFF2-40B4-BE49-F238E27FC236}">
              <a16:creationId xmlns:a16="http://schemas.microsoft.com/office/drawing/2014/main" id="{C9D48C7B-8A08-4D8A-9ED6-2B32EABC053D}"/>
            </a:ext>
          </a:extLst>
        </xdr:cNvPr>
        <xdr:cNvSpPr/>
      </xdr:nvSpPr>
      <xdr:spPr>
        <a:xfrm>
          <a:off x="14351000" y="104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36030</xdr:rowOff>
    </xdr:from>
    <xdr:ext cx="762000" cy="259045"/>
    <xdr:sp macro="" textlink="">
      <xdr:nvSpPr>
        <xdr:cNvPr id="344" name="テキスト ボックス 343">
          <a:extLst>
            <a:ext uri="{FF2B5EF4-FFF2-40B4-BE49-F238E27FC236}">
              <a16:creationId xmlns:a16="http://schemas.microsoft.com/office/drawing/2014/main" id="{0335F325-3F8E-4843-8FB6-9AC9CBB44999}"/>
            </a:ext>
          </a:extLst>
        </xdr:cNvPr>
        <xdr:cNvSpPr txBox="1"/>
      </xdr:nvSpPr>
      <xdr:spPr>
        <a:xfrm>
          <a:off x="14020800" y="1049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5" name="楕円 344">
          <a:extLst>
            <a:ext uri="{FF2B5EF4-FFF2-40B4-BE49-F238E27FC236}">
              <a16:creationId xmlns:a16="http://schemas.microsoft.com/office/drawing/2014/main" id="{00D2DA55-226E-4528-8565-42EDCCF50A25}"/>
            </a:ext>
          </a:extLst>
        </xdr:cNvPr>
        <xdr:cNvSpPr/>
      </xdr:nvSpPr>
      <xdr:spPr>
        <a:xfrm>
          <a:off x="13462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46" name="テキスト ボックス 345">
          <a:extLst>
            <a:ext uri="{FF2B5EF4-FFF2-40B4-BE49-F238E27FC236}">
              <a16:creationId xmlns:a16="http://schemas.microsoft.com/office/drawing/2014/main" id="{C60B922B-4C9E-4F73-8620-7684D70D4353}"/>
            </a:ext>
          </a:extLst>
        </xdr:cNvPr>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FC59B684-F88C-4BA6-9820-7CD3A744BA7D}"/>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37A65407-AB96-442A-807C-773B7D98228F}"/>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82EFCBDB-8EEB-4DEB-A245-188B2B0950A1}"/>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990BB8F2-8E05-4BB0-AE45-42FEE26D3A29}"/>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463ADFB2-5779-4FBD-BAAB-CD52AEF212F1}"/>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253C89F7-194C-441E-8312-457E342F34BC}"/>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FEC94282-F92C-4145-A221-5F6CCD452BEF}"/>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E7703E87-325C-48BA-AD2F-A53D345CABED}"/>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E66A9EFF-9EAA-47FF-B19B-5871CE458E3C}"/>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D75A502D-1FF0-4E2A-B9CD-F958D9F88589}"/>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123BA76A-265D-466A-ADEA-A2C45D29FAC9}"/>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42D6A69-1BF4-4F68-8EDB-35002C1058A7}"/>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A1EB9249-DC13-46C0-B580-EFB21EE33D07}"/>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年間は毎年上昇傾向にあり、令和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年度においても前年度より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上昇した。主な要因としては、令和２年度まで発行していた合併特例債の償還がピークを迎えつつあることや、公営企業債の元利償還金に対する繰入金が前年度よりも増加したことなどから比率の増加となった。今後も大型事業が控えている中、町総合計画や公共施設等総合管理計画等により事業の実施の見直しを図り、新規発行債の抑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679AFE77-2199-4B82-B479-D2769393052D}"/>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51764BF6-56DB-4D4D-92C4-1ACD96F54E0D}"/>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2E54B43B-F1B0-409C-BF48-0D3350A8D9DD}"/>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78278E8C-6949-492F-A95D-7641102889CE}"/>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2F08E6AB-419A-492D-91BB-40E3751336B6}"/>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5A4380A1-583C-4715-A4D3-7FD20E4B3D09}"/>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C3AA8774-567E-4DF5-A300-DC9DB7EC3C15}"/>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626F2D47-0BBB-44DA-B6AC-A9FAA8E86873}"/>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6FCFA1C2-DAC6-4275-855C-5771E88F5BBA}"/>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2C5BC6BB-3573-4083-B14D-0A58005E737B}"/>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B577F03D-5AC5-4C6B-BEF8-AE08F718194D}"/>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718C3A99-080E-4CF9-AD94-1E4C80E50E06}"/>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7AE080CD-736A-4F41-8A52-C20DFEF76A4B}"/>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920E95BD-3615-48C0-A688-DA6E270B5206}"/>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81C70E2A-A13D-492E-9DC9-DAEDE755CD99}"/>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DBE16C62-78EC-4DBD-9FE1-B6BE690F2BDE}"/>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6075174B-CA22-4218-9053-7789C2B7EC74}"/>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E9E3AA3B-F186-4A31-805F-C11108284876}"/>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ACDFE66B-E679-4096-860E-4D9794CBADEA}"/>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10734FEB-9C60-4FAC-8EAC-63D95A5FE206}"/>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D70F681F-19C9-452E-AE8F-25FFE17CE714}"/>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114119</xdr:rowOff>
    </xdr:from>
    <xdr:to>
      <xdr:col>81</xdr:col>
      <xdr:colOff>44450</xdr:colOff>
      <xdr:row>42</xdr:row>
      <xdr:rowOff>4717</xdr:rowOff>
    </xdr:to>
    <xdr:cxnSp macro="">
      <xdr:nvCxnSpPr>
        <xdr:cNvPr id="381" name="直線コネクタ 380">
          <a:extLst>
            <a:ext uri="{FF2B5EF4-FFF2-40B4-BE49-F238E27FC236}">
              <a16:creationId xmlns:a16="http://schemas.microsoft.com/office/drawing/2014/main" id="{7F602412-6FAD-4ECE-9750-46D18FD60492}"/>
            </a:ext>
          </a:extLst>
        </xdr:cNvPr>
        <xdr:cNvCxnSpPr/>
      </xdr:nvCxnSpPr>
      <xdr:spPr>
        <a:xfrm>
          <a:off x="16179800" y="714356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a:extLst>
            <a:ext uri="{FF2B5EF4-FFF2-40B4-BE49-F238E27FC236}">
              <a16:creationId xmlns:a16="http://schemas.microsoft.com/office/drawing/2014/main" id="{6749138E-307B-47D1-AADD-2034110E9832}"/>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E328DD0A-AEC8-4734-BFAF-6BF546EA0A76}"/>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107224</xdr:rowOff>
    </xdr:from>
    <xdr:to>
      <xdr:col>77</xdr:col>
      <xdr:colOff>44450</xdr:colOff>
      <xdr:row>41</xdr:row>
      <xdr:rowOff>114119</xdr:rowOff>
    </xdr:to>
    <xdr:cxnSp macro="">
      <xdr:nvCxnSpPr>
        <xdr:cNvPr id="384" name="直線コネクタ 383">
          <a:extLst>
            <a:ext uri="{FF2B5EF4-FFF2-40B4-BE49-F238E27FC236}">
              <a16:creationId xmlns:a16="http://schemas.microsoft.com/office/drawing/2014/main" id="{ED0CF9BB-4F07-4488-B202-661A029B1A60}"/>
            </a:ext>
          </a:extLst>
        </xdr:cNvPr>
        <xdr:cNvCxnSpPr/>
      </xdr:nvCxnSpPr>
      <xdr:spPr>
        <a:xfrm>
          <a:off x="15290800" y="713667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3E3E8502-E9DA-471A-BF29-B89710C3C149}"/>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a:extLst>
            <a:ext uri="{FF2B5EF4-FFF2-40B4-BE49-F238E27FC236}">
              <a16:creationId xmlns:a16="http://schemas.microsoft.com/office/drawing/2014/main" id="{06ABFAD2-E33B-4234-BA20-F0EFD3EDBECF}"/>
            </a:ext>
          </a:extLst>
        </xdr:cNvPr>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72753</xdr:rowOff>
    </xdr:from>
    <xdr:to>
      <xdr:col>72</xdr:col>
      <xdr:colOff>203200</xdr:colOff>
      <xdr:row>41</xdr:row>
      <xdr:rowOff>107224</xdr:rowOff>
    </xdr:to>
    <xdr:cxnSp macro="">
      <xdr:nvCxnSpPr>
        <xdr:cNvPr id="387" name="直線コネクタ 386">
          <a:extLst>
            <a:ext uri="{FF2B5EF4-FFF2-40B4-BE49-F238E27FC236}">
              <a16:creationId xmlns:a16="http://schemas.microsoft.com/office/drawing/2014/main" id="{89200AEE-8248-4A22-A23A-3F9CDEE894C8}"/>
            </a:ext>
          </a:extLst>
        </xdr:cNvPr>
        <xdr:cNvCxnSpPr/>
      </xdr:nvCxnSpPr>
      <xdr:spPr>
        <a:xfrm>
          <a:off x="14401800" y="710220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44F91C6F-AC31-4489-B2AC-37452CEB9B85}"/>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389" name="テキスト ボックス 388">
          <a:extLst>
            <a:ext uri="{FF2B5EF4-FFF2-40B4-BE49-F238E27FC236}">
              <a16:creationId xmlns:a16="http://schemas.microsoft.com/office/drawing/2014/main" id="{8B4C2137-6C50-4BA6-8AD7-6697522E7369}"/>
            </a:ext>
          </a:extLst>
        </xdr:cNvPr>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58965</xdr:rowOff>
    </xdr:from>
    <xdr:to>
      <xdr:col>68</xdr:col>
      <xdr:colOff>152400</xdr:colOff>
      <xdr:row>41</xdr:row>
      <xdr:rowOff>72753</xdr:rowOff>
    </xdr:to>
    <xdr:cxnSp macro="">
      <xdr:nvCxnSpPr>
        <xdr:cNvPr id="390" name="直線コネクタ 389">
          <a:extLst>
            <a:ext uri="{FF2B5EF4-FFF2-40B4-BE49-F238E27FC236}">
              <a16:creationId xmlns:a16="http://schemas.microsoft.com/office/drawing/2014/main" id="{B9EF1429-7D60-4FCF-A4C8-478E8BEC30C1}"/>
            </a:ext>
          </a:extLst>
        </xdr:cNvPr>
        <xdr:cNvCxnSpPr/>
      </xdr:nvCxnSpPr>
      <xdr:spPr>
        <a:xfrm>
          <a:off x="13512800" y="708841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CE12B852-EECD-4472-8759-D817F445550F}"/>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a:extLst>
            <a:ext uri="{FF2B5EF4-FFF2-40B4-BE49-F238E27FC236}">
              <a16:creationId xmlns:a16="http://schemas.microsoft.com/office/drawing/2014/main" id="{3EC564A3-0552-4925-B88C-198034E46E1F}"/>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AA182E92-F545-4681-AC17-ABB72A257E5F}"/>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EE885E29-CDF6-4532-8CD3-7E5F278362DA}"/>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FEA61282-699D-4BBD-BF64-939E207AE38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1F2EC084-7A6D-4B8C-8228-9CDEC0C5CEF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FCD3FAF5-3F79-4227-92C8-965F39E28A99}"/>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340031BD-8200-4FBD-A656-FE141F66F1DF}"/>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88D6EC12-B827-420A-824B-9008B04DEFD3}"/>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125367</xdr:rowOff>
    </xdr:from>
    <xdr:to>
      <xdr:col>81</xdr:col>
      <xdr:colOff>95250</xdr:colOff>
      <xdr:row>42</xdr:row>
      <xdr:rowOff>55517</xdr:rowOff>
    </xdr:to>
    <xdr:sp macro="" textlink="">
      <xdr:nvSpPr>
        <xdr:cNvPr id="400" name="楕円 399">
          <a:extLst>
            <a:ext uri="{FF2B5EF4-FFF2-40B4-BE49-F238E27FC236}">
              <a16:creationId xmlns:a16="http://schemas.microsoft.com/office/drawing/2014/main" id="{F621914C-A667-46D5-B79E-71B313A54FC4}"/>
            </a:ext>
          </a:extLst>
        </xdr:cNvPr>
        <xdr:cNvSpPr/>
      </xdr:nvSpPr>
      <xdr:spPr>
        <a:xfrm>
          <a:off x="16967200" y="71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97444</xdr:rowOff>
    </xdr:from>
    <xdr:ext cx="762000" cy="259045"/>
    <xdr:sp macro="" textlink="">
      <xdr:nvSpPr>
        <xdr:cNvPr id="401" name="公債費負担の状況該当値テキスト">
          <a:extLst>
            <a:ext uri="{FF2B5EF4-FFF2-40B4-BE49-F238E27FC236}">
              <a16:creationId xmlns:a16="http://schemas.microsoft.com/office/drawing/2014/main" id="{3928889F-EB57-408F-A130-2283AEE21832}"/>
            </a:ext>
          </a:extLst>
        </xdr:cNvPr>
        <xdr:cNvSpPr txBox="1"/>
      </xdr:nvSpPr>
      <xdr:spPr>
        <a:xfrm>
          <a:off x="17106900" y="71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63319</xdr:rowOff>
    </xdr:from>
    <xdr:to>
      <xdr:col>77</xdr:col>
      <xdr:colOff>95250</xdr:colOff>
      <xdr:row>41</xdr:row>
      <xdr:rowOff>164919</xdr:rowOff>
    </xdr:to>
    <xdr:sp macro="" textlink="">
      <xdr:nvSpPr>
        <xdr:cNvPr id="402" name="楕円 401">
          <a:extLst>
            <a:ext uri="{FF2B5EF4-FFF2-40B4-BE49-F238E27FC236}">
              <a16:creationId xmlns:a16="http://schemas.microsoft.com/office/drawing/2014/main" id="{5F51B7B9-C80C-445C-8CCA-CB9846013851}"/>
            </a:ext>
          </a:extLst>
        </xdr:cNvPr>
        <xdr:cNvSpPr/>
      </xdr:nvSpPr>
      <xdr:spPr>
        <a:xfrm>
          <a:off x="161290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149696</xdr:rowOff>
    </xdr:from>
    <xdr:ext cx="736600" cy="259045"/>
    <xdr:sp macro="" textlink="">
      <xdr:nvSpPr>
        <xdr:cNvPr id="403" name="テキスト ボックス 402">
          <a:extLst>
            <a:ext uri="{FF2B5EF4-FFF2-40B4-BE49-F238E27FC236}">
              <a16:creationId xmlns:a16="http://schemas.microsoft.com/office/drawing/2014/main" id="{DDDF89DE-B5D2-4A08-8BD1-E3B2FC52B6D2}"/>
            </a:ext>
          </a:extLst>
        </xdr:cNvPr>
        <xdr:cNvSpPr txBox="1"/>
      </xdr:nvSpPr>
      <xdr:spPr>
        <a:xfrm>
          <a:off x="15798800" y="717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56424</xdr:rowOff>
    </xdr:from>
    <xdr:to>
      <xdr:col>73</xdr:col>
      <xdr:colOff>44450</xdr:colOff>
      <xdr:row>41</xdr:row>
      <xdr:rowOff>158024</xdr:rowOff>
    </xdr:to>
    <xdr:sp macro="" textlink="">
      <xdr:nvSpPr>
        <xdr:cNvPr id="404" name="楕円 403">
          <a:extLst>
            <a:ext uri="{FF2B5EF4-FFF2-40B4-BE49-F238E27FC236}">
              <a16:creationId xmlns:a16="http://schemas.microsoft.com/office/drawing/2014/main" id="{8B077F3B-DE09-4B0A-91FD-A30903DDC67E}"/>
            </a:ext>
          </a:extLst>
        </xdr:cNvPr>
        <xdr:cNvSpPr/>
      </xdr:nvSpPr>
      <xdr:spPr>
        <a:xfrm>
          <a:off x="15240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142801</xdr:rowOff>
    </xdr:from>
    <xdr:ext cx="762000" cy="259045"/>
    <xdr:sp macro="" textlink="">
      <xdr:nvSpPr>
        <xdr:cNvPr id="405" name="テキスト ボックス 404">
          <a:extLst>
            <a:ext uri="{FF2B5EF4-FFF2-40B4-BE49-F238E27FC236}">
              <a16:creationId xmlns:a16="http://schemas.microsoft.com/office/drawing/2014/main" id="{036A16CE-17E6-415B-8C32-F36B6998388B}"/>
            </a:ext>
          </a:extLst>
        </xdr:cNvPr>
        <xdr:cNvSpPr txBox="1"/>
      </xdr:nvSpPr>
      <xdr:spPr>
        <a:xfrm>
          <a:off x="14909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21953</xdr:rowOff>
    </xdr:from>
    <xdr:to>
      <xdr:col>68</xdr:col>
      <xdr:colOff>203200</xdr:colOff>
      <xdr:row>41</xdr:row>
      <xdr:rowOff>123553</xdr:rowOff>
    </xdr:to>
    <xdr:sp macro="" textlink="">
      <xdr:nvSpPr>
        <xdr:cNvPr id="406" name="楕円 405">
          <a:extLst>
            <a:ext uri="{FF2B5EF4-FFF2-40B4-BE49-F238E27FC236}">
              <a16:creationId xmlns:a16="http://schemas.microsoft.com/office/drawing/2014/main" id="{2F331F28-A651-4BB2-AFD9-9AF1E82F141D}"/>
            </a:ext>
          </a:extLst>
        </xdr:cNvPr>
        <xdr:cNvSpPr/>
      </xdr:nvSpPr>
      <xdr:spPr>
        <a:xfrm>
          <a:off x="14351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108330</xdr:rowOff>
    </xdr:from>
    <xdr:ext cx="762000" cy="259045"/>
    <xdr:sp macro="" textlink="">
      <xdr:nvSpPr>
        <xdr:cNvPr id="407" name="テキスト ボックス 406">
          <a:extLst>
            <a:ext uri="{FF2B5EF4-FFF2-40B4-BE49-F238E27FC236}">
              <a16:creationId xmlns:a16="http://schemas.microsoft.com/office/drawing/2014/main" id="{91FDF73D-D7FE-4F3A-BBAE-ACD45A2B5CB8}"/>
            </a:ext>
          </a:extLst>
        </xdr:cNvPr>
        <xdr:cNvSpPr txBox="1"/>
      </xdr:nvSpPr>
      <xdr:spPr>
        <a:xfrm>
          <a:off x="14020800" y="713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8165</xdr:rowOff>
    </xdr:from>
    <xdr:to>
      <xdr:col>64</xdr:col>
      <xdr:colOff>152400</xdr:colOff>
      <xdr:row>41</xdr:row>
      <xdr:rowOff>109765</xdr:rowOff>
    </xdr:to>
    <xdr:sp macro="" textlink="">
      <xdr:nvSpPr>
        <xdr:cNvPr id="408" name="楕円 407">
          <a:extLst>
            <a:ext uri="{FF2B5EF4-FFF2-40B4-BE49-F238E27FC236}">
              <a16:creationId xmlns:a16="http://schemas.microsoft.com/office/drawing/2014/main" id="{1C3C22DC-0A2D-40C7-B61D-1273023963B2}"/>
            </a:ext>
          </a:extLst>
        </xdr:cNvPr>
        <xdr:cNvSpPr/>
      </xdr:nvSpPr>
      <xdr:spPr>
        <a:xfrm>
          <a:off x="1346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94542</xdr:rowOff>
    </xdr:from>
    <xdr:ext cx="762000" cy="259045"/>
    <xdr:sp macro="" textlink="">
      <xdr:nvSpPr>
        <xdr:cNvPr id="409" name="テキスト ボックス 408">
          <a:extLst>
            <a:ext uri="{FF2B5EF4-FFF2-40B4-BE49-F238E27FC236}">
              <a16:creationId xmlns:a16="http://schemas.microsoft.com/office/drawing/2014/main" id="{A18BE720-41B0-44EF-87C6-676AF7DA5F07}"/>
            </a:ext>
          </a:extLst>
        </xdr:cNvPr>
        <xdr:cNvSpPr txBox="1"/>
      </xdr:nvSpPr>
      <xdr:spPr>
        <a:xfrm>
          <a:off x="13131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F507F06A-5556-454F-9D63-632D2D8DA1AE}"/>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5EC673CD-CAF7-4C07-990E-A53A1E5BA657}"/>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F45349C2-CB3F-41A3-8EA0-369FC80A4ADF}"/>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9AE76B15-B5A9-43B9-81D9-0840CF1EE64C}"/>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BE04C365-AA3B-4EB3-A1D3-BE7F5E4DE90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A399BA98-D95E-4A58-8DEF-A9BEB2EA913F}"/>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C963A705-4B5B-41A5-B773-E248F70C0E93}"/>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EB59266A-081C-4020-92C9-F2FA985CF88F}"/>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BC2335F8-4435-4A32-8B65-1CB38B161609}"/>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AAF20880-B95A-4D62-B072-23D6E2352F73}"/>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3EB93DD3-1FE9-4CD6-86EB-84BCA3CE43EB}"/>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FCF833CB-82EB-475D-B5A5-841452C6EF32}"/>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48663CA6-174E-4309-91F6-C9015BC487AB}"/>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将来負担額は、前年度より</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減少した主な要因は、公営企業等の繰入予定額や一部事務組合の地方債残高に対する負担金見込額が増加になったものの、地方債残高が減少したことや、債務負担行為に基づく支出予定額の減少及び退職手当負担見込額が減少したことにより、対前年度比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憶</a:t>
          </a:r>
          <a:r>
            <a:rPr kumimoji="1" lang="en-US" altLang="ja-JP" sz="1100">
              <a:solidFill>
                <a:schemeClr val="dk1"/>
              </a:solidFill>
              <a:effectLst/>
              <a:latin typeface="+mn-lt"/>
              <a:ea typeface="+mn-ea"/>
              <a:cs typeface="+mn-cs"/>
            </a:rPr>
            <a:t>2,300</a:t>
          </a:r>
          <a:r>
            <a:rPr kumimoji="1" lang="ja-JP" altLang="ja-JP" sz="1100">
              <a:solidFill>
                <a:schemeClr val="dk1"/>
              </a:solidFill>
              <a:effectLst/>
              <a:latin typeface="+mn-lt"/>
              <a:ea typeface="+mn-ea"/>
              <a:cs typeface="+mn-cs"/>
            </a:rPr>
            <a:t>万円減少した。充当可能財源においては、財政調整基金や減債基金の積み立て、ふるさと応援寄附基金等の積み立てにより充当可能基金が約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6,900</a:t>
          </a:r>
          <a:r>
            <a:rPr kumimoji="1" lang="ja-JP" altLang="ja-JP" sz="1100">
              <a:solidFill>
                <a:schemeClr val="dk1"/>
              </a:solidFill>
              <a:effectLst/>
              <a:latin typeface="+mn-lt"/>
              <a:ea typeface="+mn-ea"/>
              <a:cs typeface="+mn-cs"/>
            </a:rPr>
            <a:t>万円増額となったものの、基準財政需要額見込額が減少したことにより、全体として約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憶</a:t>
          </a:r>
          <a:r>
            <a:rPr kumimoji="1" lang="en-US" altLang="ja-JP" sz="1100">
              <a:solidFill>
                <a:schemeClr val="dk1"/>
              </a:solidFill>
              <a:effectLst/>
              <a:latin typeface="+mn-lt"/>
              <a:ea typeface="+mn-ea"/>
              <a:cs typeface="+mn-cs"/>
            </a:rPr>
            <a:t>9,300</a:t>
          </a:r>
          <a:r>
            <a:rPr kumimoji="1" lang="ja-JP" altLang="ja-JP" sz="1100">
              <a:solidFill>
                <a:schemeClr val="dk1"/>
              </a:solidFill>
              <a:effectLst/>
              <a:latin typeface="+mn-lt"/>
              <a:ea typeface="+mn-ea"/>
              <a:cs typeface="+mn-cs"/>
            </a:rPr>
            <a:t>万円の減となり、実質的な将来負担額としては約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憶</a:t>
          </a:r>
          <a:r>
            <a:rPr kumimoji="1" lang="en-US" altLang="ja-JP" sz="1100">
              <a:solidFill>
                <a:schemeClr val="dk1"/>
              </a:solidFill>
              <a:effectLst/>
              <a:latin typeface="+mn-lt"/>
              <a:ea typeface="+mn-ea"/>
              <a:cs typeface="+mn-cs"/>
            </a:rPr>
            <a:t>3,000</a:t>
          </a:r>
          <a:r>
            <a:rPr kumimoji="1" lang="ja-JP" altLang="ja-JP" sz="1100">
              <a:solidFill>
                <a:schemeClr val="dk1"/>
              </a:solidFill>
              <a:effectLst/>
              <a:latin typeface="+mn-lt"/>
              <a:ea typeface="+mn-ea"/>
              <a:cs typeface="+mn-cs"/>
            </a:rPr>
            <a:t>万円の減少したことが主な要因である。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5DEE5D69-E435-4913-AB39-BC2E4D142C2B}"/>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EF6C1C55-D788-4F2B-BFF5-83A5C667C55C}"/>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1A6F9941-F19D-4CA3-A3C9-26465D5580CF}"/>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D2F56B98-70E1-45F3-863C-54D399428842}"/>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8F301DFA-E150-4368-8276-87B92BCEAB16}"/>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55979E5B-B524-45B4-A7ED-F1339950666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19AD4A9D-8544-4805-B650-7CD2030745B7}"/>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19FBEC7C-6EAE-428A-B418-441F824511AC}"/>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A812E625-32D8-47F1-A8C0-F40EC6A02899}"/>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29CA4A3E-264C-45E5-905C-58FCECD5B8E4}"/>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3C52395-F999-4F86-95ED-3D8A00B06EF5}"/>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DF69455F-DAAA-45D9-9931-AC3E322705F7}"/>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EED06D1B-103C-4080-B1EC-AF8A78E2A836}"/>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BA15330B-DF60-403C-9773-D4E605A47B97}"/>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90E326E9-43E5-4310-BC1D-AED0FD9A88DE}"/>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8FDDD68E-F398-4907-BC37-26E012D963D8}"/>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DD0B340A-8C55-4679-95AF-292A189AFA17}"/>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1F0F8DE-C036-413F-B182-50C2ADE6130A}"/>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8A1A9C12-AB3A-4284-9F8C-9957EB5D5F66}"/>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78E034FD-0D15-4EB0-8E50-1C553CE4A62E}"/>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4B151AE5-FB65-4416-AEC5-C7C97C1BE3DB}"/>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AD651B01-5217-474B-B45B-8972C5A55D7A}"/>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6652</xdr:rowOff>
    </xdr:from>
    <xdr:to>
      <xdr:col>81</xdr:col>
      <xdr:colOff>44450</xdr:colOff>
      <xdr:row>16</xdr:row>
      <xdr:rowOff>80191</xdr:rowOff>
    </xdr:to>
    <xdr:cxnSp macro="">
      <xdr:nvCxnSpPr>
        <xdr:cNvPr id="445" name="直線コネクタ 444">
          <a:extLst>
            <a:ext uri="{FF2B5EF4-FFF2-40B4-BE49-F238E27FC236}">
              <a16:creationId xmlns:a16="http://schemas.microsoft.com/office/drawing/2014/main" id="{FC4B37B3-23DE-4E18-BD25-7AE46C17387E}"/>
            </a:ext>
          </a:extLst>
        </xdr:cNvPr>
        <xdr:cNvCxnSpPr/>
      </xdr:nvCxnSpPr>
      <xdr:spPr>
        <a:xfrm flipV="1">
          <a:off x="16179800" y="2749852"/>
          <a:ext cx="8382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DB499B8D-2C07-4DE3-8A01-3C1D4CFB0AEF}"/>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55A3FF7F-7D0C-4E40-BB0F-EFC701A9B964}"/>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80191</xdr:rowOff>
    </xdr:from>
    <xdr:to>
      <xdr:col>77</xdr:col>
      <xdr:colOff>44450</xdr:colOff>
      <xdr:row>17</xdr:row>
      <xdr:rowOff>113272</xdr:rowOff>
    </xdr:to>
    <xdr:cxnSp macro="">
      <xdr:nvCxnSpPr>
        <xdr:cNvPr id="448" name="直線コネクタ 447">
          <a:extLst>
            <a:ext uri="{FF2B5EF4-FFF2-40B4-BE49-F238E27FC236}">
              <a16:creationId xmlns:a16="http://schemas.microsoft.com/office/drawing/2014/main" id="{BB52253C-DEAD-462D-B338-6B29134B7D05}"/>
            </a:ext>
          </a:extLst>
        </xdr:cNvPr>
        <xdr:cNvCxnSpPr/>
      </xdr:nvCxnSpPr>
      <xdr:spPr>
        <a:xfrm flipV="1">
          <a:off x="15290800" y="2823391"/>
          <a:ext cx="889000" cy="20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8EA82985-B819-4837-946F-9A31658E2E31}"/>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03B5A01A-C244-445A-89D7-992DDFE42977}"/>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45478</xdr:rowOff>
    </xdr:from>
    <xdr:to>
      <xdr:col>72</xdr:col>
      <xdr:colOff>203200</xdr:colOff>
      <xdr:row>17</xdr:row>
      <xdr:rowOff>113272</xdr:rowOff>
    </xdr:to>
    <xdr:cxnSp macro="">
      <xdr:nvCxnSpPr>
        <xdr:cNvPr id="451" name="直線コネクタ 450">
          <a:extLst>
            <a:ext uri="{FF2B5EF4-FFF2-40B4-BE49-F238E27FC236}">
              <a16:creationId xmlns:a16="http://schemas.microsoft.com/office/drawing/2014/main" id="{5DE38E23-E5ED-465D-95F6-85B00F53BE2B}"/>
            </a:ext>
          </a:extLst>
        </xdr:cNvPr>
        <xdr:cNvCxnSpPr/>
      </xdr:nvCxnSpPr>
      <xdr:spPr>
        <a:xfrm>
          <a:off x="14401800" y="2960128"/>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a:extLst>
            <a:ext uri="{FF2B5EF4-FFF2-40B4-BE49-F238E27FC236}">
              <a16:creationId xmlns:a16="http://schemas.microsoft.com/office/drawing/2014/main" id="{71D8B3F8-A2F7-4677-A8D1-1C55918B3CCF}"/>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a:extLst>
            <a:ext uri="{FF2B5EF4-FFF2-40B4-BE49-F238E27FC236}">
              <a16:creationId xmlns:a16="http://schemas.microsoft.com/office/drawing/2014/main" id="{0F9E10FF-20B8-4A4C-83A0-16FE9215965A}"/>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45478</xdr:rowOff>
    </xdr:from>
    <xdr:to>
      <xdr:col>68</xdr:col>
      <xdr:colOff>152400</xdr:colOff>
      <xdr:row>17</xdr:row>
      <xdr:rowOff>78800</xdr:rowOff>
    </xdr:to>
    <xdr:cxnSp macro="">
      <xdr:nvCxnSpPr>
        <xdr:cNvPr id="454" name="直線コネクタ 453">
          <a:extLst>
            <a:ext uri="{FF2B5EF4-FFF2-40B4-BE49-F238E27FC236}">
              <a16:creationId xmlns:a16="http://schemas.microsoft.com/office/drawing/2014/main" id="{4DA396EE-ABFC-464E-A932-66D50150BF32}"/>
            </a:ext>
          </a:extLst>
        </xdr:cNvPr>
        <xdr:cNvCxnSpPr/>
      </xdr:nvCxnSpPr>
      <xdr:spPr>
        <a:xfrm flipV="1">
          <a:off x="13512800" y="2960128"/>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a:extLst>
            <a:ext uri="{FF2B5EF4-FFF2-40B4-BE49-F238E27FC236}">
              <a16:creationId xmlns:a16="http://schemas.microsoft.com/office/drawing/2014/main" id="{B01B471B-DB5F-4428-9078-A631E8DD964C}"/>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a:extLst>
            <a:ext uri="{FF2B5EF4-FFF2-40B4-BE49-F238E27FC236}">
              <a16:creationId xmlns:a16="http://schemas.microsoft.com/office/drawing/2014/main" id="{2F87C7A3-6AE9-4E44-99CF-3A45ADA0C9AF}"/>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7" name="フローチャート: 判断 456">
          <a:extLst>
            <a:ext uri="{FF2B5EF4-FFF2-40B4-BE49-F238E27FC236}">
              <a16:creationId xmlns:a16="http://schemas.microsoft.com/office/drawing/2014/main" id="{C82884D4-77E5-4132-8F27-EBD1597A40CE}"/>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8" name="テキスト ボックス 457">
          <a:extLst>
            <a:ext uri="{FF2B5EF4-FFF2-40B4-BE49-F238E27FC236}">
              <a16:creationId xmlns:a16="http://schemas.microsoft.com/office/drawing/2014/main" id="{2F136952-FA9D-47F0-B971-361E88B93A37}"/>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9DB070FA-1878-4B6A-BE22-067561152333}"/>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94EA0DC1-E9A1-43B8-AEA9-EFC9D9D847AB}"/>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6E3DB24-31DC-4610-8D12-723377358483}"/>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172C2E0A-9E04-413A-A549-926660D956D4}"/>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1C91F856-1D29-4FC5-AA79-978CC57D7D4F}"/>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127302</xdr:rowOff>
    </xdr:from>
    <xdr:to>
      <xdr:col>81</xdr:col>
      <xdr:colOff>95250</xdr:colOff>
      <xdr:row>16</xdr:row>
      <xdr:rowOff>57452</xdr:rowOff>
    </xdr:to>
    <xdr:sp macro="" textlink="">
      <xdr:nvSpPr>
        <xdr:cNvPr id="464" name="楕円 463">
          <a:extLst>
            <a:ext uri="{FF2B5EF4-FFF2-40B4-BE49-F238E27FC236}">
              <a16:creationId xmlns:a16="http://schemas.microsoft.com/office/drawing/2014/main" id="{C6F2E363-85AF-432B-8CF2-5E24EA003BAE}"/>
            </a:ext>
          </a:extLst>
        </xdr:cNvPr>
        <xdr:cNvSpPr/>
      </xdr:nvSpPr>
      <xdr:spPr>
        <a:xfrm>
          <a:off x="16967200" y="269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99379</xdr:rowOff>
    </xdr:from>
    <xdr:ext cx="762000" cy="259045"/>
    <xdr:sp macro="" textlink="">
      <xdr:nvSpPr>
        <xdr:cNvPr id="465" name="将来負担の状況該当値テキスト">
          <a:extLst>
            <a:ext uri="{FF2B5EF4-FFF2-40B4-BE49-F238E27FC236}">
              <a16:creationId xmlns:a16="http://schemas.microsoft.com/office/drawing/2014/main" id="{9C9AFCC7-4B04-48AA-A6BA-AA4A8077F4FA}"/>
            </a:ext>
          </a:extLst>
        </xdr:cNvPr>
        <xdr:cNvSpPr txBox="1"/>
      </xdr:nvSpPr>
      <xdr:spPr>
        <a:xfrm>
          <a:off x="17106900" y="267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29391</xdr:rowOff>
    </xdr:from>
    <xdr:to>
      <xdr:col>77</xdr:col>
      <xdr:colOff>95250</xdr:colOff>
      <xdr:row>16</xdr:row>
      <xdr:rowOff>130991</xdr:rowOff>
    </xdr:to>
    <xdr:sp macro="" textlink="">
      <xdr:nvSpPr>
        <xdr:cNvPr id="466" name="楕円 465">
          <a:extLst>
            <a:ext uri="{FF2B5EF4-FFF2-40B4-BE49-F238E27FC236}">
              <a16:creationId xmlns:a16="http://schemas.microsoft.com/office/drawing/2014/main" id="{5004518F-1560-45E1-9CAE-C9344D72EA65}"/>
            </a:ext>
          </a:extLst>
        </xdr:cNvPr>
        <xdr:cNvSpPr/>
      </xdr:nvSpPr>
      <xdr:spPr>
        <a:xfrm>
          <a:off x="16129000" y="27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115768</xdr:rowOff>
    </xdr:from>
    <xdr:ext cx="736600" cy="259045"/>
    <xdr:sp macro="" textlink="">
      <xdr:nvSpPr>
        <xdr:cNvPr id="467" name="テキスト ボックス 466">
          <a:extLst>
            <a:ext uri="{FF2B5EF4-FFF2-40B4-BE49-F238E27FC236}">
              <a16:creationId xmlns:a16="http://schemas.microsoft.com/office/drawing/2014/main" id="{8D93D8AB-DA38-4FD2-AC90-D41BD39AC350}"/>
            </a:ext>
          </a:extLst>
        </xdr:cNvPr>
        <xdr:cNvSpPr txBox="1"/>
      </xdr:nvSpPr>
      <xdr:spPr>
        <a:xfrm>
          <a:off x="15798800" y="2858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62472</xdr:rowOff>
    </xdr:from>
    <xdr:to>
      <xdr:col>73</xdr:col>
      <xdr:colOff>44450</xdr:colOff>
      <xdr:row>17</xdr:row>
      <xdr:rowOff>164072</xdr:rowOff>
    </xdr:to>
    <xdr:sp macro="" textlink="">
      <xdr:nvSpPr>
        <xdr:cNvPr id="468" name="楕円 467">
          <a:extLst>
            <a:ext uri="{FF2B5EF4-FFF2-40B4-BE49-F238E27FC236}">
              <a16:creationId xmlns:a16="http://schemas.microsoft.com/office/drawing/2014/main" id="{091E31D2-9035-4D80-942B-142FB65F9AE3}"/>
            </a:ext>
          </a:extLst>
        </xdr:cNvPr>
        <xdr:cNvSpPr/>
      </xdr:nvSpPr>
      <xdr:spPr>
        <a:xfrm>
          <a:off x="15240000" y="297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148849</xdr:rowOff>
    </xdr:from>
    <xdr:ext cx="762000" cy="259045"/>
    <xdr:sp macro="" textlink="">
      <xdr:nvSpPr>
        <xdr:cNvPr id="469" name="テキスト ボックス 468">
          <a:extLst>
            <a:ext uri="{FF2B5EF4-FFF2-40B4-BE49-F238E27FC236}">
              <a16:creationId xmlns:a16="http://schemas.microsoft.com/office/drawing/2014/main" id="{6191D7A5-D29E-48A4-AB06-BA093E515D83}"/>
            </a:ext>
          </a:extLst>
        </xdr:cNvPr>
        <xdr:cNvSpPr txBox="1"/>
      </xdr:nvSpPr>
      <xdr:spPr>
        <a:xfrm>
          <a:off x="14909800" y="306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166128</xdr:rowOff>
    </xdr:from>
    <xdr:to>
      <xdr:col>68</xdr:col>
      <xdr:colOff>203200</xdr:colOff>
      <xdr:row>17</xdr:row>
      <xdr:rowOff>96278</xdr:rowOff>
    </xdr:to>
    <xdr:sp macro="" textlink="">
      <xdr:nvSpPr>
        <xdr:cNvPr id="470" name="楕円 469">
          <a:extLst>
            <a:ext uri="{FF2B5EF4-FFF2-40B4-BE49-F238E27FC236}">
              <a16:creationId xmlns:a16="http://schemas.microsoft.com/office/drawing/2014/main" id="{E712F0F6-B9AD-42CC-9049-7D78FD3F585D}"/>
            </a:ext>
          </a:extLst>
        </xdr:cNvPr>
        <xdr:cNvSpPr/>
      </xdr:nvSpPr>
      <xdr:spPr>
        <a:xfrm>
          <a:off x="14351000" y="29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81055</xdr:rowOff>
    </xdr:from>
    <xdr:ext cx="762000" cy="259045"/>
    <xdr:sp macro="" textlink="">
      <xdr:nvSpPr>
        <xdr:cNvPr id="471" name="テキスト ボックス 470">
          <a:extLst>
            <a:ext uri="{FF2B5EF4-FFF2-40B4-BE49-F238E27FC236}">
              <a16:creationId xmlns:a16="http://schemas.microsoft.com/office/drawing/2014/main" id="{051F5388-276D-40F1-A469-DCCCEBA9F20A}"/>
            </a:ext>
          </a:extLst>
        </xdr:cNvPr>
        <xdr:cNvSpPr txBox="1"/>
      </xdr:nvSpPr>
      <xdr:spPr>
        <a:xfrm>
          <a:off x="14020800" y="299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28000</xdr:rowOff>
    </xdr:from>
    <xdr:to>
      <xdr:col>64</xdr:col>
      <xdr:colOff>152400</xdr:colOff>
      <xdr:row>17</xdr:row>
      <xdr:rowOff>129600</xdr:rowOff>
    </xdr:to>
    <xdr:sp macro="" textlink="">
      <xdr:nvSpPr>
        <xdr:cNvPr id="472" name="楕円 471">
          <a:extLst>
            <a:ext uri="{FF2B5EF4-FFF2-40B4-BE49-F238E27FC236}">
              <a16:creationId xmlns:a16="http://schemas.microsoft.com/office/drawing/2014/main" id="{FFF2AB5B-5C3B-4F2B-A6AC-776E6F607E5F}"/>
            </a:ext>
          </a:extLst>
        </xdr:cNvPr>
        <xdr:cNvSpPr/>
      </xdr:nvSpPr>
      <xdr:spPr>
        <a:xfrm>
          <a:off x="13462000" y="29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114377</xdr:rowOff>
    </xdr:from>
    <xdr:ext cx="762000" cy="259045"/>
    <xdr:sp macro="" textlink="">
      <xdr:nvSpPr>
        <xdr:cNvPr id="473" name="テキスト ボックス 472">
          <a:extLst>
            <a:ext uri="{FF2B5EF4-FFF2-40B4-BE49-F238E27FC236}">
              <a16:creationId xmlns:a16="http://schemas.microsoft.com/office/drawing/2014/main" id="{67429308-A5A2-4F88-95BC-19C33F63DEF2}"/>
            </a:ext>
          </a:extLst>
        </xdr:cNvPr>
        <xdr:cNvSpPr txBox="1"/>
      </xdr:nvSpPr>
      <xdr:spPr>
        <a:xfrm>
          <a:off x="13131800" y="302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26,765
26,154
158.40
15,616,528
13,987,714
1,439,628
8,439,909
17,508,319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減少となった。一般職員及び再任用職員の給与等の増加により歳出一般財源は増加したが、歳入一般財源が減少したことにより、比率としては減少した。当町は富士五湖の内、４湖を抱えその湖畔に集落が点在するため、公共施設の集約が困難な状況があり、人員を削減することが難しくなっているが、人件費の削減のため指定管理の導入などを検討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101854</xdr:rowOff>
    </xdr:from>
    <xdr:to>
      <xdr:col>24</xdr:col>
      <xdr:colOff>25400</xdr:colOff>
      <xdr:row>35</xdr:row>
      <xdr:rowOff>120142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026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120142</xdr:rowOff>
    </xdr:from>
    <xdr:to>
      <xdr:col>19</xdr:col>
      <xdr:colOff>187325</xdr:colOff>
      <xdr:row>36</xdr:row>
      <xdr:rowOff>17272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208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136144</xdr:rowOff>
    </xdr:from>
    <xdr:to>
      <xdr:col>15</xdr:col>
      <xdr:colOff>98425</xdr:colOff>
      <xdr:row>36</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6544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136144</xdr:rowOff>
    </xdr:from>
    <xdr:to>
      <xdr:col>11</xdr:col>
      <xdr:colOff>9525</xdr:colOff>
      <xdr:row>34</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51054</xdr:rowOff>
    </xdr:from>
    <xdr:to>
      <xdr:col>24</xdr:col>
      <xdr:colOff>76200</xdr:colOff>
      <xdr:row>35</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131081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6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69342</xdr:rowOff>
    </xdr:from>
    <xdr:to>
      <xdr:col>20</xdr:col>
      <xdr:colOff>38100</xdr:colOff>
      <xdr:row>35</xdr:row>
      <xdr:rowOff>170942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137922</xdr:rowOff>
    </xdr:from>
    <xdr:to>
      <xdr:col>15</xdr:col>
      <xdr:colOff>149225</xdr:colOff>
      <xdr:row>36</xdr:row>
      <xdr:rowOff>68072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78249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85344</xdr:rowOff>
    </xdr:from>
    <xdr:to>
      <xdr:col>11</xdr:col>
      <xdr:colOff>60325</xdr:colOff>
      <xdr:row>35</xdr:row>
      <xdr:rowOff>15494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25671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94488</xdr:rowOff>
    </xdr:from>
    <xdr:to>
      <xdr:col>6</xdr:col>
      <xdr:colOff>171450</xdr:colOff>
      <xdr:row>35</xdr:row>
      <xdr:rowOff>24638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34815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経常一般財源額は減額となり、さらに学校給食無償化事業の一部をふるさと応援寄附基金を活用したことにより比率としては減となった。今後、物価高騰対策費が見込まれる中、事業費の抑制、代替手法の検討等により歳出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28702</xdr:rowOff>
    </xdr:from>
    <xdr:to>
      <xdr:col>82</xdr:col>
      <xdr:colOff>107950</xdr:colOff>
      <xdr:row>15</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6004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16</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18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67564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7559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21844</xdr:rowOff>
    </xdr:from>
    <xdr:to>
      <xdr:col>69</xdr:col>
      <xdr:colOff>92075</xdr:colOff>
      <xdr:row>16</xdr:row>
      <xdr:rowOff>67564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7650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149352</xdr:rowOff>
    </xdr:from>
    <xdr:to>
      <xdr:col>82</xdr:col>
      <xdr:colOff>158750</xdr:colOff>
      <xdr:row>15</xdr:row>
      <xdr:rowOff>79502</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165879</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9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xdr:rowOff>
    </xdr:from>
    <xdr:to>
      <xdr:col>69</xdr:col>
      <xdr:colOff>142875</xdr:colOff>
      <xdr:row>16</xdr:row>
      <xdr:rowOff>118364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128541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142494</xdr:rowOff>
    </xdr:from>
    <xdr:to>
      <xdr:col>65</xdr:col>
      <xdr:colOff>53975</xdr:colOff>
      <xdr:row>16</xdr:row>
      <xdr:rowOff>72644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82821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介護給付・訓練等給付費等の増加や、こども医療費助成事業の一部をふるさと応援寄附基金を活用したことにより経常一般財源が減少した。また、歳入一般財源も減少したことにより、比率としては下がった。今後においても社会保障費は増加傾向にあるため、義務的経費の健全化に取り組む必要があ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37193</xdr:rowOff>
    </xdr:from>
    <xdr:to>
      <xdr:col>24</xdr:col>
      <xdr:colOff>25400</xdr:colOff>
      <xdr:row>53</xdr:row>
      <xdr:rowOff>48078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1240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48078</xdr:rowOff>
    </xdr:from>
    <xdr:to>
      <xdr:col>19</xdr:col>
      <xdr:colOff>187325</xdr:colOff>
      <xdr:row>54</xdr:row>
      <xdr:rowOff>18143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1349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18143</xdr:rowOff>
    </xdr:from>
    <xdr:to>
      <xdr:col>15</xdr:col>
      <xdr:colOff>98425</xdr:colOff>
      <xdr:row>55</xdr:row>
      <xdr:rowOff>75293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2764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75293</xdr:rowOff>
    </xdr:from>
    <xdr:to>
      <xdr:col>11</xdr:col>
      <xdr:colOff>9525</xdr:colOff>
      <xdr:row>55</xdr:row>
      <xdr:rowOff>86178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05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157843</xdr:rowOff>
    </xdr:from>
    <xdr:to>
      <xdr:col>24</xdr:col>
      <xdr:colOff>76200</xdr:colOff>
      <xdr:row>53</xdr:row>
      <xdr:rowOff>87993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66420</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168728</xdr:rowOff>
    </xdr:from>
    <xdr:to>
      <xdr:col>20</xdr:col>
      <xdr:colOff>38100</xdr:colOff>
      <xdr:row>53</xdr:row>
      <xdr:rowOff>98878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109055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85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138793</xdr:rowOff>
    </xdr:from>
    <xdr:to>
      <xdr:col>15</xdr:col>
      <xdr:colOff>149225</xdr:colOff>
      <xdr:row>54</xdr:row>
      <xdr:rowOff>68943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79120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136270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た。維持補修費の額が減少したことであり、今後は団塊世代の高齢化を背景に、年々増加していく社会保障経費により、介護保険会計や後期高齢者医療保険会計等への繰出金は増加傾向にあることから、当該会計への繰出金が増加しないよう健康のまちづくりの施策を今後も進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167822</xdr:rowOff>
    </xdr:from>
    <xdr:to>
      <xdr:col>82</xdr:col>
      <xdr:colOff>107950</xdr:colOff>
      <xdr:row>54</xdr:row>
      <xdr:rowOff>7257</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2546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7257</xdr:rowOff>
    </xdr:from>
    <xdr:to>
      <xdr:col>78</xdr:col>
      <xdr:colOff>69850</xdr:colOff>
      <xdr:row>54</xdr:row>
      <xdr:rowOff>72572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265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72572</xdr:rowOff>
    </xdr:from>
    <xdr:to>
      <xdr:col>73</xdr:col>
      <xdr:colOff>180975</xdr:colOff>
      <xdr:row>54</xdr:row>
      <xdr:rowOff>72572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330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7257</xdr:rowOff>
    </xdr:from>
    <xdr:to>
      <xdr:col>69</xdr:col>
      <xdr:colOff>92075</xdr:colOff>
      <xdr:row>54</xdr:row>
      <xdr:rowOff>72572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265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117022</xdr:rowOff>
    </xdr:from>
    <xdr:to>
      <xdr:col>82</xdr:col>
      <xdr:colOff>158750</xdr:colOff>
      <xdr:row>54</xdr:row>
      <xdr:rowOff>47172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25599</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1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127907</xdr:rowOff>
    </xdr:from>
    <xdr:to>
      <xdr:col>78</xdr:col>
      <xdr:colOff>120650</xdr:colOff>
      <xdr:row>54</xdr:row>
      <xdr:rowOff>58057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68234</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898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21772</xdr:rowOff>
    </xdr:from>
    <xdr:to>
      <xdr:col>74</xdr:col>
      <xdr:colOff>31750</xdr:colOff>
      <xdr:row>54</xdr:row>
      <xdr:rowOff>123372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133549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21772</xdr:rowOff>
    </xdr:from>
    <xdr:to>
      <xdr:col>69</xdr:col>
      <xdr:colOff>142875</xdr:colOff>
      <xdr:row>54</xdr:row>
      <xdr:rowOff>123372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133549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127907</xdr:rowOff>
    </xdr:from>
    <xdr:to>
      <xdr:col>65</xdr:col>
      <xdr:colOff>53975</xdr:colOff>
      <xdr:row>54</xdr:row>
      <xdr:rowOff>58057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68234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補助費は昨年度より歳出一般財源が増加したこと及び歳入一般財源の増加により、比率としては上がった。増額の主な要因は、 一部事務組合への負担金等であり、特に富士・東部広域環境事務組合への負担金が本格的に始まったことである。今後も令和１３年度まで建設負担金が続いていくこととなるので注視していく必要がある。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94996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306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131572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306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131572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85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117856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85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利子は高利率の償還が終了してきているが、元金は過去の地方債の借り入れに伴い償還額が増加している。今年度は歳入一般財源が増加したことにより比率としては上がっており、類似団体と比較すると大幅な差がある。これは新町合併以来継続して行っていたインフラ整備に対する合併特例事業債の償還が増加していることが挙げられる。今後も数年は公債費が増加傾向にある中、他の普通建設事業を抑制するなど新規発行債を控えるように努め、また後年度に財政措置される起債を活用するなど将来において過度な負担とならないよう注視し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90424</xdr:rowOff>
    </xdr:from>
    <xdr:to>
      <xdr:col>24</xdr:col>
      <xdr:colOff>25400</xdr:colOff>
      <xdr:row>78</xdr:row>
      <xdr:rowOff>131572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4635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90424</xdr:rowOff>
    </xdr:from>
    <xdr:to>
      <xdr:col>19</xdr:col>
      <xdr:colOff>187325</xdr:colOff>
      <xdr:row>78</xdr:row>
      <xdr:rowOff>131572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4635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72137</xdr:rowOff>
    </xdr:from>
    <xdr:to>
      <xdr:col>15</xdr:col>
      <xdr:colOff>98425</xdr:colOff>
      <xdr:row>78</xdr:row>
      <xdr:rowOff>131572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4452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72137</xdr:rowOff>
    </xdr:from>
    <xdr:to>
      <xdr:col>11</xdr:col>
      <xdr:colOff>9525</xdr:colOff>
      <xdr:row>78</xdr:row>
      <xdr:rowOff>81280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4452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80772</xdr:rowOff>
    </xdr:from>
    <xdr:to>
      <xdr:col>24</xdr:col>
      <xdr:colOff>76200</xdr:colOff>
      <xdr:row>79</xdr:row>
      <xdr:rowOff>10922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52849</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39624</xdr:rowOff>
    </xdr:from>
    <xdr:to>
      <xdr:col>20</xdr:col>
      <xdr:colOff>38100</xdr:colOff>
      <xdr:row>78</xdr:row>
      <xdr:rowOff>141224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126001</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80772</xdr:rowOff>
    </xdr:from>
    <xdr:to>
      <xdr:col>15</xdr:col>
      <xdr:colOff>149225</xdr:colOff>
      <xdr:row>79</xdr:row>
      <xdr:rowOff>10922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167149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21337</xdr:rowOff>
    </xdr:from>
    <xdr:to>
      <xdr:col>11</xdr:col>
      <xdr:colOff>60325</xdr:colOff>
      <xdr:row>78</xdr:row>
      <xdr:rowOff>122937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公債費を除いた部分は、昨年度と変わらず</a:t>
          </a:r>
          <a:r>
            <a:rPr kumimoji="1" lang="en-US" altLang="ja-JP" sz="1300">
              <a:latin typeface="ＭＳ Ｐゴシック" panose="020B0600070205080204" pitchFamily="50" charset="-128"/>
              <a:ea typeface="ＭＳ Ｐゴシック" panose="020B0600070205080204" pitchFamily="50" charset="-128"/>
            </a:rPr>
            <a:t>55.3</a:t>
          </a:r>
          <a:r>
            <a:rPr kumimoji="1" lang="ja-JP" altLang="en-US" sz="1300">
              <a:latin typeface="ＭＳ Ｐゴシック" panose="020B0600070205080204" pitchFamily="50" charset="-128"/>
              <a:ea typeface="ＭＳ Ｐゴシック" panose="020B0600070205080204" pitchFamily="50" charset="-128"/>
            </a:rPr>
            <a:t>％となった。類似団体平均値が</a:t>
          </a:r>
          <a:r>
            <a:rPr kumimoji="1" lang="en-US" altLang="ja-JP" sz="1300">
              <a:latin typeface="ＭＳ Ｐゴシック" panose="020B0600070205080204" pitchFamily="50" charset="-128"/>
              <a:ea typeface="ＭＳ Ｐゴシック" panose="020B0600070205080204" pitchFamily="50" charset="-128"/>
            </a:rPr>
            <a:t>76.1</a:t>
          </a:r>
          <a:r>
            <a:rPr kumimoji="1" lang="ja-JP" altLang="en-US" sz="1300">
              <a:latin typeface="ＭＳ Ｐゴシック" panose="020B0600070205080204" pitchFamily="50" charset="-128"/>
              <a:ea typeface="ＭＳ Ｐゴシック" panose="020B0600070205080204" pitchFamily="50" charset="-128"/>
            </a:rPr>
            <a:t>％ということから考えると、低い水準にあるとも言えるが、近年の歳出構造から考えると今後上昇することが予測されるため、今後もより一層、町村合併のスケールメリットを活かした行政のスリム化に対応する必要があ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24130</xdr:rowOff>
    </xdr:from>
    <xdr:to>
      <xdr:col>82</xdr:col>
      <xdr:colOff>107950</xdr:colOff>
      <xdr:row>74</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711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24130</xdr:rowOff>
    </xdr:from>
    <xdr:to>
      <xdr:col>78</xdr:col>
      <xdr:colOff>69850</xdr:colOff>
      <xdr:row>75</xdr:row>
      <xdr:rowOff>100330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71143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75</xdr:row>
      <xdr:rowOff>100330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860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146050</xdr:rowOff>
    </xdr:from>
    <xdr:to>
      <xdr:col>69</xdr:col>
      <xdr:colOff>92075</xdr:colOff>
      <xdr:row>75</xdr:row>
      <xdr:rowOff>1270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833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144780</xdr:rowOff>
    </xdr:from>
    <xdr:to>
      <xdr:col>82</xdr:col>
      <xdr:colOff>158750</xdr:colOff>
      <xdr:row>74</xdr:row>
      <xdr:rowOff>74930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53357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144780</xdr:rowOff>
    </xdr:from>
    <xdr:to>
      <xdr:col>78</xdr:col>
      <xdr:colOff>120650</xdr:colOff>
      <xdr:row>74</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85107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429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49530</xdr:rowOff>
    </xdr:from>
    <xdr:to>
      <xdr:col>74</xdr:col>
      <xdr:colOff>31750</xdr:colOff>
      <xdr:row>75</xdr:row>
      <xdr:rowOff>151130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161307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121920</xdr:rowOff>
    </xdr:from>
    <xdr:to>
      <xdr:col>69</xdr:col>
      <xdr:colOff>142875</xdr:colOff>
      <xdr:row>75</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62247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95250</xdr:rowOff>
    </xdr:from>
    <xdr:to>
      <xdr:col>65</xdr:col>
      <xdr:colOff>53975</xdr:colOff>
      <xdr:row>75</xdr:row>
      <xdr:rowOff>25400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35577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153480</xdr:rowOff>
    </xdr:from>
    <xdr:to>
      <xdr:col>29</xdr:col>
      <xdr:colOff>127000</xdr:colOff>
      <xdr:row>16</xdr:row>
      <xdr:rowOff>10735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72855"/>
          <a:ext cx="647700" cy="28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15092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10735</xdr:rowOff>
    </xdr:from>
    <xdr:to>
      <xdr:col>26</xdr:col>
      <xdr:colOff>50800</xdr:colOff>
      <xdr:row>16</xdr:row>
      <xdr:rowOff>30836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01560"/>
          <a:ext cx="698500" cy="20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30836</xdr:rowOff>
    </xdr:from>
    <xdr:to>
      <xdr:col>22</xdr:col>
      <xdr:colOff>114300</xdr:colOff>
      <xdr:row>17</xdr:row>
      <xdr:rowOff>75086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21661"/>
          <a:ext cx="698500" cy="215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103922</xdr:rowOff>
    </xdr:from>
    <xdr:to>
      <xdr:col>18</xdr:col>
      <xdr:colOff>177800</xdr:colOff>
      <xdr:row>17</xdr:row>
      <xdr:rowOff>75086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894747"/>
          <a:ext cx="698500" cy="142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102680</xdr:rowOff>
    </xdr:from>
    <xdr:to>
      <xdr:col>29</xdr:col>
      <xdr:colOff>177800</xdr:colOff>
      <xdr:row>16</xdr:row>
      <xdr:rowOff>32830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22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119207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6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131385</xdr:rowOff>
    </xdr:from>
    <xdr:to>
      <xdr:col>26</xdr:col>
      <xdr:colOff>101600</xdr:colOff>
      <xdr:row>16</xdr:row>
      <xdr:rowOff>61535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50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71712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1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151486</xdr:rowOff>
    </xdr:from>
    <xdr:to>
      <xdr:col>22</xdr:col>
      <xdr:colOff>165100</xdr:colOff>
      <xdr:row>16</xdr:row>
      <xdr:rowOff>81636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70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91813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39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24286</xdr:rowOff>
    </xdr:from>
    <xdr:to>
      <xdr:col>19</xdr:col>
      <xdr:colOff>38100</xdr:colOff>
      <xdr:row>17</xdr:row>
      <xdr:rowOff>125886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86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136063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5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53122</xdr:rowOff>
    </xdr:from>
    <xdr:to>
      <xdr:col>15</xdr:col>
      <xdr:colOff>101600</xdr:colOff>
      <xdr:row>16</xdr:row>
      <xdr:rowOff>154722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43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164899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1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325348</xdr:rowOff>
    </xdr:from>
    <xdr:to>
      <xdr:col>29</xdr:col>
      <xdr:colOff>127000</xdr:colOff>
      <xdr:row>35</xdr:row>
      <xdr:rowOff>64516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92798"/>
          <a:ext cx="647700" cy="82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208621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18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64516</xdr:rowOff>
    </xdr:from>
    <xdr:to>
      <xdr:col>26</xdr:col>
      <xdr:colOff>50800</xdr:colOff>
      <xdr:row>35</xdr:row>
      <xdr:rowOff>69926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674866"/>
          <a:ext cx="698500" cy="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69926</xdr:rowOff>
    </xdr:from>
    <xdr:to>
      <xdr:col>22</xdr:col>
      <xdr:colOff>114300</xdr:colOff>
      <xdr:row>35</xdr:row>
      <xdr:rowOff>149613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80276"/>
          <a:ext cx="698500" cy="79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144393</xdr:rowOff>
    </xdr:from>
    <xdr:to>
      <xdr:col>18</xdr:col>
      <xdr:colOff>177800</xdr:colOff>
      <xdr:row>35</xdr:row>
      <xdr:rowOff>149613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54743"/>
          <a:ext cx="698500" cy="5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274548</xdr:rowOff>
    </xdr:from>
    <xdr:to>
      <xdr:col>29</xdr:col>
      <xdr:colOff>177800</xdr:colOff>
      <xdr:row>35</xdr:row>
      <xdr:rowOff>33248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41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119626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8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13716</xdr:rowOff>
    </xdr:from>
    <xdr:to>
      <xdr:col>26</xdr:col>
      <xdr:colOff>101600</xdr:colOff>
      <xdr:row>35</xdr:row>
      <xdr:rowOff>115316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24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125493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92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19126</xdr:rowOff>
    </xdr:from>
    <xdr:to>
      <xdr:col>22</xdr:col>
      <xdr:colOff>165100</xdr:colOff>
      <xdr:row>35</xdr:row>
      <xdr:rowOff>120726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29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130903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9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98813</xdr:rowOff>
    </xdr:from>
    <xdr:to>
      <xdr:col>19</xdr:col>
      <xdr:colOff>38100</xdr:colOff>
      <xdr:row>35</xdr:row>
      <xdr:rowOff>200413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09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210590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7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93593</xdr:rowOff>
    </xdr:from>
    <xdr:to>
      <xdr:col>15</xdr:col>
      <xdr:colOff>101600</xdr:colOff>
      <xdr:row>35</xdr:row>
      <xdr:rowOff>195193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03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205370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7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26,765
26,154
158.40
15,616,528
13,987,714
1,439,628
8,439,909
17,508,319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19952</xdr:rowOff>
    </xdr:from>
    <xdr:to>
      <xdr:col>24</xdr:col>
      <xdr:colOff>63500</xdr:colOff>
      <xdr:row>35</xdr:row>
      <xdr:rowOff>47631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20702"/>
          <a:ext cx="838200" cy="2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47631</xdr:rowOff>
    </xdr:from>
    <xdr:to>
      <xdr:col>19</xdr:col>
      <xdr:colOff>177800</xdr:colOff>
      <xdr:row>35</xdr:row>
      <xdr:rowOff>84550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48381"/>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84550</xdr:rowOff>
    </xdr:from>
    <xdr:to>
      <xdr:col>15</xdr:col>
      <xdr:colOff>50800</xdr:colOff>
      <xdr:row>37</xdr:row>
      <xdr:rowOff>97066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85300"/>
          <a:ext cx="889000" cy="35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57576</xdr:rowOff>
    </xdr:from>
    <xdr:to>
      <xdr:col>10</xdr:col>
      <xdr:colOff>114300</xdr:colOff>
      <xdr:row>37</xdr:row>
      <xdr:rowOff>97066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01226"/>
          <a:ext cx="889000" cy="3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140602</xdr:rowOff>
    </xdr:from>
    <xdr:to>
      <xdr:col>24</xdr:col>
      <xdr:colOff>114300</xdr:colOff>
      <xdr:row>35</xdr:row>
      <xdr:rowOff>70752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6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163479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2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168281</xdr:rowOff>
    </xdr:from>
    <xdr:to>
      <xdr:col>20</xdr:col>
      <xdr:colOff>38100</xdr:colOff>
      <xdr:row>35</xdr:row>
      <xdr:rowOff>98431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9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114958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7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33750</xdr:rowOff>
    </xdr:from>
    <xdr:to>
      <xdr:col>15</xdr:col>
      <xdr:colOff>101600</xdr:colOff>
      <xdr:row>35</xdr:row>
      <xdr:rowOff>135350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151877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0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46266</xdr:rowOff>
    </xdr:from>
    <xdr:to>
      <xdr:col>10</xdr:col>
      <xdr:colOff>165100</xdr:colOff>
      <xdr:row>37</xdr:row>
      <xdr:rowOff>147866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138993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6776</xdr:rowOff>
    </xdr:from>
    <xdr:to>
      <xdr:col>6</xdr:col>
      <xdr:colOff>38100</xdr:colOff>
      <xdr:row>37</xdr:row>
      <xdr:rowOff>108376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124903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2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57983</xdr:rowOff>
    </xdr:from>
    <xdr:to>
      <xdr:col>24</xdr:col>
      <xdr:colOff>63500</xdr:colOff>
      <xdr:row>57</xdr:row>
      <xdr:rowOff>119080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30633"/>
          <a:ext cx="838200" cy="6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119080</xdr:rowOff>
    </xdr:from>
    <xdr:to>
      <xdr:col>19</xdr:col>
      <xdr:colOff>177800</xdr:colOff>
      <xdr:row>57</xdr:row>
      <xdr:rowOff>137124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91730"/>
          <a:ext cx="889000" cy="1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137124</xdr:rowOff>
    </xdr:from>
    <xdr:to>
      <xdr:col>15</xdr:col>
      <xdr:colOff>50800</xdr:colOff>
      <xdr:row>57</xdr:row>
      <xdr:rowOff>142618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09774"/>
          <a:ext cx="889000" cy="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142618</xdr:rowOff>
    </xdr:from>
    <xdr:to>
      <xdr:col>10</xdr:col>
      <xdr:colOff>114300</xdr:colOff>
      <xdr:row>58</xdr:row>
      <xdr:rowOff>6014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15268"/>
          <a:ext cx="889000" cy="3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1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171187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7183</xdr:rowOff>
    </xdr:from>
    <xdr:to>
      <xdr:col>24</xdr:col>
      <xdr:colOff>114300</xdr:colOff>
      <xdr:row>57</xdr:row>
      <xdr:rowOff>108783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30060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3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68280</xdr:rowOff>
    </xdr:from>
    <xdr:to>
      <xdr:col>20</xdr:col>
      <xdr:colOff>38100</xdr:colOff>
      <xdr:row>57</xdr:row>
      <xdr:rowOff>169880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14957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61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86324</xdr:rowOff>
    </xdr:from>
    <xdr:to>
      <xdr:col>15</xdr:col>
      <xdr:colOff>101600</xdr:colOff>
      <xdr:row>58</xdr:row>
      <xdr:rowOff>16474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5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33001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63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91818</xdr:rowOff>
    </xdr:from>
    <xdr:to>
      <xdr:col>10</xdr:col>
      <xdr:colOff>165100</xdr:colOff>
      <xdr:row>58</xdr:row>
      <xdr:rowOff>21968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38495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3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126664</xdr:rowOff>
    </xdr:from>
    <xdr:to>
      <xdr:col>6</xdr:col>
      <xdr:colOff>38100</xdr:colOff>
      <xdr:row>58</xdr:row>
      <xdr:rowOff>56814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9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73341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9992</xdr:rowOff>
    </xdr:from>
    <xdr:to>
      <xdr:col>24</xdr:col>
      <xdr:colOff>63500</xdr:colOff>
      <xdr:row>77</xdr:row>
      <xdr:rowOff>45608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040192"/>
          <a:ext cx="838200" cy="20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47119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48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9992</xdr:rowOff>
    </xdr:from>
    <xdr:to>
      <xdr:col>19</xdr:col>
      <xdr:colOff>177800</xdr:colOff>
      <xdr:row>77</xdr:row>
      <xdr:rowOff>13329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040192"/>
          <a:ext cx="889000" cy="17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166219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13329</xdr:rowOff>
    </xdr:from>
    <xdr:to>
      <xdr:col>15</xdr:col>
      <xdr:colOff>50800</xdr:colOff>
      <xdr:row>77</xdr:row>
      <xdr:rowOff>44831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14979"/>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167546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44831</xdr:rowOff>
    </xdr:from>
    <xdr:to>
      <xdr:col>10</xdr:col>
      <xdr:colOff>114300</xdr:colOff>
      <xdr:row>77</xdr:row>
      <xdr:rowOff>101341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46481"/>
          <a:ext cx="889000" cy="5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166258</xdr:rowOff>
    </xdr:from>
    <xdr:to>
      <xdr:col>24</xdr:col>
      <xdr:colOff>114300</xdr:colOff>
      <xdr:row>77</xdr:row>
      <xdr:rowOff>96408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17685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4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130642</xdr:rowOff>
    </xdr:from>
    <xdr:to>
      <xdr:col>20</xdr:col>
      <xdr:colOff>38100</xdr:colOff>
      <xdr:row>76</xdr:row>
      <xdr:rowOff>60793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9893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77319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76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133979</xdr:rowOff>
    </xdr:from>
    <xdr:to>
      <xdr:col>15</xdr:col>
      <xdr:colOff>101600</xdr:colOff>
      <xdr:row>77</xdr:row>
      <xdr:rowOff>64129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6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80657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93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165481</xdr:rowOff>
    </xdr:from>
    <xdr:to>
      <xdr:col>10</xdr:col>
      <xdr:colOff>165100</xdr:colOff>
      <xdr:row>77</xdr:row>
      <xdr:rowOff>95631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112158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97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50541</xdr:rowOff>
    </xdr:from>
    <xdr:to>
      <xdr:col>6</xdr:col>
      <xdr:colOff>38100</xdr:colOff>
      <xdr:row>77</xdr:row>
      <xdr:rowOff>152141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5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168668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02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135705</xdr:rowOff>
    </xdr:from>
    <xdr:to>
      <xdr:col>24</xdr:col>
      <xdr:colOff>63500</xdr:colOff>
      <xdr:row>97</xdr:row>
      <xdr:rowOff>120520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594905"/>
          <a:ext cx="838200" cy="15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135705</xdr:rowOff>
    </xdr:from>
    <xdr:to>
      <xdr:col>19</xdr:col>
      <xdr:colOff>177800</xdr:colOff>
      <xdr:row>98</xdr:row>
      <xdr:rowOff>56217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94905"/>
          <a:ext cx="889000" cy="26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15287</xdr:rowOff>
    </xdr:from>
    <xdr:to>
      <xdr:col>15</xdr:col>
      <xdr:colOff>50800</xdr:colOff>
      <xdr:row>98</xdr:row>
      <xdr:rowOff>56217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817387"/>
          <a:ext cx="889000" cy="4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15287</xdr:rowOff>
    </xdr:from>
    <xdr:to>
      <xdr:col>10</xdr:col>
      <xdr:colOff>114300</xdr:colOff>
      <xdr:row>98</xdr:row>
      <xdr:rowOff>29090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17387"/>
          <a:ext cx="889000" cy="1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69720</xdr:rowOff>
    </xdr:from>
    <xdr:to>
      <xdr:col>24</xdr:col>
      <xdr:colOff>114300</xdr:colOff>
      <xdr:row>97</xdr:row>
      <xdr:rowOff>171320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70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156097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1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84905</xdr:rowOff>
    </xdr:from>
    <xdr:to>
      <xdr:col>20</xdr:col>
      <xdr:colOff>38100</xdr:colOff>
      <xdr:row>97</xdr:row>
      <xdr:rowOff>15055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6182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3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5417</xdr:rowOff>
    </xdr:from>
    <xdr:to>
      <xdr:col>15</xdr:col>
      <xdr:colOff>101600</xdr:colOff>
      <xdr:row>98</xdr:row>
      <xdr:rowOff>107017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0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98144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135937</xdr:rowOff>
    </xdr:from>
    <xdr:to>
      <xdr:col>10</xdr:col>
      <xdr:colOff>165100</xdr:colOff>
      <xdr:row>98</xdr:row>
      <xdr:rowOff>66087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57214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5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149740</xdr:rowOff>
    </xdr:from>
    <xdr:to>
      <xdr:col>6</xdr:col>
      <xdr:colOff>38100</xdr:colOff>
      <xdr:row>98</xdr:row>
      <xdr:rowOff>79890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71017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7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121915</xdr:rowOff>
    </xdr:from>
    <xdr:to>
      <xdr:col>54</xdr:col>
      <xdr:colOff>189865</xdr:colOff>
      <xdr:row>38</xdr:row>
      <xdr:rowOff>41631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608315"/>
          <a:ext cx="1270" cy="948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45458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41631</xdr:rowOff>
    </xdr:from>
    <xdr:to>
      <xdr:col>55</xdr:col>
      <xdr:colOff>88900</xdr:colOff>
      <xdr:row>38</xdr:row>
      <xdr:rowOff>41631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68592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8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121915</xdr:rowOff>
    </xdr:from>
    <xdr:to>
      <xdr:col>55</xdr:col>
      <xdr:colOff>88900</xdr:colOff>
      <xdr:row>32</xdr:row>
      <xdr:rowOff>121915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60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153126</xdr:rowOff>
    </xdr:from>
    <xdr:to>
      <xdr:col>55</xdr:col>
      <xdr:colOff>0</xdr:colOff>
      <xdr:row>35</xdr:row>
      <xdr:rowOff>141872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982426"/>
          <a:ext cx="838200" cy="16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41610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3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63183</xdr:rowOff>
    </xdr:from>
    <xdr:to>
      <xdr:col>55</xdr:col>
      <xdr:colOff>50800</xdr:colOff>
      <xdr:row>36</xdr:row>
      <xdr:rowOff>164783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29522</xdr:rowOff>
    </xdr:from>
    <xdr:to>
      <xdr:col>50</xdr:col>
      <xdr:colOff>114300</xdr:colOff>
      <xdr:row>35</xdr:row>
      <xdr:rowOff>141872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344472"/>
          <a:ext cx="889000" cy="79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92680</xdr:rowOff>
    </xdr:from>
    <xdr:to>
      <xdr:col>50</xdr:col>
      <xdr:colOff>165100</xdr:colOff>
      <xdr:row>37</xdr:row>
      <xdr:rowOff>22830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13957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29522</xdr:rowOff>
    </xdr:from>
    <xdr:to>
      <xdr:col>45</xdr:col>
      <xdr:colOff>177800</xdr:colOff>
      <xdr:row>36</xdr:row>
      <xdr:rowOff>65992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344472"/>
          <a:ext cx="889000" cy="89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17935</xdr:rowOff>
    </xdr:from>
    <xdr:to>
      <xdr:col>46</xdr:col>
      <xdr:colOff>38100</xdr:colOff>
      <xdr:row>32</xdr:row>
      <xdr:rowOff>119535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5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110662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59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65992</xdr:rowOff>
    </xdr:from>
    <xdr:to>
      <xdr:col>41</xdr:col>
      <xdr:colOff>50800</xdr:colOff>
      <xdr:row>36</xdr:row>
      <xdr:rowOff>99649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38192"/>
          <a:ext cx="889000" cy="3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161099</xdr:rowOff>
    </xdr:from>
    <xdr:to>
      <xdr:col>41</xdr:col>
      <xdr:colOff>101600</xdr:colOff>
      <xdr:row>37</xdr:row>
      <xdr:rowOff>91249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82376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4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165199</xdr:rowOff>
    </xdr:from>
    <xdr:to>
      <xdr:col>36</xdr:col>
      <xdr:colOff>165100</xdr:colOff>
      <xdr:row>37</xdr:row>
      <xdr:rowOff>95349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86476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102326</xdr:rowOff>
    </xdr:from>
    <xdr:to>
      <xdr:col>55</xdr:col>
      <xdr:colOff>50800</xdr:colOff>
      <xdr:row>35</xdr:row>
      <xdr:rowOff>32476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9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125203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7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91072</xdr:rowOff>
    </xdr:from>
    <xdr:to>
      <xdr:col>50</xdr:col>
      <xdr:colOff>165100</xdr:colOff>
      <xdr:row>36</xdr:row>
      <xdr:rowOff>21222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09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37749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86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150172</xdr:rowOff>
    </xdr:from>
    <xdr:to>
      <xdr:col>46</xdr:col>
      <xdr:colOff>38100</xdr:colOff>
      <xdr:row>31</xdr:row>
      <xdr:rowOff>80322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2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96849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06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15192</xdr:rowOff>
    </xdr:from>
    <xdr:to>
      <xdr:col>41</xdr:col>
      <xdr:colOff>101600</xdr:colOff>
      <xdr:row>36</xdr:row>
      <xdr:rowOff>116792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8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133319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6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48849</xdr:rowOff>
    </xdr:from>
    <xdr:to>
      <xdr:col>36</xdr:col>
      <xdr:colOff>165100</xdr:colOff>
      <xdr:row>36</xdr:row>
      <xdr:rowOff>150449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166976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99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97805</xdr:rowOff>
    </xdr:from>
    <xdr:to>
      <xdr:col>55</xdr:col>
      <xdr:colOff>0</xdr:colOff>
      <xdr:row>57</xdr:row>
      <xdr:rowOff>161813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70455"/>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90300</xdr:rowOff>
    </xdr:from>
    <xdr:to>
      <xdr:col>50</xdr:col>
      <xdr:colOff>114300</xdr:colOff>
      <xdr:row>57</xdr:row>
      <xdr:rowOff>97805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177150"/>
          <a:ext cx="889000" cy="69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90300</xdr:rowOff>
    </xdr:from>
    <xdr:to>
      <xdr:col>45</xdr:col>
      <xdr:colOff>177800</xdr:colOff>
      <xdr:row>55</xdr:row>
      <xdr:rowOff>126464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177150"/>
          <a:ext cx="889000" cy="37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126464</xdr:rowOff>
    </xdr:from>
    <xdr:to>
      <xdr:col>41</xdr:col>
      <xdr:colOff>50800</xdr:colOff>
      <xdr:row>56</xdr:row>
      <xdr:rowOff>66937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556214"/>
          <a:ext cx="889000" cy="11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68188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111013</xdr:rowOff>
    </xdr:from>
    <xdr:to>
      <xdr:col>55</xdr:col>
      <xdr:colOff>50800</xdr:colOff>
      <xdr:row>58</xdr:row>
      <xdr:rowOff>41163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8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89440</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6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47005</xdr:rowOff>
    </xdr:from>
    <xdr:to>
      <xdr:col>50</xdr:col>
      <xdr:colOff>165100</xdr:colOff>
      <xdr:row>57</xdr:row>
      <xdr:rowOff>148605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139732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39500</xdr:rowOff>
    </xdr:from>
    <xdr:to>
      <xdr:col>46</xdr:col>
      <xdr:colOff>38100</xdr:colOff>
      <xdr:row>53</xdr:row>
      <xdr:rowOff>141100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12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157627</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890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75664</xdr:rowOff>
    </xdr:from>
    <xdr:to>
      <xdr:col>41</xdr:col>
      <xdr:colOff>101600</xdr:colOff>
      <xdr:row>56</xdr:row>
      <xdr:rowOff>5814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22341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28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16137</xdr:rowOff>
    </xdr:from>
    <xdr:to>
      <xdr:col>36</xdr:col>
      <xdr:colOff>165100</xdr:colOff>
      <xdr:row>56</xdr:row>
      <xdr:rowOff>117737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134264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39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1321</xdr:rowOff>
    </xdr:from>
    <xdr:to>
      <xdr:col>55</xdr:col>
      <xdr:colOff>0</xdr:colOff>
      <xdr:row>79</xdr:row>
      <xdr:rowOff>26581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74421"/>
          <a:ext cx="838200" cy="19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121048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22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26581</xdr:rowOff>
    </xdr:from>
    <xdr:to>
      <xdr:col>50</xdr:col>
      <xdr:colOff>114300</xdr:colOff>
      <xdr:row>79</xdr:row>
      <xdr:rowOff>42450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71131"/>
          <a:ext cx="889000" cy="1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42450</xdr:rowOff>
    </xdr:from>
    <xdr:to>
      <xdr:col>45</xdr:col>
      <xdr:colOff>177800</xdr:colOff>
      <xdr:row>79</xdr:row>
      <xdr:rowOff>42659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87000"/>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134613</xdr:rowOff>
    </xdr:from>
    <xdr:to>
      <xdr:col>41</xdr:col>
      <xdr:colOff>50800</xdr:colOff>
      <xdr:row>79</xdr:row>
      <xdr:rowOff>42659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07713"/>
          <a:ext cx="889000" cy="7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121971</xdr:rowOff>
    </xdr:from>
    <xdr:to>
      <xdr:col>55</xdr:col>
      <xdr:colOff>50800</xdr:colOff>
      <xdr:row>78</xdr:row>
      <xdr:rowOff>52121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2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144848</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147231</xdr:rowOff>
    </xdr:from>
    <xdr:to>
      <xdr:col>50</xdr:col>
      <xdr:colOff>165100</xdr:colOff>
      <xdr:row>79</xdr:row>
      <xdr:rowOff>77381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2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68508</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50017" y="13613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163100</xdr:rowOff>
    </xdr:from>
    <xdr:to>
      <xdr:col>46</xdr:col>
      <xdr:colOff>38100</xdr:colOff>
      <xdr:row>79</xdr:row>
      <xdr:rowOff>93250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84377</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61017" y="13628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163309</xdr:rowOff>
    </xdr:from>
    <xdr:to>
      <xdr:col>41</xdr:col>
      <xdr:colOff>101600</xdr:colOff>
      <xdr:row>79</xdr:row>
      <xdr:rowOff>93459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3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84586</xdr:rowOff>
    </xdr:from>
    <xdr:ext cx="313932"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704333" y="13629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83813</xdr:rowOff>
    </xdr:from>
    <xdr:to>
      <xdr:col>36</xdr:col>
      <xdr:colOff>165100</xdr:colOff>
      <xdr:row>79</xdr:row>
      <xdr:rowOff>13963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5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5090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26670</xdr:rowOff>
    </xdr:from>
    <xdr:to>
      <xdr:col>54</xdr:col>
      <xdr:colOff>189865</xdr:colOff>
      <xdr:row>98</xdr:row>
      <xdr:rowOff>170625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800070"/>
          <a:ext cx="1270" cy="1172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3002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7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170625</xdr:rowOff>
    </xdr:from>
    <xdr:to>
      <xdr:col>55</xdr:col>
      <xdr:colOff>88900</xdr:colOff>
      <xdr:row>98</xdr:row>
      <xdr:rowOff>170625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7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144797</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57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26670</xdr:rowOff>
    </xdr:from>
    <xdr:to>
      <xdr:col>55</xdr:col>
      <xdr:colOff>88900</xdr:colOff>
      <xdr:row>92</xdr:row>
      <xdr:rowOff>26670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800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18872</xdr:rowOff>
    </xdr:from>
    <xdr:to>
      <xdr:col>55</xdr:col>
      <xdr:colOff>0</xdr:colOff>
      <xdr:row>98</xdr:row>
      <xdr:rowOff>22555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649522"/>
          <a:ext cx="838200" cy="17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30903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90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8026</xdr:rowOff>
    </xdr:from>
    <xdr:to>
      <xdr:col>55</xdr:col>
      <xdr:colOff>50800</xdr:colOff>
      <xdr:row>97</xdr:row>
      <xdr:rowOff>109626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46876</xdr:rowOff>
    </xdr:from>
    <xdr:to>
      <xdr:col>50</xdr:col>
      <xdr:colOff>114300</xdr:colOff>
      <xdr:row>97</xdr:row>
      <xdr:rowOff>18872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5477376"/>
          <a:ext cx="889000" cy="117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3505</xdr:rowOff>
    </xdr:from>
    <xdr:to>
      <xdr:col>50</xdr:col>
      <xdr:colOff>165100</xdr:colOff>
      <xdr:row>97</xdr:row>
      <xdr:rowOff>105105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3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96232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2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46876</xdr:rowOff>
    </xdr:from>
    <xdr:to>
      <xdr:col>45</xdr:col>
      <xdr:colOff>177800</xdr:colOff>
      <xdr:row>93</xdr:row>
      <xdr:rowOff>133629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5477376"/>
          <a:ext cx="889000" cy="60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137770</xdr:rowOff>
    </xdr:from>
    <xdr:to>
      <xdr:col>46</xdr:col>
      <xdr:colOff>38100</xdr:colOff>
      <xdr:row>97</xdr:row>
      <xdr:rowOff>67920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68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133629</xdr:rowOff>
    </xdr:from>
    <xdr:to>
      <xdr:col>41</xdr:col>
      <xdr:colOff>50800</xdr:colOff>
      <xdr:row>95</xdr:row>
      <xdr:rowOff>30784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078479"/>
          <a:ext cx="889000" cy="2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135586</xdr:rowOff>
    </xdr:from>
    <xdr:to>
      <xdr:col>41</xdr:col>
      <xdr:colOff>101600</xdr:colOff>
      <xdr:row>97</xdr:row>
      <xdr:rowOff>65736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56863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38227</xdr:rowOff>
    </xdr:from>
    <xdr:to>
      <xdr:col>36</xdr:col>
      <xdr:colOff>165100</xdr:colOff>
      <xdr:row>97</xdr:row>
      <xdr:rowOff>139827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130954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143205</xdr:rowOff>
    </xdr:from>
    <xdr:to>
      <xdr:col>55</xdr:col>
      <xdr:colOff>50800</xdr:colOff>
      <xdr:row>98</xdr:row>
      <xdr:rowOff>73355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121632</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5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139522</xdr:rowOff>
    </xdr:from>
    <xdr:to>
      <xdr:col>50</xdr:col>
      <xdr:colOff>165100</xdr:colOff>
      <xdr:row>97</xdr:row>
      <xdr:rowOff>69672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9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86199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37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167526</xdr:rowOff>
    </xdr:from>
    <xdr:to>
      <xdr:col>46</xdr:col>
      <xdr:colOff>38100</xdr:colOff>
      <xdr:row>90</xdr:row>
      <xdr:rowOff>97676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542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114203</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50795" y="1520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82829</xdr:rowOff>
    </xdr:from>
    <xdr:to>
      <xdr:col>41</xdr:col>
      <xdr:colOff>101600</xdr:colOff>
      <xdr:row>94</xdr:row>
      <xdr:rowOff>12979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0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29506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58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151434</xdr:rowOff>
    </xdr:from>
    <xdr:to>
      <xdr:col>36</xdr:col>
      <xdr:colOff>165100</xdr:colOff>
      <xdr:row>95</xdr:row>
      <xdr:rowOff>81584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26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98111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04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42202</xdr:rowOff>
    </xdr:from>
    <xdr:to>
      <xdr:col>85</xdr:col>
      <xdr:colOff>127000</xdr:colOff>
      <xdr:row>73</xdr:row>
      <xdr:rowOff>84362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558052"/>
          <a:ext cx="838200" cy="4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165020</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02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84362</xdr:rowOff>
    </xdr:from>
    <xdr:to>
      <xdr:col>81</xdr:col>
      <xdr:colOff>50800</xdr:colOff>
      <xdr:row>73</xdr:row>
      <xdr:rowOff>137561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600212"/>
          <a:ext cx="889000" cy="5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124117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137561</xdr:rowOff>
    </xdr:from>
    <xdr:to>
      <xdr:col>76</xdr:col>
      <xdr:colOff>114300</xdr:colOff>
      <xdr:row>74</xdr:row>
      <xdr:rowOff>12909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653411"/>
          <a:ext cx="889000" cy="4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145426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6459</xdr:rowOff>
    </xdr:from>
    <xdr:to>
      <xdr:col>71</xdr:col>
      <xdr:colOff>177800</xdr:colOff>
      <xdr:row>74</xdr:row>
      <xdr:rowOff>12909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693759"/>
          <a:ext cx="8890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138030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130503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162852</xdr:rowOff>
    </xdr:from>
    <xdr:to>
      <xdr:col>85</xdr:col>
      <xdr:colOff>177800</xdr:colOff>
      <xdr:row>73</xdr:row>
      <xdr:rowOff>93002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5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14279</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3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33562</xdr:rowOff>
    </xdr:from>
    <xdr:to>
      <xdr:col>81</xdr:col>
      <xdr:colOff>101600</xdr:colOff>
      <xdr:row>73</xdr:row>
      <xdr:rowOff>135162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54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151689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3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86761</xdr:rowOff>
    </xdr:from>
    <xdr:to>
      <xdr:col>76</xdr:col>
      <xdr:colOff>165100</xdr:colOff>
      <xdr:row>74</xdr:row>
      <xdr:rowOff>16911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60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33438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37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133559</xdr:rowOff>
    </xdr:from>
    <xdr:to>
      <xdr:col>72</xdr:col>
      <xdr:colOff>38100</xdr:colOff>
      <xdr:row>74</xdr:row>
      <xdr:rowOff>63709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64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80236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4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127109</xdr:rowOff>
    </xdr:from>
    <xdr:to>
      <xdr:col>67</xdr:col>
      <xdr:colOff>101600</xdr:colOff>
      <xdr:row>74</xdr:row>
      <xdr:rowOff>57259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64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73786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41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114782</xdr:rowOff>
    </xdr:from>
    <xdr:to>
      <xdr:col>85</xdr:col>
      <xdr:colOff>127000</xdr:colOff>
      <xdr:row>97</xdr:row>
      <xdr:rowOff>127388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45432"/>
          <a:ext cx="838200" cy="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128894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5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114782</xdr:rowOff>
    </xdr:from>
    <xdr:to>
      <xdr:col>81</xdr:col>
      <xdr:colOff>50800</xdr:colOff>
      <xdr:row>98</xdr:row>
      <xdr:rowOff>21834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745432"/>
          <a:ext cx="889000" cy="7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21834</xdr:rowOff>
    </xdr:from>
    <xdr:to>
      <xdr:col>76</xdr:col>
      <xdr:colOff>114300</xdr:colOff>
      <xdr:row>98</xdr:row>
      <xdr:rowOff>41388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23934"/>
          <a:ext cx="889000" cy="1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41388</xdr:rowOff>
    </xdr:from>
    <xdr:to>
      <xdr:col>71</xdr:col>
      <xdr:colOff>177800</xdr:colOff>
      <xdr:row>98</xdr:row>
      <xdr:rowOff>50295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43488"/>
          <a:ext cx="889000" cy="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76588</xdr:rowOff>
    </xdr:from>
    <xdr:to>
      <xdr:col>85</xdr:col>
      <xdr:colOff>177800</xdr:colOff>
      <xdr:row>98</xdr:row>
      <xdr:rowOff>6738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0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99465</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55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63982</xdr:rowOff>
    </xdr:from>
    <xdr:to>
      <xdr:col>81</xdr:col>
      <xdr:colOff>101600</xdr:colOff>
      <xdr:row>97</xdr:row>
      <xdr:rowOff>165582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69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46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142484</xdr:rowOff>
    </xdr:from>
    <xdr:to>
      <xdr:col>76</xdr:col>
      <xdr:colOff>165100</xdr:colOff>
      <xdr:row>98</xdr:row>
      <xdr:rowOff>72634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7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89161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5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162038</xdr:rowOff>
    </xdr:from>
    <xdr:to>
      <xdr:col>72</xdr:col>
      <xdr:colOff>38100</xdr:colOff>
      <xdr:row>98</xdr:row>
      <xdr:rowOff>92188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9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108715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56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170945</xdr:rowOff>
    </xdr:from>
    <xdr:to>
      <xdr:col>67</xdr:col>
      <xdr:colOff>101600</xdr:colOff>
      <xdr:row>98</xdr:row>
      <xdr:rowOff>101095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92222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8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115297</xdr:rowOff>
    </xdr:from>
    <xdr:to>
      <xdr:col>116</xdr:col>
      <xdr:colOff>63500</xdr:colOff>
      <xdr:row>76</xdr:row>
      <xdr:rowOff>48507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974047"/>
          <a:ext cx="838200" cy="10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48507</xdr:rowOff>
    </xdr:from>
    <xdr:to>
      <xdr:col>111</xdr:col>
      <xdr:colOff>177800</xdr:colOff>
      <xdr:row>76</xdr:row>
      <xdr:rowOff>49461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078707"/>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47707</xdr:rowOff>
    </xdr:from>
    <xdr:to>
      <xdr:col>107</xdr:col>
      <xdr:colOff>50800</xdr:colOff>
      <xdr:row>76</xdr:row>
      <xdr:rowOff>49461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077907"/>
          <a:ext cx="8890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99522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47707</xdr:rowOff>
    </xdr:from>
    <xdr:to>
      <xdr:col>102</xdr:col>
      <xdr:colOff>114300</xdr:colOff>
      <xdr:row>76</xdr:row>
      <xdr:rowOff>53518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077907"/>
          <a:ext cx="889000" cy="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67975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64497</xdr:rowOff>
    </xdr:from>
    <xdr:to>
      <xdr:col>116</xdr:col>
      <xdr:colOff>114300</xdr:colOff>
      <xdr:row>75</xdr:row>
      <xdr:rowOff>166097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92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87374</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77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169157</xdr:rowOff>
    </xdr:from>
    <xdr:to>
      <xdr:col>112</xdr:col>
      <xdr:colOff>38100</xdr:colOff>
      <xdr:row>76</xdr:row>
      <xdr:rowOff>99307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115835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80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170111</xdr:rowOff>
    </xdr:from>
    <xdr:to>
      <xdr:col>107</xdr:col>
      <xdr:colOff>101600</xdr:colOff>
      <xdr:row>76</xdr:row>
      <xdr:rowOff>100261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2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116787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80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168357</xdr:rowOff>
    </xdr:from>
    <xdr:to>
      <xdr:col>102</xdr:col>
      <xdr:colOff>165100</xdr:colOff>
      <xdr:row>76</xdr:row>
      <xdr:rowOff>98507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2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115034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80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2718</xdr:rowOff>
    </xdr:from>
    <xdr:to>
      <xdr:col>98</xdr:col>
      <xdr:colOff>38100</xdr:colOff>
      <xdr:row>76</xdr:row>
      <xdr:rowOff>104318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03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120845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8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歳出決算総額は、住民１人あたり</a:t>
          </a:r>
          <a:r>
            <a:rPr kumimoji="1" lang="en-US" altLang="ja-JP" sz="1100">
              <a:latin typeface="ＭＳ Ｐゴシック" panose="020B0600070205080204" pitchFamily="50" charset="-128"/>
              <a:ea typeface="ＭＳ Ｐゴシック" panose="020B0600070205080204" pitchFamily="50" charset="-128"/>
            </a:rPr>
            <a:t>522,612</a:t>
          </a:r>
          <a:r>
            <a:rPr kumimoji="1" lang="ja-JP" altLang="en-US" sz="1100">
              <a:latin typeface="ＭＳ Ｐゴシック" panose="020B0600070205080204" pitchFamily="50" charset="-128"/>
              <a:ea typeface="ＭＳ Ｐゴシック" panose="020B0600070205080204" pitchFamily="50" charset="-128"/>
            </a:rPr>
            <a:t>円となった。人件費は、一般職員及び再任用職員の給与等の増加により増額となった。当町も類似団体と同様に上昇しているが、地理的要因からみても更なる人員を削減することが難しくなっており、今後も指定管理者制度の導入などを検討していく必要がある。物件費は、新型コロナ対策として行った宿泊支援事業により増となった。１人あたりの金額は増加傾向にあり、類似団体と比較しても依然大幅に差があるため、今後も経常経費等の物件費を削減していく必要がある。維持補修費は、富士ヶ嶺バイオセンターの大型修繕事業の終了に伴い減となった。扶助費は、物価高騰対策費である電力・ガス・食料品等価格高騰緊急支援給付金事業及び、生活困窮世帯緊急生活支援金事業を実施したが新型コロナ感染症対策費の終了により減となった。また、介護給付・訓練等給付費等の扶助費は毎年増加傾向にあるので注視していく必要がある。補助費は、大学生等生活支援給付金事業、配合飼料高騰対策補助金事業、高齢者緊急生活支援金事業及び高齢者灯油等購入費給付金事業により大幅な増額となった。普通建設事業は、</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人あたり</a:t>
          </a:r>
          <a:r>
            <a:rPr kumimoji="1" lang="en-US" altLang="ja-JP" sz="1100">
              <a:latin typeface="ＭＳ Ｐゴシック" panose="020B0600070205080204" pitchFamily="50" charset="-128"/>
              <a:ea typeface="ＭＳ Ｐゴシック" panose="020B0600070205080204" pitchFamily="50" charset="-128"/>
            </a:rPr>
            <a:t>29,598</a:t>
          </a:r>
          <a:r>
            <a:rPr kumimoji="1" lang="ja-JP" altLang="en-US" sz="1100">
              <a:latin typeface="ＭＳ Ｐゴシック" panose="020B0600070205080204" pitchFamily="50" charset="-128"/>
              <a:ea typeface="ＭＳ Ｐゴシック" panose="020B0600070205080204" pitchFamily="50" charset="-128"/>
            </a:rPr>
            <a:t>円と昨年度より減少となった。勝山小学校増築事業による増額要因はあったものの町道の大規模改良事業の終了により減少となった。今後も合併特例期限が終了した中で、減少傾向になると見込まれる。公債費は、利子においては高利率の償還が終了してきており減額となっている一方、過去において発行した地方債の償還のため元金の償還が増加しており、</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人当たりの額は類似団体の</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倍程度の額となっている。今後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年間程度は増加傾向が見込まれ注視する必要がある。積立金は、公共施設建設基金への積立を行ったが、財政調整基金への積立を行わなかったので、</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あたりの金額も減少した。繰出金は、下水道事業繰出金が大幅に増加したことや、国民健康保険特別会計や介護保険特別会計への繰出金が増加傾向となっていることが主な要因である。今後も社会保障費の増額に伴う介護保険会計や後期高齢者医療保険会計への増額が見込まれることもあり、繰出金を抑えるための健康のまちづくり施策を進めると共に、インフラ事業としても下水道事業等の経費の削減と料金改定等により収入の増加を図る必要がある。</a:t>
          </a: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26,765
26,154
158.40
15,616,528
13,987,714
1,439,628
8,439,909
17,508,319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50546</xdr:rowOff>
    </xdr:from>
    <xdr:to>
      <xdr:col>24</xdr:col>
      <xdr:colOff>63500</xdr:colOff>
      <xdr:row>36</xdr:row>
      <xdr:rowOff>57404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2274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57404</xdr:rowOff>
    </xdr:from>
    <xdr:to>
      <xdr:col>19</xdr:col>
      <xdr:colOff>177800</xdr:colOff>
      <xdr:row>36</xdr:row>
      <xdr:rowOff>170561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29604"/>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91694</xdr:rowOff>
    </xdr:from>
    <xdr:to>
      <xdr:col>15</xdr:col>
      <xdr:colOff>50800</xdr:colOff>
      <xdr:row>36</xdr:row>
      <xdr:rowOff>170561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63894"/>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91694</xdr:rowOff>
    </xdr:from>
    <xdr:to>
      <xdr:col>10</xdr:col>
      <xdr:colOff>114300</xdr:colOff>
      <xdr:row>36</xdr:row>
      <xdr:rowOff>111887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63894"/>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171196</xdr:rowOff>
    </xdr:from>
    <xdr:to>
      <xdr:col>24</xdr:col>
      <xdr:colOff>114300</xdr:colOff>
      <xdr:row>36</xdr:row>
      <xdr:rowOff>101346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149623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6604</xdr:rowOff>
    </xdr:from>
    <xdr:to>
      <xdr:col>20</xdr:col>
      <xdr:colOff>38100</xdr:colOff>
      <xdr:row>36</xdr:row>
      <xdr:rowOff>108204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99331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119761</xdr:rowOff>
    </xdr:from>
    <xdr:to>
      <xdr:col>15</xdr:col>
      <xdr:colOff>101600</xdr:colOff>
      <xdr:row>37</xdr:row>
      <xdr:rowOff>49911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41038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40894</xdr:rowOff>
    </xdr:from>
    <xdr:to>
      <xdr:col>10</xdr:col>
      <xdr:colOff>165100</xdr:colOff>
      <xdr:row>36</xdr:row>
      <xdr:rowOff>142494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133621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61087</xdr:rowOff>
    </xdr:from>
    <xdr:to>
      <xdr:col>6</xdr:col>
      <xdr:colOff>38100</xdr:colOff>
      <xdr:row>36</xdr:row>
      <xdr:rowOff>162687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153814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3058</xdr:rowOff>
    </xdr:from>
    <xdr:to>
      <xdr:col>24</xdr:col>
      <xdr:colOff>63500</xdr:colOff>
      <xdr:row>57</xdr:row>
      <xdr:rowOff>13319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75708"/>
          <a:ext cx="838200" cy="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47256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34666</xdr:rowOff>
    </xdr:from>
    <xdr:to>
      <xdr:col>19</xdr:col>
      <xdr:colOff>177800</xdr:colOff>
      <xdr:row>57</xdr:row>
      <xdr:rowOff>13319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64416"/>
          <a:ext cx="889000" cy="3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153619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34666</xdr:rowOff>
    </xdr:from>
    <xdr:to>
      <xdr:col>15</xdr:col>
      <xdr:colOff>50800</xdr:colOff>
      <xdr:row>57</xdr:row>
      <xdr:rowOff>120688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64416"/>
          <a:ext cx="889000" cy="42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160363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120688</xdr:rowOff>
    </xdr:from>
    <xdr:to>
      <xdr:col>10</xdr:col>
      <xdr:colOff>114300</xdr:colOff>
      <xdr:row>57</xdr:row>
      <xdr:rowOff>140580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93338"/>
          <a:ext cx="889000" cy="1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123708</xdr:rowOff>
    </xdr:from>
    <xdr:to>
      <xdr:col>24</xdr:col>
      <xdr:colOff>114300</xdr:colOff>
      <xdr:row>57</xdr:row>
      <xdr:rowOff>53858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2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146585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76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133969</xdr:rowOff>
    </xdr:from>
    <xdr:to>
      <xdr:col>20</xdr:col>
      <xdr:colOff>38100</xdr:colOff>
      <xdr:row>57</xdr:row>
      <xdr:rowOff>64119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3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80646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1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155316</xdr:rowOff>
    </xdr:from>
    <xdr:to>
      <xdr:col>15</xdr:col>
      <xdr:colOff>101600</xdr:colOff>
      <xdr:row>55</xdr:row>
      <xdr:rowOff>85466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1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101993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18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69888</xdr:rowOff>
    </xdr:from>
    <xdr:to>
      <xdr:col>10</xdr:col>
      <xdr:colOff>165100</xdr:colOff>
      <xdr:row>58</xdr:row>
      <xdr:rowOff>38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16565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1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89780</xdr:rowOff>
    </xdr:from>
    <xdr:to>
      <xdr:col>6</xdr:col>
      <xdr:colOff>38100</xdr:colOff>
      <xdr:row>58</xdr:row>
      <xdr:rowOff>19930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11057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5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65596</xdr:rowOff>
    </xdr:from>
    <xdr:to>
      <xdr:col>24</xdr:col>
      <xdr:colOff>63500</xdr:colOff>
      <xdr:row>77</xdr:row>
      <xdr:rowOff>122402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67246"/>
          <a:ext cx="838200" cy="5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65596</xdr:rowOff>
    </xdr:from>
    <xdr:to>
      <xdr:col>19</xdr:col>
      <xdr:colOff>177800</xdr:colOff>
      <xdr:row>78</xdr:row>
      <xdr:rowOff>90726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67246"/>
          <a:ext cx="889000" cy="19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63691</xdr:rowOff>
    </xdr:from>
    <xdr:to>
      <xdr:col>15</xdr:col>
      <xdr:colOff>50800</xdr:colOff>
      <xdr:row>78</xdr:row>
      <xdr:rowOff>90726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436791"/>
          <a:ext cx="889000" cy="2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63691</xdr:rowOff>
    </xdr:from>
    <xdr:to>
      <xdr:col>10</xdr:col>
      <xdr:colOff>114300</xdr:colOff>
      <xdr:row>78</xdr:row>
      <xdr:rowOff>146154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36791"/>
          <a:ext cx="889000" cy="8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71602</xdr:rowOff>
    </xdr:from>
    <xdr:to>
      <xdr:col>24</xdr:col>
      <xdr:colOff>114300</xdr:colOff>
      <xdr:row>78</xdr:row>
      <xdr:rowOff>1752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7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50029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51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14796</xdr:rowOff>
    </xdr:from>
    <xdr:to>
      <xdr:col>20</xdr:col>
      <xdr:colOff>38100</xdr:colOff>
      <xdr:row>77</xdr:row>
      <xdr:rowOff>116396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107523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0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39926</xdr:rowOff>
    </xdr:from>
    <xdr:to>
      <xdr:col>15</xdr:col>
      <xdr:colOff>101600</xdr:colOff>
      <xdr:row>78</xdr:row>
      <xdr:rowOff>141526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132653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0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12891</xdr:rowOff>
    </xdr:from>
    <xdr:to>
      <xdr:col>10</xdr:col>
      <xdr:colOff>165100</xdr:colOff>
      <xdr:row>78</xdr:row>
      <xdr:rowOff>114491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8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105618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7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95354</xdr:rowOff>
    </xdr:from>
    <xdr:to>
      <xdr:col>6</xdr:col>
      <xdr:colOff>38100</xdr:colOff>
      <xdr:row>79</xdr:row>
      <xdr:rowOff>25504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6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16631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6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66498</xdr:rowOff>
    </xdr:from>
    <xdr:to>
      <xdr:col>24</xdr:col>
      <xdr:colOff>63500</xdr:colOff>
      <xdr:row>96</xdr:row>
      <xdr:rowOff>87612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354248"/>
          <a:ext cx="838200" cy="19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163535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2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87612</xdr:rowOff>
    </xdr:from>
    <xdr:to>
      <xdr:col>19</xdr:col>
      <xdr:colOff>177800</xdr:colOff>
      <xdr:row>97</xdr:row>
      <xdr:rowOff>61666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46812"/>
          <a:ext cx="889000" cy="1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118583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48129</xdr:rowOff>
    </xdr:from>
    <xdr:to>
      <xdr:col>15</xdr:col>
      <xdr:colOff>50800</xdr:colOff>
      <xdr:row>97</xdr:row>
      <xdr:rowOff>61666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678779"/>
          <a:ext cx="8890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48129</xdr:rowOff>
    </xdr:from>
    <xdr:to>
      <xdr:col>10</xdr:col>
      <xdr:colOff>114300</xdr:colOff>
      <xdr:row>97</xdr:row>
      <xdr:rowOff>50416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7877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117081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129066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15698</xdr:rowOff>
    </xdr:from>
    <xdr:to>
      <xdr:col>24</xdr:col>
      <xdr:colOff>114300</xdr:colOff>
      <xdr:row>95</xdr:row>
      <xdr:rowOff>117298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38575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15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36812</xdr:rowOff>
    </xdr:from>
    <xdr:to>
      <xdr:col>20</xdr:col>
      <xdr:colOff>38100</xdr:colOff>
      <xdr:row>96</xdr:row>
      <xdr:rowOff>138412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154939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7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10866</xdr:rowOff>
    </xdr:from>
    <xdr:to>
      <xdr:col>15</xdr:col>
      <xdr:colOff>101600</xdr:colOff>
      <xdr:row>97</xdr:row>
      <xdr:rowOff>112466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128993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168779</xdr:rowOff>
    </xdr:from>
    <xdr:to>
      <xdr:col>10</xdr:col>
      <xdr:colOff>165100</xdr:colOff>
      <xdr:row>97</xdr:row>
      <xdr:rowOff>98929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2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115456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0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171066</xdr:rowOff>
    </xdr:from>
    <xdr:to>
      <xdr:col>6</xdr:col>
      <xdr:colOff>38100</xdr:colOff>
      <xdr:row>97</xdr:row>
      <xdr:rowOff>101216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3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117743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0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135406</xdr:rowOff>
    </xdr:from>
    <xdr:to>
      <xdr:col>55</xdr:col>
      <xdr:colOff>0</xdr:colOff>
      <xdr:row>58</xdr:row>
      <xdr:rowOff>143227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079506"/>
          <a:ext cx="838200" cy="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135406</xdr:rowOff>
    </xdr:from>
    <xdr:to>
      <xdr:col>50</xdr:col>
      <xdr:colOff>114300</xdr:colOff>
      <xdr:row>59</xdr:row>
      <xdr:rowOff>712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79506"/>
          <a:ext cx="889000" cy="3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63152</xdr:rowOff>
    </xdr:from>
    <xdr:to>
      <xdr:col>45</xdr:col>
      <xdr:colOff>177800</xdr:colOff>
      <xdr:row>59</xdr:row>
      <xdr:rowOff>712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007252"/>
          <a:ext cx="889000" cy="10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63152</xdr:rowOff>
    </xdr:from>
    <xdr:to>
      <xdr:col>41</xdr:col>
      <xdr:colOff>50800</xdr:colOff>
      <xdr:row>59</xdr:row>
      <xdr:rowOff>7961</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007252"/>
          <a:ext cx="889000" cy="11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92427</xdr:rowOff>
    </xdr:from>
    <xdr:to>
      <xdr:col>55</xdr:col>
      <xdr:colOff>50800</xdr:colOff>
      <xdr:row>59</xdr:row>
      <xdr:rowOff>22577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3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39977</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84606</xdr:rowOff>
    </xdr:from>
    <xdr:to>
      <xdr:col>50</xdr:col>
      <xdr:colOff>165100</xdr:colOff>
      <xdr:row>59</xdr:row>
      <xdr:rowOff>14756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2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5883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2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121362</xdr:rowOff>
    </xdr:from>
    <xdr:to>
      <xdr:col>46</xdr:col>
      <xdr:colOff>38100</xdr:colOff>
      <xdr:row>59</xdr:row>
      <xdr:rowOff>51512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42639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5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12352</xdr:rowOff>
    </xdr:from>
    <xdr:to>
      <xdr:col>41</xdr:col>
      <xdr:colOff>101600</xdr:colOff>
      <xdr:row>58</xdr:row>
      <xdr:rowOff>113952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130479</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73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128611</xdr:rowOff>
    </xdr:from>
    <xdr:to>
      <xdr:col>36</xdr:col>
      <xdr:colOff>165100</xdr:colOff>
      <xdr:row>59</xdr:row>
      <xdr:rowOff>58761</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49888</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6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20180</xdr:rowOff>
    </xdr:from>
    <xdr:to>
      <xdr:col>55</xdr:col>
      <xdr:colOff>0</xdr:colOff>
      <xdr:row>75</xdr:row>
      <xdr:rowOff>5055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2707480"/>
          <a:ext cx="838200" cy="15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6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141719</xdr:rowOff>
    </xdr:from>
    <xdr:to>
      <xdr:col>50</xdr:col>
      <xdr:colOff>114300</xdr:colOff>
      <xdr:row>75</xdr:row>
      <xdr:rowOff>5055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2486119"/>
          <a:ext cx="889000" cy="37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93197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141719</xdr:rowOff>
    </xdr:from>
    <xdr:to>
      <xdr:col>45</xdr:col>
      <xdr:colOff>177800</xdr:colOff>
      <xdr:row>76</xdr:row>
      <xdr:rowOff>5855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2486119"/>
          <a:ext cx="889000" cy="54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3739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157987</xdr:rowOff>
    </xdr:from>
    <xdr:to>
      <xdr:col>41</xdr:col>
      <xdr:colOff>50800</xdr:colOff>
      <xdr:row>76</xdr:row>
      <xdr:rowOff>5855</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6972300" y="13016737"/>
          <a:ext cx="889000" cy="1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37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140830</xdr:rowOff>
    </xdr:from>
    <xdr:to>
      <xdr:col>55</xdr:col>
      <xdr:colOff>50800</xdr:colOff>
      <xdr:row>74</xdr:row>
      <xdr:rowOff>70980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26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163707</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250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125705</xdr:rowOff>
    </xdr:from>
    <xdr:to>
      <xdr:col>50</xdr:col>
      <xdr:colOff>165100</xdr:colOff>
      <xdr:row>75</xdr:row>
      <xdr:rowOff>55855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28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72382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258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90919</xdr:rowOff>
    </xdr:from>
    <xdr:to>
      <xdr:col>46</xdr:col>
      <xdr:colOff>38100</xdr:colOff>
      <xdr:row>73</xdr:row>
      <xdr:rowOff>21069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243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37596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221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126505</xdr:rowOff>
    </xdr:from>
    <xdr:to>
      <xdr:col>41</xdr:col>
      <xdr:colOff>101600</xdr:colOff>
      <xdr:row>76</xdr:row>
      <xdr:rowOff>56654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29852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73182</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276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107188</xdr:rowOff>
    </xdr:from>
    <xdr:to>
      <xdr:col>36</xdr:col>
      <xdr:colOff>165100</xdr:colOff>
      <xdr:row>76</xdr:row>
      <xdr:rowOff>37337</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29659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53865</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05111" y="127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69106</xdr:rowOff>
    </xdr:from>
    <xdr:to>
      <xdr:col>55</xdr:col>
      <xdr:colOff>0</xdr:colOff>
      <xdr:row>97</xdr:row>
      <xdr:rowOff>69803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699756"/>
          <a:ext cx="8382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63773</xdr:rowOff>
    </xdr:from>
    <xdr:to>
      <xdr:col>50</xdr:col>
      <xdr:colOff>114300</xdr:colOff>
      <xdr:row>97</xdr:row>
      <xdr:rowOff>69106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351523"/>
          <a:ext cx="889000" cy="34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63773</xdr:rowOff>
    </xdr:from>
    <xdr:to>
      <xdr:col>45</xdr:col>
      <xdr:colOff>177800</xdr:colOff>
      <xdr:row>97</xdr:row>
      <xdr:rowOff>58874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351523"/>
          <a:ext cx="889000" cy="33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49072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37134</xdr:rowOff>
    </xdr:from>
    <xdr:to>
      <xdr:col>41</xdr:col>
      <xdr:colOff>50800</xdr:colOff>
      <xdr:row>97</xdr:row>
      <xdr:rowOff>58874</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67784"/>
          <a:ext cx="889000" cy="2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19003</xdr:rowOff>
    </xdr:from>
    <xdr:to>
      <xdr:col>55</xdr:col>
      <xdr:colOff>50800</xdr:colOff>
      <xdr:row>97</xdr:row>
      <xdr:rowOff>120603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4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168880</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2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18306</xdr:rowOff>
    </xdr:from>
    <xdr:to>
      <xdr:col>50</xdr:col>
      <xdr:colOff>165100</xdr:colOff>
      <xdr:row>97</xdr:row>
      <xdr:rowOff>119906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4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111033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4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12973</xdr:rowOff>
    </xdr:from>
    <xdr:to>
      <xdr:col>46</xdr:col>
      <xdr:colOff>38100</xdr:colOff>
      <xdr:row>95</xdr:row>
      <xdr:rowOff>114573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3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131100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07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8074</xdr:rowOff>
    </xdr:from>
    <xdr:to>
      <xdr:col>41</xdr:col>
      <xdr:colOff>101600</xdr:colOff>
      <xdr:row>97</xdr:row>
      <xdr:rowOff>109674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100801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3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1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79061</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137566</xdr:rowOff>
    </xdr:from>
    <xdr:to>
      <xdr:col>85</xdr:col>
      <xdr:colOff>127000</xdr:colOff>
      <xdr:row>36</xdr:row>
      <xdr:rowOff>168389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309766"/>
          <a:ext cx="8382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64317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40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117754</xdr:rowOff>
    </xdr:from>
    <xdr:to>
      <xdr:col>81</xdr:col>
      <xdr:colOff>50800</xdr:colOff>
      <xdr:row>36</xdr:row>
      <xdr:rowOff>168389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289954"/>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162196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8026</xdr:rowOff>
    </xdr:from>
    <xdr:to>
      <xdr:col>76</xdr:col>
      <xdr:colOff>114300</xdr:colOff>
      <xdr:row>36</xdr:row>
      <xdr:rowOff>117754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5837326"/>
          <a:ext cx="889000" cy="4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129773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153950</xdr:rowOff>
    </xdr:from>
    <xdr:to>
      <xdr:col>71</xdr:col>
      <xdr:colOff>177800</xdr:colOff>
      <xdr:row>34</xdr:row>
      <xdr:rowOff>8026</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5811800"/>
          <a:ext cx="889000" cy="2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170159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86766</xdr:rowOff>
    </xdr:from>
    <xdr:to>
      <xdr:col>85</xdr:col>
      <xdr:colOff>177800</xdr:colOff>
      <xdr:row>37</xdr:row>
      <xdr:rowOff>16916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2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109643</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117589</xdr:rowOff>
    </xdr:from>
    <xdr:to>
      <xdr:col>81</xdr:col>
      <xdr:colOff>101600</xdr:colOff>
      <xdr:row>37</xdr:row>
      <xdr:rowOff>47739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28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64266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06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66954</xdr:rowOff>
    </xdr:from>
    <xdr:to>
      <xdr:col>76</xdr:col>
      <xdr:colOff>165100</xdr:colOff>
      <xdr:row>36</xdr:row>
      <xdr:rowOff>168554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2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13631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0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128676</xdr:rowOff>
    </xdr:from>
    <xdr:to>
      <xdr:col>72</xdr:col>
      <xdr:colOff>38100</xdr:colOff>
      <xdr:row>34</xdr:row>
      <xdr:rowOff>58826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57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75353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56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103150</xdr:rowOff>
    </xdr:from>
    <xdr:to>
      <xdr:col>67</xdr:col>
      <xdr:colOff>101600</xdr:colOff>
      <xdr:row>34</xdr:row>
      <xdr:rowOff>33300</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57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49827</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53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88554</xdr:rowOff>
    </xdr:from>
    <xdr:to>
      <xdr:col>85</xdr:col>
      <xdr:colOff>126364</xdr:colOff>
      <xdr:row>59</xdr:row>
      <xdr:rowOff>37333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832504"/>
          <a:ext cx="1269" cy="1320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41160</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5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37333</xdr:rowOff>
    </xdr:from>
    <xdr:to>
      <xdr:col>86</xdr:col>
      <xdr:colOff>25400</xdr:colOff>
      <xdr:row>59</xdr:row>
      <xdr:rowOff>37333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5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35231</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60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88554</xdr:rowOff>
    </xdr:from>
    <xdr:to>
      <xdr:col>86</xdr:col>
      <xdr:colOff>25400</xdr:colOff>
      <xdr:row>51</xdr:row>
      <xdr:rowOff>88554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83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6152</xdr:rowOff>
    </xdr:from>
    <xdr:to>
      <xdr:col>85</xdr:col>
      <xdr:colOff>127000</xdr:colOff>
      <xdr:row>55</xdr:row>
      <xdr:rowOff>89545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435902"/>
          <a:ext cx="838200" cy="8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99971</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70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121544</xdr:rowOff>
    </xdr:from>
    <xdr:to>
      <xdr:col>85</xdr:col>
      <xdr:colOff>177800</xdr:colOff>
      <xdr:row>57</xdr:row>
      <xdr:rowOff>51694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7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12873</xdr:rowOff>
    </xdr:from>
    <xdr:to>
      <xdr:col>81</xdr:col>
      <xdr:colOff>50800</xdr:colOff>
      <xdr:row>55</xdr:row>
      <xdr:rowOff>6152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8585373"/>
          <a:ext cx="889000" cy="85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132425</xdr:rowOff>
    </xdr:from>
    <xdr:to>
      <xdr:col>81</xdr:col>
      <xdr:colOff>101600</xdr:colOff>
      <xdr:row>57</xdr:row>
      <xdr:rowOff>62575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3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53702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2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12873</xdr:rowOff>
    </xdr:from>
    <xdr:to>
      <xdr:col>76</xdr:col>
      <xdr:colOff>114300</xdr:colOff>
      <xdr:row>54</xdr:row>
      <xdr:rowOff>128712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8585373"/>
          <a:ext cx="889000" cy="80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25440</xdr:rowOff>
    </xdr:from>
    <xdr:to>
      <xdr:col>76</xdr:col>
      <xdr:colOff>165100</xdr:colOff>
      <xdr:row>56</xdr:row>
      <xdr:rowOff>127040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62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118167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71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128712</xdr:rowOff>
    </xdr:from>
    <xdr:to>
      <xdr:col>71</xdr:col>
      <xdr:colOff>177800</xdr:colOff>
      <xdr:row>55</xdr:row>
      <xdr:rowOff>61595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387012"/>
          <a:ext cx="889000" cy="1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118846</xdr:rowOff>
    </xdr:from>
    <xdr:to>
      <xdr:col>72</xdr:col>
      <xdr:colOff>38100</xdr:colOff>
      <xdr:row>57</xdr:row>
      <xdr:rowOff>48996</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72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40123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81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17013</xdr:rowOff>
    </xdr:from>
    <xdr:to>
      <xdr:col>67</xdr:col>
      <xdr:colOff>101600</xdr:colOff>
      <xdr:row>57</xdr:row>
      <xdr:rowOff>118613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109740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38745</xdr:rowOff>
    </xdr:from>
    <xdr:to>
      <xdr:col>85</xdr:col>
      <xdr:colOff>177800</xdr:colOff>
      <xdr:row>55</xdr:row>
      <xdr:rowOff>140345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46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61622</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3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126802</xdr:rowOff>
    </xdr:from>
    <xdr:to>
      <xdr:col>81</xdr:col>
      <xdr:colOff>101600</xdr:colOff>
      <xdr:row>55</xdr:row>
      <xdr:rowOff>56952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3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73479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1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49</xdr:row>
      <xdr:rowOff>133523</xdr:rowOff>
    </xdr:from>
    <xdr:to>
      <xdr:col>76</xdr:col>
      <xdr:colOff>165100</xdr:colOff>
      <xdr:row>50</xdr:row>
      <xdr:rowOff>63673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853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80200</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292795" y="830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77912</xdr:rowOff>
    </xdr:from>
    <xdr:to>
      <xdr:col>72</xdr:col>
      <xdr:colOff>38100</xdr:colOff>
      <xdr:row>55</xdr:row>
      <xdr:rowOff>8062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33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24589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11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10795</xdr:rowOff>
    </xdr:from>
    <xdr:to>
      <xdr:col>67</xdr:col>
      <xdr:colOff>101600</xdr:colOff>
      <xdr:row>55</xdr:row>
      <xdr:rowOff>112395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44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128922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2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42202</xdr:rowOff>
    </xdr:from>
    <xdr:to>
      <xdr:col>85</xdr:col>
      <xdr:colOff>127000</xdr:colOff>
      <xdr:row>93</xdr:row>
      <xdr:rowOff>84362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5987052"/>
          <a:ext cx="838200" cy="4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165005</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452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84362</xdr:rowOff>
    </xdr:from>
    <xdr:to>
      <xdr:col>81</xdr:col>
      <xdr:colOff>50800</xdr:colOff>
      <xdr:row>93</xdr:row>
      <xdr:rowOff>137561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029212"/>
          <a:ext cx="889000" cy="5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124102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137561</xdr:rowOff>
    </xdr:from>
    <xdr:to>
      <xdr:col>76</xdr:col>
      <xdr:colOff>114300</xdr:colOff>
      <xdr:row>94</xdr:row>
      <xdr:rowOff>12909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082411"/>
          <a:ext cx="889000" cy="4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145426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6459</xdr:rowOff>
    </xdr:from>
    <xdr:to>
      <xdr:col>71</xdr:col>
      <xdr:colOff>177800</xdr:colOff>
      <xdr:row>94</xdr:row>
      <xdr:rowOff>12909</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122759"/>
          <a:ext cx="8890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138014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130486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162852</xdr:rowOff>
    </xdr:from>
    <xdr:to>
      <xdr:col>85</xdr:col>
      <xdr:colOff>177800</xdr:colOff>
      <xdr:row>93</xdr:row>
      <xdr:rowOff>93002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59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14279</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578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33562</xdr:rowOff>
    </xdr:from>
    <xdr:to>
      <xdr:col>81</xdr:col>
      <xdr:colOff>101600</xdr:colOff>
      <xdr:row>93</xdr:row>
      <xdr:rowOff>135162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59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151689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57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86761</xdr:rowOff>
    </xdr:from>
    <xdr:to>
      <xdr:col>76</xdr:col>
      <xdr:colOff>165100</xdr:colOff>
      <xdr:row>94</xdr:row>
      <xdr:rowOff>16911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03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33438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58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133559</xdr:rowOff>
    </xdr:from>
    <xdr:to>
      <xdr:col>72</xdr:col>
      <xdr:colOff>38100</xdr:colOff>
      <xdr:row>94</xdr:row>
      <xdr:rowOff>63709</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0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80236</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585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127109</xdr:rowOff>
    </xdr:from>
    <xdr:to>
      <xdr:col>67</xdr:col>
      <xdr:colOff>101600</xdr:colOff>
      <xdr:row>94</xdr:row>
      <xdr:rowOff>57259</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07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73786</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58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a:extLst>
            <a:ext uri="{FF2B5EF4-FFF2-40B4-BE49-F238E27FC236}">
              <a16:creationId xmlns:a16="http://schemas.microsoft.com/office/drawing/2014/main" id="{00000000-0008-0000-0700-0000F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57" name="諸支出金最小値テキスト">
          <a:extLst>
            <a:ext uri="{FF2B5EF4-FFF2-40B4-BE49-F238E27FC236}">
              <a16:creationId xmlns:a16="http://schemas.microsoft.com/office/drawing/2014/main" id="{00000000-0008-0000-0700-0000F5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59" name="諸支出金最大値テキスト">
          <a:extLst>
            <a:ext uri="{FF2B5EF4-FFF2-40B4-BE49-F238E27FC236}">
              <a16:creationId xmlns:a16="http://schemas.microsoft.com/office/drawing/2014/main" id="{00000000-0008-0000-0700-0000F7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2" name="諸支出金平均値テキスト">
          <a:extLst>
            <a:ext uri="{FF2B5EF4-FFF2-40B4-BE49-F238E27FC236}">
              <a16:creationId xmlns:a16="http://schemas.microsoft.com/office/drawing/2014/main" id="{00000000-0008-0000-0700-0000FA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162070</xdr:rowOff>
    </xdr:from>
    <xdr:to>
      <xdr:col>102</xdr:col>
      <xdr:colOff>114300</xdr:colOff>
      <xdr:row>39</xdr:row>
      <xdr:rowOff>98878</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656300" y="6677170"/>
          <a:ext cx="889000" cy="10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136560</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99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1" name="諸支出金該当値テキスト">
          <a:extLst>
            <a:ext uri="{FF2B5EF4-FFF2-40B4-BE49-F238E27FC236}">
              <a16:creationId xmlns:a16="http://schemas.microsoft.com/office/drawing/2014/main" id="{00000000-0008-0000-0700-00000D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111270</xdr:rowOff>
    </xdr:from>
    <xdr:to>
      <xdr:col>98</xdr:col>
      <xdr:colOff>38100</xdr:colOff>
      <xdr:row>39</xdr:row>
      <xdr:rowOff>41420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8605500" y="662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57947</xdr:rowOff>
    </xdr:from>
    <xdr:ext cx="378565"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467017" y="6401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a:extLst>
            <a:ext uri="{FF2B5EF4-FFF2-40B4-BE49-F238E27FC236}">
              <a16:creationId xmlns:a16="http://schemas.microsoft.com/office/drawing/2014/main" id="{00000000-0008-0000-07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6" name="前年度繰上充用金最小値テキスト">
          <a:extLst>
            <a:ext uri="{FF2B5EF4-FFF2-40B4-BE49-F238E27FC236}">
              <a16:creationId xmlns:a16="http://schemas.microsoft.com/office/drawing/2014/main" id="{00000000-0008-0000-0700-00002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8" name="前年度繰上充用金最大値テキスト">
          <a:extLst>
            <a:ext uri="{FF2B5EF4-FFF2-40B4-BE49-F238E27FC236}">
              <a16:creationId xmlns:a16="http://schemas.microsoft.com/office/drawing/2014/main" id="{00000000-0008-0000-0700-00002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1" name="前年度繰上充用金平均値テキスト">
          <a:extLst>
            <a:ext uri="{FF2B5EF4-FFF2-40B4-BE49-F238E27FC236}">
              <a16:creationId xmlns:a16="http://schemas.microsoft.com/office/drawing/2014/main" id="{00000000-0008-0000-0700-00002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0" name="前年度繰上充用金該当値テキスト">
          <a:extLst>
            <a:ext uri="{FF2B5EF4-FFF2-40B4-BE49-F238E27FC236}">
              <a16:creationId xmlns:a16="http://schemas.microsoft.com/office/drawing/2014/main" id="{00000000-0008-0000-0700-00003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人事異動に伴う人件費の増により、前年度より増加している。総務費は、大学生等生活支援給付金事業やステラシアター舞台照明設備改修事業等が増額の要因となっている。民生費は、物価高騰対策費である電力・ガス・食料品等価格高騰緊急支援給付金事業等により増額の要因はあったものの、新型コロナウイルス感染症対策費の終了に伴い減少となっている。衛生費は、温泉給湯掘削用地購入事業や新型コロナウイルスワクチン接種事業の国庫返還金により大幅な増額となっている。農林水産業費は、物価高騰対策である配合飼料高騰対策補助金事業や農道幹線改良事業があったものの、富士ヶ嶺地区のバイオセンターの大規模修繕が終了したことにより減少となっている。商工費は、新型コロナウイルス感染症対策費である宿泊支援事業により大幅な増額となっている。土木費は、下水道事業特別会計繰出金の大幅な増となったが、町道の大規模改良事業の終了により前年とほぼ同額となっている。消防費は、富士五胡広域行政事務組合への消防費負担金の増が増額の主な要因となっている。教育費は、勝山小学校増築事業が主な増額要因となったが、昨年度、船津小学校改築事業が終了したことにより減額となっている。公債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年度までに行った合併特例事業等により元金が毎年増加しており、今後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年間程度は増加となる見込みである。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適切な財源の確保と歳出の精査により、取崩しを最小限に抑えられたことからほぼ同額を維持している。実質収支額は、コロナ禍からの行動制限が緩和されたことで景気が上向き地方税が増加したが、それを上回る物価高騰対策事業により補助費が大幅に増加したことで微減している。実質単年度収支は、物価高騰対策事業等により財政調整基金を積立てることが出来なかったため大幅な減となっている。今後も合併特例事業等に伴う公債費の増加が見込まれるため、減債基金を積立てる等、将来における負担軽減を図り、適切な財政運営を行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標準財政規模に対する実質収支額の割合である実質収支比率は、一般会計おいて</a:t>
          </a:r>
          <a:r>
            <a:rPr kumimoji="1" lang="en-US" altLang="ja-JP" sz="1400">
              <a:latin typeface="ＭＳ ゴシック" pitchFamily="49" charset="-128"/>
              <a:ea typeface="ＭＳ ゴシック" pitchFamily="49" charset="-128"/>
            </a:rPr>
            <a:t>16.30</a:t>
          </a:r>
          <a:r>
            <a:rPr kumimoji="1" lang="ja-JP" altLang="en-US" sz="1400">
              <a:latin typeface="ＭＳ ゴシック" pitchFamily="49" charset="-128"/>
              <a:ea typeface="ＭＳ ゴシック" pitchFamily="49" charset="-128"/>
            </a:rPr>
            <a:t>％となっており、前年度より</a:t>
          </a:r>
          <a:r>
            <a:rPr kumimoji="1" lang="en-US" altLang="ja-JP" sz="1400">
              <a:latin typeface="ＭＳ ゴシック" pitchFamily="49" charset="-128"/>
              <a:ea typeface="ＭＳ ゴシック" pitchFamily="49" charset="-128"/>
            </a:rPr>
            <a:t>0.68</a:t>
          </a:r>
          <a:r>
            <a:rPr kumimoji="1" lang="ja-JP" altLang="en-US" sz="1400">
              <a:latin typeface="ＭＳ ゴシック" pitchFamily="49" charset="-128"/>
              <a:ea typeface="ＭＳ ゴシック" pitchFamily="49" charset="-128"/>
            </a:rPr>
            <a:t>％微減となった。歳入の地方税は増額となったものの、昨年度を上回る物価高騰対策事業等で歳出全体が増加したことより昨年度水準の</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％台となった。また、下水道事業特別会計においては、宿泊施設等からの使用料収入がコロナ禍前の水準に回復したことや、歳出の流域維持管理負担金が減少したことにより比率としては増加となった。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）について、普通会計における地方債の元利償還金が前年度より約</a:t>
          </a:r>
          <a:r>
            <a:rPr kumimoji="1" lang="en-US" altLang="ja-JP" sz="1400">
              <a:latin typeface="ＭＳ ゴシック" pitchFamily="49" charset="-128"/>
              <a:ea typeface="ＭＳ ゴシック" pitchFamily="49" charset="-128"/>
            </a:rPr>
            <a:t>7,200</a:t>
          </a:r>
          <a:r>
            <a:rPr kumimoji="1" lang="ja-JP" altLang="en-US" sz="1400">
              <a:latin typeface="ＭＳ ゴシック" pitchFamily="49" charset="-128"/>
              <a:ea typeface="ＭＳ ゴシック" pitchFamily="49" charset="-128"/>
            </a:rPr>
            <a:t>万円増加したことや、公営企業債の元利償還金に対する繰入金が約</a:t>
          </a:r>
          <a:r>
            <a:rPr kumimoji="1" lang="en-US" altLang="ja-JP" sz="1400">
              <a:latin typeface="ＭＳ ゴシック" pitchFamily="49" charset="-128"/>
              <a:ea typeface="ＭＳ ゴシック" pitchFamily="49" charset="-128"/>
            </a:rPr>
            <a:t>7,100</a:t>
          </a:r>
          <a:r>
            <a:rPr kumimoji="1" lang="ja-JP" altLang="en-US" sz="1400">
              <a:latin typeface="ＭＳ ゴシック" pitchFamily="49" charset="-128"/>
              <a:ea typeface="ＭＳ ゴシック" pitchFamily="49" charset="-128"/>
            </a:rPr>
            <a:t>万円増加となったことにより、対前年比約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4,300</a:t>
          </a:r>
          <a:r>
            <a:rPr kumimoji="1" lang="ja-JP" altLang="en-US" sz="1400">
              <a:latin typeface="ＭＳ ゴシック" pitchFamily="49" charset="-128"/>
              <a:ea typeface="ＭＳ ゴシック" pitchFamily="49" charset="-128"/>
            </a:rPr>
            <a:t>万円の増加となった。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一方で補てん財源である算入公債費等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においては、主に災害復旧等に係る基準財政需要額に参入された公債費が約</a:t>
          </a:r>
          <a:r>
            <a:rPr kumimoji="1" lang="en-US" altLang="ja-JP" sz="1400">
              <a:latin typeface="ＭＳ ゴシック" pitchFamily="49" charset="-128"/>
              <a:ea typeface="ＭＳ ゴシック" pitchFamily="49" charset="-128"/>
            </a:rPr>
            <a:t>3,300</a:t>
          </a:r>
          <a:r>
            <a:rPr kumimoji="1" lang="ja-JP" altLang="en-US" sz="1400">
              <a:latin typeface="ＭＳ ゴシック" pitchFamily="49" charset="-128"/>
              <a:ea typeface="ＭＳ ゴシック" pitchFamily="49" charset="-128"/>
            </a:rPr>
            <a:t>万円の増加となったこと等により、最終的には分子が約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1,600</a:t>
          </a:r>
          <a:r>
            <a:rPr kumimoji="1" lang="ja-JP" altLang="en-US" sz="1400">
              <a:latin typeface="ＭＳ ゴシック" pitchFamily="49" charset="-128"/>
              <a:ea typeface="ＭＳ ゴシック" pitchFamily="49" charset="-128"/>
            </a:rPr>
            <a:t>万円の増額となった。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は、公共下水道事業等公営企業への繰入予定額や一部事務組合の地方債残高に対する負担金見込額が増加になったものの、大型普通建設事業が終了したことにより地方債残高が約</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5,800</a:t>
          </a:r>
          <a:r>
            <a:rPr kumimoji="1" lang="ja-JP" altLang="en-US" sz="1400">
              <a:latin typeface="ＭＳ ゴシック" pitchFamily="49" charset="-128"/>
              <a:ea typeface="ＭＳ ゴシック" pitchFamily="49" charset="-128"/>
            </a:rPr>
            <a:t>万円減少したことや、債務負担行為に基づく支出予定額や退職手当負担見込み額が約</a:t>
          </a:r>
          <a:r>
            <a:rPr kumimoji="1" lang="en-US" altLang="ja-JP" sz="1400">
              <a:latin typeface="ＭＳ ゴシック" pitchFamily="49" charset="-128"/>
              <a:ea typeface="ＭＳ ゴシック" pitchFamily="49" charset="-128"/>
            </a:rPr>
            <a:t>6,300</a:t>
          </a:r>
          <a:r>
            <a:rPr kumimoji="1" lang="ja-JP" altLang="en-US" sz="1400">
              <a:latin typeface="ＭＳ ゴシック" pitchFamily="49" charset="-128"/>
              <a:ea typeface="ＭＳ ゴシック" pitchFamily="49" charset="-128"/>
            </a:rPr>
            <a:t>万円減少したことにより、対前年度比約</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2,300</a:t>
          </a:r>
          <a:r>
            <a:rPr kumimoji="1" lang="ja-JP" altLang="en-US" sz="1400">
              <a:latin typeface="ＭＳ ゴシック" pitchFamily="49" charset="-128"/>
              <a:ea typeface="ＭＳ ゴシック" pitchFamily="49" charset="-128"/>
            </a:rPr>
            <a:t>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においては、減債基金、公共施設建設基金及び、ふるさと応援寄附基金等の積立てにより充当可能基金が約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6,900</a:t>
          </a:r>
          <a:r>
            <a:rPr kumimoji="1" lang="ja-JP" altLang="en-US" sz="1400">
              <a:latin typeface="ＭＳ ゴシック" pitchFamily="49" charset="-128"/>
              <a:ea typeface="ＭＳ ゴシック" pitchFamily="49" charset="-128"/>
            </a:rPr>
            <a:t>万円となったものの、基準財政需要額見込額が約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3,500</a:t>
          </a:r>
          <a:r>
            <a:rPr kumimoji="1" lang="ja-JP" altLang="en-US" sz="1400">
              <a:latin typeface="ＭＳ ゴシック" pitchFamily="49" charset="-128"/>
              <a:ea typeface="ＭＳ ゴシック" pitchFamily="49" charset="-128"/>
            </a:rPr>
            <a:t>万円減少したことにより、全体として約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9,300</a:t>
          </a:r>
          <a:r>
            <a:rPr kumimoji="1" lang="ja-JP" altLang="en-US" sz="1400">
              <a:latin typeface="ＭＳ ゴシック" pitchFamily="49" charset="-128"/>
              <a:ea typeface="ＭＳ ゴシック" pitchFamily="49" charset="-128"/>
            </a:rPr>
            <a:t>万円の減となり、実質的な将来負担額（分子）としては約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3,000</a:t>
          </a:r>
          <a:r>
            <a:rPr kumimoji="1" lang="ja-JP" altLang="en-US" sz="1400">
              <a:latin typeface="ＭＳ ゴシック" pitchFamily="49" charset="-128"/>
              <a:ea typeface="ＭＳ ゴシック" pitchFamily="49" charset="-128"/>
            </a:rPr>
            <a:t>万円の減少となった。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山梨県富士河口湖町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財政調整基金は宿泊支援事業により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万円の取り崩しを行ったが、前年度剰余金により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万円を積み立てることが出来たため、差引き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万円の減となった。また、減債基金は約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万円、公共施設建設基金は約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億円、ふるさと応援寄附金の増額に伴う基金を約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禍を脱し税収の回復が見込まれる中ではあるが、今後、物価高騰対策費として財政調整基金を取り崩しながら財政運営をすることが予想される。これに関連し商工振興等の活性化も踏まえ地域振興基金を活用しながら、町村合併における地域間の均衡を図る事業に充てていく。また、ふるさと応援寄附基金についても寄附金を財源に基金の積み立てを行うと同時に、当該基金を充てながら少子化対策・こども政策等の各種抜本強化事業を行っ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・地域振興基金：町財政の円滑な運営を図り、合併町村の均衡ある発展のための事業の財源とする基金。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・公共施設建設基金：公共施設の建設の財源に充てることのできる基金。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富士河口湖町のまちづくりに賛同する個人、団体から広く寄附金を募り、これを財源として寄附者の意向を各種事業に反映することにより、様々な人々の参加による魅力あるふるさとづくりに資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・地域福祉基金：住民が主体となって実施する福祉活動を活発化するため、基金か生じる利息をその事業に充てることのできる基金。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・小立土地区画整理事業保留地内道路整備基金：小立土地区画整理事業保留内道路の復旧整備費の財源に充てるための基金。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ふるさと応援寄附金を財源とし目的にある各種事業を行うための基金として約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万円を積立てると同時に、当該目的事業として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万円を取り崩したこと等により、その他特定目的基金全体としては約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り終了し、今後は計画的に当基金を活用しながら町村合併における地域間の均衡を図る事業に充てていく。公共施設建設基金は今後の公共事業の金額を考慮しながら基金を充当するほか、ふるさと応援寄附基金としては寄附金を財源に基金の積み立てを行うと同時に、当該基金を充てながら基金の目的に合致した各種事業を行っ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年度においては、当初予算において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万円を取り崩して事業を実施することを計画していたが、地方消費税交付金の増額や、普通交付税の追加交付等により歳入全体が増額となったことにより取り崩しを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万円に抑えられた。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物価高騰対策費として財政調整基金を取り崩しながら財政運営をすることが予想されるが、行政の継続性や町民のニーズ等のバランスを重視しながら、財政調整基金の残高は、標準財政規模の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当初予算から予定していた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万円を積立てた。地方債の償還に伴う基金の取り崩しにおいては、他の基金の取崩状況等を鑑み、昨年度と同様行わなかったことにより、基金残高としては前年度より約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減債基金については、町村合併に伴い、平成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年間にわたり毎年度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万円の積立を行うほか、合併特例事業債の償還費のうち交付税措置される分（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％）を除いた一般財源分（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％）について、基金を取り崩し償還費に充てることにより、一般財源を圧迫しないよう配慮している。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F14B50E-ED2C-492F-8B74-4CB131A910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80BD4F6-0A76-47F4-A182-99EC6ACB88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D6C0626-2073-4BBE-ABA6-FAD2E6D1DCA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37EC7F0-7EE8-438C-A479-737776785B9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464ED9B-AAEC-434D-8DEF-123CA251F92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99E5B5F-3FD6-4B54-9D04-BA295ED5BCD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A00982D-4FDD-42B6-8B29-B26473D7206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D689BEC-D96A-4438-9138-151D5FCBE37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8EDC6FA-99A5-4445-9DD5-389BE03DFEA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10454CF-109C-43D5-8729-9D078CC24C5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37BAF3D-4CCC-443C-8A4A-77BED54FEF0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3A98894-0AD4-44B5-9254-8495D1DFB83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26,765
26,154
158.40
15,616,528
13,987,714
1,439,628
8,439,909
17,508,319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97AD1CF-472F-46CA-9A86-439C396BFB1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226320C-4AB3-4034-B00F-4E4F83AADF4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1C3E7C6-B0BE-42C2-889B-9428C8B57CE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C8BB2C2-D43B-41AE-A82A-F3080B80542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59E74D1-0505-4AD5-923A-6D4C3BE993B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23C1E86-F82B-43CB-AC34-404E3E28EB8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5C0722E-816A-4904-A1B8-4E2327727D4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D5D4D8A-145C-4019-B0F3-21AE478E51F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D7AFC55-40BB-4132-B243-1A7502AFA58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61DEA3A-C30A-4AD3-AE91-408E9722BCF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5CFF591-F283-4185-83D2-6BCD8E89790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3AC2652-9DE1-4750-9063-D071991F74C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A7E8C3C-A00B-4111-9947-648BB348C68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DAE4FAD-7CAD-43CE-8FCF-56D3D28F489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D38DBA6-02C3-4642-813C-4CC7C556FE4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99F026E-FD1B-4977-A18F-A8D800667FF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016F6EE-97DC-4C01-89D2-DC9732E9EC3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2B5B102-8570-4EBC-9A04-B7D39122F97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E94C6A1-4E09-43B3-A082-A319D7C6BE6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14560FB-A8A6-4EE9-A7E0-208EFB6F8E4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1F781AA3-CF17-4134-B4C9-C6B8DBA5EF67}"/>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84D0B6A-25F9-4478-AA03-DEED342A9E2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3E0639A-9041-4A94-84EA-D9F219F6C2B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8189D08-5951-4918-9A12-A74E6DE390A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3F97C6A-ED31-415F-9FCC-35EE319E106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BAAD2A3-844B-4F6E-88B5-D4C288718EC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656D925-D878-4FE3-9FC5-DCEF7435CA4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3EB5481-4C47-4819-971A-82468179C66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13E9A7E-986D-40E3-88BF-5854F56522C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BD90BE3-95C4-4F23-8FDF-464ED3ED599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405D93C-488D-4DAE-BBDA-7E05DADD055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1787B03-21A7-47BD-922E-086035C29E6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340AA90-2E7C-475D-91D1-5BF992DB9B6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FDB1FDA-F9E4-4076-8BF5-15E660F8D71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BA41B7A-817B-4905-AD7A-B810AD4A27A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当町では、平成２８年度に策定した公共施設等総合管理計画において、公共施設等の延床面積を２５</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縮減するという目標を掲げ、老朽化した施設の集約化・複合化や除却を進めている。有形固定資産減価償却率については、類似団体平均と比較すると低い水準にあるが、上昇傾向にあることから、住民のニーズの多様化、防災対応、ユニバーサルデザイン化等の取組に配慮しながら、計画的な維持管理・修繕を実施し、長寿命化を図っ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490D720-23E6-460F-AABF-DFE353BD9B7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767D955-0E8D-4CDF-BF4A-C9E6EF75250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16906BA2-0492-4C10-A607-3E6787D6E96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2C13640A-3382-4F94-8607-DA6EEED0FA8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3EBA509C-D302-4202-AAE0-5A77D750B811}"/>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49AB3247-50ED-4BE6-B7C9-0B4F0AFDFAA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AFCE1DF8-CD5D-443D-9BDC-DBF83C9D3E5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B604A67-06E7-470B-AC66-9CF97790841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37DE5FB3-C402-4824-AC27-C35BEEC03355}"/>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CB9DE191-8AFB-439B-890F-82000DD9AAE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6D655370-B43F-4A89-A3EC-0A530EEEE165}"/>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245A302B-EC03-434A-95B3-80BED1E271A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3843CD84-7DB7-40D7-83EF-0250D069B6A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49173602-C8FB-4922-B27B-EB62FAF3FDE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5127D89F-3FD7-4457-8912-3BB608FFA51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1862B6D-237D-4D9F-B768-F8BD5F89EEC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5" name="直線コネクタ 64">
          <a:extLst>
            <a:ext uri="{FF2B5EF4-FFF2-40B4-BE49-F238E27FC236}">
              <a16:creationId xmlns:a16="http://schemas.microsoft.com/office/drawing/2014/main" id="{82A37368-5F87-4779-92F6-786E808F24CD}"/>
            </a:ext>
          </a:extLst>
        </xdr:cNvPr>
        <xdr:cNvCxnSpPr/>
      </xdr:nvCxnSpPr>
      <xdr:spPr>
        <a:xfrm flipV="1">
          <a:off x="4760595" y="5258858"/>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66" name="有形固定資産減価償却率最小値テキスト">
          <a:extLst>
            <a:ext uri="{FF2B5EF4-FFF2-40B4-BE49-F238E27FC236}">
              <a16:creationId xmlns:a16="http://schemas.microsoft.com/office/drawing/2014/main" id="{0696A4CE-CB5E-4C68-9F1E-F714775034F2}"/>
            </a:ext>
          </a:extLst>
        </xdr:cNvPr>
        <xdr:cNvSpPr txBox="1"/>
      </xdr:nvSpPr>
      <xdr:spPr>
        <a:xfrm>
          <a:off x="4813300" y="6838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67" name="直線コネクタ 66">
          <a:extLst>
            <a:ext uri="{FF2B5EF4-FFF2-40B4-BE49-F238E27FC236}">
              <a16:creationId xmlns:a16="http://schemas.microsoft.com/office/drawing/2014/main" id="{AEAC94C4-F89F-40E3-B204-D9E9CB4E5C2C}"/>
            </a:ext>
          </a:extLst>
        </xdr:cNvPr>
        <xdr:cNvCxnSpPr/>
      </xdr:nvCxnSpPr>
      <xdr:spPr>
        <a:xfrm>
          <a:off x="4673600" y="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a:extLst>
            <a:ext uri="{FF2B5EF4-FFF2-40B4-BE49-F238E27FC236}">
              <a16:creationId xmlns:a16="http://schemas.microsoft.com/office/drawing/2014/main" id="{05A7800E-7619-4C2E-8A17-90FF47C9158D}"/>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a:extLst>
            <a:ext uri="{FF2B5EF4-FFF2-40B4-BE49-F238E27FC236}">
              <a16:creationId xmlns:a16="http://schemas.microsoft.com/office/drawing/2014/main" id="{362CA8EA-9D29-4CAE-9572-13A16E5A7113}"/>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127864</xdr:rowOff>
    </xdr:from>
    <xdr:ext cx="405111" cy="259045"/>
    <xdr:sp macro="" textlink="">
      <xdr:nvSpPr>
        <xdr:cNvPr id="70" name="有形固定資産減価償却率平均値テキスト">
          <a:extLst>
            <a:ext uri="{FF2B5EF4-FFF2-40B4-BE49-F238E27FC236}">
              <a16:creationId xmlns:a16="http://schemas.microsoft.com/office/drawing/2014/main" id="{C42DC276-29AA-4A52-B33B-7C525DB9A838}"/>
            </a:ext>
          </a:extLst>
        </xdr:cNvPr>
        <xdr:cNvSpPr txBox="1"/>
      </xdr:nvSpPr>
      <xdr:spPr>
        <a:xfrm>
          <a:off x="4813300" y="6042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1" name="フローチャート: 判断 70">
          <a:extLst>
            <a:ext uri="{FF2B5EF4-FFF2-40B4-BE49-F238E27FC236}">
              <a16:creationId xmlns:a16="http://schemas.microsoft.com/office/drawing/2014/main" id="{29B419E8-10C7-4587-B6B4-940A85563082}"/>
            </a:ext>
          </a:extLst>
        </xdr:cNvPr>
        <xdr:cNvSpPr/>
      </xdr:nvSpPr>
      <xdr:spPr>
        <a:xfrm>
          <a:off x="47117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9FFE4F6E-0ACB-401F-B535-17D5966DABCC}"/>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2A7C8C29-8750-4300-A9F9-C06CDE631C82}"/>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a:extLst>
            <a:ext uri="{FF2B5EF4-FFF2-40B4-BE49-F238E27FC236}">
              <a16:creationId xmlns:a16="http://schemas.microsoft.com/office/drawing/2014/main" id="{EB687E52-197C-4579-8F10-80A6EE7DB480}"/>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62BAE27F-EDE1-4E9D-8554-46CC357997D8}"/>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A69837E-FD1D-4F83-99BD-E427BA5832F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F962E39-5D06-4BF4-85DC-4AB78C35363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8AED28B-DDE6-412A-B39D-4E20C450967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84A1CC8-33C9-4185-A335-6976635585A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82C3BC9-E3AD-45DA-A8C3-DC14CC5485E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48683</xdr:rowOff>
    </xdr:from>
    <xdr:to>
      <xdr:col>23</xdr:col>
      <xdr:colOff>136525</xdr:colOff>
      <xdr:row>30</xdr:row>
      <xdr:rowOff>150283</xdr:rowOff>
    </xdr:to>
    <xdr:sp macro="" textlink="">
      <xdr:nvSpPr>
        <xdr:cNvPr id="81" name="楕円 80">
          <a:extLst>
            <a:ext uri="{FF2B5EF4-FFF2-40B4-BE49-F238E27FC236}">
              <a16:creationId xmlns:a16="http://schemas.microsoft.com/office/drawing/2014/main" id="{78A9A8ED-0B92-4E4D-95B7-113A472F2577}"/>
            </a:ext>
          </a:extLst>
        </xdr:cNvPr>
        <xdr:cNvSpPr/>
      </xdr:nvSpPr>
      <xdr:spPr>
        <a:xfrm>
          <a:off x="47117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71560</xdr:rowOff>
    </xdr:from>
    <xdr:ext cx="405111" cy="259045"/>
    <xdr:sp macro="" textlink="">
      <xdr:nvSpPr>
        <xdr:cNvPr id="82" name="有形固定資産減価償却率該当値テキスト">
          <a:extLst>
            <a:ext uri="{FF2B5EF4-FFF2-40B4-BE49-F238E27FC236}">
              <a16:creationId xmlns:a16="http://schemas.microsoft.com/office/drawing/2014/main" id="{166FDDAE-2DE4-4A3A-9C5F-B130140C9E5A}"/>
            </a:ext>
          </a:extLst>
        </xdr:cNvPr>
        <xdr:cNvSpPr txBox="1"/>
      </xdr:nvSpPr>
      <xdr:spPr>
        <a:xfrm>
          <a:off x="4813300" y="5815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151765</xdr:rowOff>
    </xdr:from>
    <xdr:to>
      <xdr:col>19</xdr:col>
      <xdr:colOff>187325</xdr:colOff>
      <xdr:row>30</xdr:row>
      <xdr:rowOff>81915</xdr:rowOff>
    </xdr:to>
    <xdr:sp macro="" textlink="">
      <xdr:nvSpPr>
        <xdr:cNvPr id="83" name="楕円 82">
          <a:extLst>
            <a:ext uri="{FF2B5EF4-FFF2-40B4-BE49-F238E27FC236}">
              <a16:creationId xmlns:a16="http://schemas.microsoft.com/office/drawing/2014/main" id="{3D6AB65B-0284-4326-A392-75C888605BED}"/>
            </a:ext>
          </a:extLst>
        </xdr:cNvPr>
        <xdr:cNvSpPr/>
      </xdr:nvSpPr>
      <xdr:spPr>
        <a:xfrm>
          <a:off x="4000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31115</xdr:rowOff>
    </xdr:from>
    <xdr:to>
      <xdr:col>23</xdr:col>
      <xdr:colOff>85725</xdr:colOff>
      <xdr:row>30</xdr:row>
      <xdr:rowOff>99483</xdr:rowOff>
    </xdr:to>
    <xdr:cxnSp macro="">
      <xdr:nvCxnSpPr>
        <xdr:cNvPr id="84" name="直線コネクタ 83">
          <a:extLst>
            <a:ext uri="{FF2B5EF4-FFF2-40B4-BE49-F238E27FC236}">
              <a16:creationId xmlns:a16="http://schemas.microsoft.com/office/drawing/2014/main" id="{CA82ADFE-2905-48FE-91F5-136AF86AE362}"/>
            </a:ext>
          </a:extLst>
        </xdr:cNvPr>
        <xdr:cNvCxnSpPr/>
      </xdr:nvCxnSpPr>
      <xdr:spPr>
        <a:xfrm>
          <a:off x="4051300" y="5946140"/>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16298</xdr:rowOff>
    </xdr:from>
    <xdr:to>
      <xdr:col>15</xdr:col>
      <xdr:colOff>187325</xdr:colOff>
      <xdr:row>30</xdr:row>
      <xdr:rowOff>117898</xdr:rowOff>
    </xdr:to>
    <xdr:sp macro="" textlink="">
      <xdr:nvSpPr>
        <xdr:cNvPr id="85" name="楕円 84">
          <a:extLst>
            <a:ext uri="{FF2B5EF4-FFF2-40B4-BE49-F238E27FC236}">
              <a16:creationId xmlns:a16="http://schemas.microsoft.com/office/drawing/2014/main" id="{9C0E8060-4CD3-4C1A-8A7A-84B6BF382977}"/>
            </a:ext>
          </a:extLst>
        </xdr:cNvPr>
        <xdr:cNvSpPr/>
      </xdr:nvSpPr>
      <xdr:spPr>
        <a:xfrm>
          <a:off x="3238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30</xdr:row>
      <xdr:rowOff>67098</xdr:rowOff>
    </xdr:to>
    <xdr:cxnSp macro="">
      <xdr:nvCxnSpPr>
        <xdr:cNvPr id="86" name="直線コネクタ 85">
          <a:extLst>
            <a:ext uri="{FF2B5EF4-FFF2-40B4-BE49-F238E27FC236}">
              <a16:creationId xmlns:a16="http://schemas.microsoft.com/office/drawing/2014/main" id="{C090123E-F69A-4C64-9C03-E42D260DA605}"/>
            </a:ext>
          </a:extLst>
        </xdr:cNvPr>
        <xdr:cNvCxnSpPr/>
      </xdr:nvCxnSpPr>
      <xdr:spPr>
        <a:xfrm flipV="1">
          <a:off x="3289300" y="594614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144568</xdr:rowOff>
    </xdr:from>
    <xdr:to>
      <xdr:col>11</xdr:col>
      <xdr:colOff>187325</xdr:colOff>
      <xdr:row>30</xdr:row>
      <xdr:rowOff>74718</xdr:rowOff>
    </xdr:to>
    <xdr:sp macro="" textlink="">
      <xdr:nvSpPr>
        <xdr:cNvPr id="87" name="楕円 86">
          <a:extLst>
            <a:ext uri="{FF2B5EF4-FFF2-40B4-BE49-F238E27FC236}">
              <a16:creationId xmlns:a16="http://schemas.microsoft.com/office/drawing/2014/main" id="{9725024E-0D06-46A6-A93D-94F135FB0141}"/>
            </a:ext>
          </a:extLst>
        </xdr:cNvPr>
        <xdr:cNvSpPr/>
      </xdr:nvSpPr>
      <xdr:spPr>
        <a:xfrm>
          <a:off x="2476500" y="58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23918</xdr:rowOff>
    </xdr:from>
    <xdr:to>
      <xdr:col>15</xdr:col>
      <xdr:colOff>136525</xdr:colOff>
      <xdr:row>30</xdr:row>
      <xdr:rowOff>67098</xdr:rowOff>
    </xdr:to>
    <xdr:cxnSp macro="">
      <xdr:nvCxnSpPr>
        <xdr:cNvPr id="88" name="直線コネクタ 87">
          <a:extLst>
            <a:ext uri="{FF2B5EF4-FFF2-40B4-BE49-F238E27FC236}">
              <a16:creationId xmlns:a16="http://schemas.microsoft.com/office/drawing/2014/main" id="{141614D2-1BDA-4779-91DB-CC9692DAE16A}"/>
            </a:ext>
          </a:extLst>
        </xdr:cNvPr>
        <xdr:cNvCxnSpPr/>
      </xdr:nvCxnSpPr>
      <xdr:spPr>
        <a:xfrm>
          <a:off x="2527300" y="593894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119380</xdr:rowOff>
    </xdr:from>
    <xdr:to>
      <xdr:col>7</xdr:col>
      <xdr:colOff>187325</xdr:colOff>
      <xdr:row>30</xdr:row>
      <xdr:rowOff>49530</xdr:rowOff>
    </xdr:to>
    <xdr:sp macro="" textlink="">
      <xdr:nvSpPr>
        <xdr:cNvPr id="89" name="楕円 88">
          <a:extLst>
            <a:ext uri="{FF2B5EF4-FFF2-40B4-BE49-F238E27FC236}">
              <a16:creationId xmlns:a16="http://schemas.microsoft.com/office/drawing/2014/main" id="{85A8A048-1213-45B0-8390-0AD0A57AC22E}"/>
            </a:ext>
          </a:extLst>
        </xdr:cNvPr>
        <xdr:cNvSpPr/>
      </xdr:nvSpPr>
      <xdr:spPr>
        <a:xfrm>
          <a:off x="1714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170180</xdr:rowOff>
    </xdr:from>
    <xdr:to>
      <xdr:col>11</xdr:col>
      <xdr:colOff>136525</xdr:colOff>
      <xdr:row>30</xdr:row>
      <xdr:rowOff>23918</xdr:rowOff>
    </xdr:to>
    <xdr:cxnSp macro="">
      <xdr:nvCxnSpPr>
        <xdr:cNvPr id="90" name="直線コネクタ 89">
          <a:extLst>
            <a:ext uri="{FF2B5EF4-FFF2-40B4-BE49-F238E27FC236}">
              <a16:creationId xmlns:a16="http://schemas.microsoft.com/office/drawing/2014/main" id="{EEBBD61D-E1AB-498D-B532-D250CE443B7A}"/>
            </a:ext>
          </a:extLst>
        </xdr:cNvPr>
        <xdr:cNvCxnSpPr/>
      </xdr:nvCxnSpPr>
      <xdr:spPr>
        <a:xfrm>
          <a:off x="1765300" y="5913755"/>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a:extLst>
            <a:ext uri="{FF2B5EF4-FFF2-40B4-BE49-F238E27FC236}">
              <a16:creationId xmlns:a16="http://schemas.microsoft.com/office/drawing/2014/main" id="{302E338D-D6EF-419A-A51D-64CCA39C606B}"/>
            </a:ext>
          </a:extLst>
        </xdr:cNvPr>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2" name="n_2aveValue有形固定資産減価償却率">
          <a:extLst>
            <a:ext uri="{FF2B5EF4-FFF2-40B4-BE49-F238E27FC236}">
              <a16:creationId xmlns:a16="http://schemas.microsoft.com/office/drawing/2014/main" id="{226DE5AA-8935-44C8-AFB2-1F310BD16CF3}"/>
            </a:ext>
          </a:extLst>
        </xdr:cNvPr>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3" name="n_3aveValue有形固定資産減価償却率">
          <a:extLst>
            <a:ext uri="{FF2B5EF4-FFF2-40B4-BE49-F238E27FC236}">
              <a16:creationId xmlns:a16="http://schemas.microsoft.com/office/drawing/2014/main" id="{053B593F-C7CE-45AC-992A-31AFB60A2D5B}"/>
            </a:ext>
          </a:extLst>
        </xdr:cNvPr>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4" name="n_4aveValue有形固定資産減価償却率">
          <a:extLst>
            <a:ext uri="{FF2B5EF4-FFF2-40B4-BE49-F238E27FC236}">
              <a16:creationId xmlns:a16="http://schemas.microsoft.com/office/drawing/2014/main" id="{7584A135-8815-4D06-807B-4A35F57C9001}"/>
            </a:ext>
          </a:extLst>
        </xdr:cNvPr>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98442</xdr:rowOff>
    </xdr:from>
    <xdr:ext cx="405111" cy="259045"/>
    <xdr:sp macro="" textlink="">
      <xdr:nvSpPr>
        <xdr:cNvPr id="95" name="n_1mainValue有形固定資産減価償却率">
          <a:extLst>
            <a:ext uri="{FF2B5EF4-FFF2-40B4-BE49-F238E27FC236}">
              <a16:creationId xmlns:a16="http://schemas.microsoft.com/office/drawing/2014/main" id="{733E63FB-88D3-42B5-AEFF-A2B316186BD2}"/>
            </a:ext>
          </a:extLst>
        </xdr:cNvPr>
        <xdr:cNvSpPr txBox="1"/>
      </xdr:nvSpPr>
      <xdr:spPr>
        <a:xfrm>
          <a:off x="38360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134425</xdr:rowOff>
    </xdr:from>
    <xdr:ext cx="405111" cy="259045"/>
    <xdr:sp macro="" textlink="">
      <xdr:nvSpPr>
        <xdr:cNvPr id="96" name="n_2mainValue有形固定資産減価償却率">
          <a:extLst>
            <a:ext uri="{FF2B5EF4-FFF2-40B4-BE49-F238E27FC236}">
              <a16:creationId xmlns:a16="http://schemas.microsoft.com/office/drawing/2014/main" id="{0300F3C2-F131-4FCB-AC47-3A017C89619E}"/>
            </a:ext>
          </a:extLst>
        </xdr:cNvPr>
        <xdr:cNvSpPr txBox="1"/>
      </xdr:nvSpPr>
      <xdr:spPr>
        <a:xfrm>
          <a:off x="3086744"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91245</xdr:rowOff>
    </xdr:from>
    <xdr:ext cx="405111" cy="259045"/>
    <xdr:sp macro="" textlink="">
      <xdr:nvSpPr>
        <xdr:cNvPr id="97" name="n_3mainValue有形固定資産減価償却率">
          <a:extLst>
            <a:ext uri="{FF2B5EF4-FFF2-40B4-BE49-F238E27FC236}">
              <a16:creationId xmlns:a16="http://schemas.microsoft.com/office/drawing/2014/main" id="{02A9EB2C-27E5-4215-B053-0928F9C83C8E}"/>
            </a:ext>
          </a:extLst>
        </xdr:cNvPr>
        <xdr:cNvSpPr txBox="1"/>
      </xdr:nvSpPr>
      <xdr:spPr>
        <a:xfrm>
          <a:off x="2324744"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66057</xdr:rowOff>
    </xdr:from>
    <xdr:ext cx="405111" cy="259045"/>
    <xdr:sp macro="" textlink="">
      <xdr:nvSpPr>
        <xdr:cNvPr id="98" name="n_4mainValue有形固定資産減価償却率">
          <a:extLst>
            <a:ext uri="{FF2B5EF4-FFF2-40B4-BE49-F238E27FC236}">
              <a16:creationId xmlns:a16="http://schemas.microsoft.com/office/drawing/2014/main" id="{FF8B9AFA-CD12-4E81-8589-29F9A4AB381C}"/>
            </a:ext>
          </a:extLst>
        </xdr:cNvPr>
        <xdr:cNvSpPr txBox="1"/>
      </xdr:nvSpPr>
      <xdr:spPr>
        <a:xfrm>
          <a:off x="15627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654E188F-B53F-4C84-BCBF-E4A8E62361D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4E53822-F7F3-403F-BB1D-AB931735138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6206D4D9-0261-4E21-B564-DC1D2A892A3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CF533EF5-1C12-4FEA-97B7-F83016AA92F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47C0FD95-9516-4883-8390-B2E98920CD1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E790B4C-2BBF-48E2-80D6-1155FAEFD77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B88E66EC-FB8A-4FA1-9D93-C42D08258DC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C0F4DE8A-A58F-4CBD-99FC-B3743CE9124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E284C874-17BF-4CFA-A316-2B05619CEC7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87131884-625F-4EBF-B57B-C20AD6946B7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3595FE13-9944-4E5E-B1A7-DB081F65063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FACDF20-2ACC-4332-86DB-5EC40CA3D35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37197439-E889-4CC7-9FA6-6B0444E37D7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下回っており、主な要因としては、令和２年度までの発行期限であった合併特例債の発行が終了したことにより、新発債の発行が抑制されたことや、財政調整基金の積立てにより充当可能基金が増額になったことが考えられる。今後も減少傾向にはあるが、広域ごみ処理施設建設に伴う富士・東部広域環境事務組合への負担金が大幅に増額すると見込まれる中、過度な負担とならないよう適切な歳入の確保に力を注いでいく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19894CAE-DC9E-4543-B46C-D3BEF8FF815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6936DA82-6842-410E-80F7-3A53CBC88E8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2DED436E-665A-422B-8280-1D05B8BC193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196E6763-4452-47E7-A410-F9025E52E96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63A65B90-AFE5-4B8B-8846-955A03A0990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82FEAED9-8DC6-4265-8F87-4500B77E273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93E78DB0-7A50-4DE7-8058-86F987F6604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502E0FD6-64F3-42E5-84D0-97CCED09D96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219AA3E7-C25D-4307-9C00-8E5454C88C1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8F633FC5-5D07-45A7-B28A-14AD03E32F9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70F54F5F-E0E9-4D01-9B2C-EF354DE27C0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7EF92657-9B48-4E83-8533-F1B2456DA0C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F1E7CDFC-87FB-4F74-A978-66FCB9A1A17F}"/>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FD8E3C60-4BA8-4D0E-B855-E45D0C700C8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D6E9072C-EDCA-4157-A5AC-80D684F0548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27" name="直線コネクタ 126">
          <a:extLst>
            <a:ext uri="{FF2B5EF4-FFF2-40B4-BE49-F238E27FC236}">
              <a16:creationId xmlns:a16="http://schemas.microsoft.com/office/drawing/2014/main" id="{C6E26D2C-DE85-4434-951A-C9DD49D4E1BC}"/>
            </a:ext>
          </a:extLst>
        </xdr:cNvPr>
        <xdr:cNvCxnSpPr/>
      </xdr:nvCxnSpPr>
      <xdr:spPr>
        <a:xfrm flipV="1">
          <a:off x="14793595" y="5312833"/>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28" name="債務償還比率最小値テキスト">
          <a:extLst>
            <a:ext uri="{FF2B5EF4-FFF2-40B4-BE49-F238E27FC236}">
              <a16:creationId xmlns:a16="http://schemas.microsoft.com/office/drawing/2014/main" id="{286FAA62-B0BD-464F-96E0-9C674E60208F}"/>
            </a:ext>
          </a:extLst>
        </xdr:cNvPr>
        <xdr:cNvSpPr txBox="1"/>
      </xdr:nvSpPr>
      <xdr:spPr>
        <a:xfrm>
          <a:off x="14846300" y="66523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29" name="直線コネクタ 128">
          <a:extLst>
            <a:ext uri="{FF2B5EF4-FFF2-40B4-BE49-F238E27FC236}">
              <a16:creationId xmlns:a16="http://schemas.microsoft.com/office/drawing/2014/main" id="{DE386595-67E7-413C-A7E2-FCDA16D701E9}"/>
            </a:ext>
          </a:extLst>
        </xdr:cNvPr>
        <xdr:cNvCxnSpPr/>
      </xdr:nvCxnSpPr>
      <xdr:spPr>
        <a:xfrm>
          <a:off x="14706600" y="664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ACB46CF6-693C-4401-8605-3F8C82916C2E}"/>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6973D4E9-1278-47C5-9963-D89D46B3D6F3}"/>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32" name="債務償還比率平均値テキスト">
          <a:extLst>
            <a:ext uri="{FF2B5EF4-FFF2-40B4-BE49-F238E27FC236}">
              <a16:creationId xmlns:a16="http://schemas.microsoft.com/office/drawing/2014/main" id="{886358B4-E89E-4412-8137-EB990722213D}"/>
            </a:ext>
          </a:extLst>
        </xdr:cNvPr>
        <xdr:cNvSpPr txBox="1"/>
      </xdr:nvSpPr>
      <xdr:spPr>
        <a:xfrm>
          <a:off x="14846300" y="578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3" name="フローチャート: 判断 132">
          <a:extLst>
            <a:ext uri="{FF2B5EF4-FFF2-40B4-BE49-F238E27FC236}">
              <a16:creationId xmlns:a16="http://schemas.microsoft.com/office/drawing/2014/main" id="{1E4EB678-2F44-454A-A4BB-41048240FFCA}"/>
            </a:ext>
          </a:extLst>
        </xdr:cNvPr>
        <xdr:cNvSpPr/>
      </xdr:nvSpPr>
      <xdr:spPr>
        <a:xfrm>
          <a:off x="147447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4" name="フローチャート: 判断 133">
          <a:extLst>
            <a:ext uri="{FF2B5EF4-FFF2-40B4-BE49-F238E27FC236}">
              <a16:creationId xmlns:a16="http://schemas.microsoft.com/office/drawing/2014/main" id="{E3368BA3-7B6C-4B95-AEB8-EA67C930DFE4}"/>
            </a:ext>
          </a:extLst>
        </xdr:cNvPr>
        <xdr:cNvSpPr/>
      </xdr:nvSpPr>
      <xdr:spPr>
        <a:xfrm>
          <a:off x="14033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5" name="フローチャート: 判断 134">
          <a:extLst>
            <a:ext uri="{FF2B5EF4-FFF2-40B4-BE49-F238E27FC236}">
              <a16:creationId xmlns:a16="http://schemas.microsoft.com/office/drawing/2014/main" id="{153D65AE-3944-4675-B599-5C6B6C6CC7BB}"/>
            </a:ext>
          </a:extLst>
        </xdr:cNvPr>
        <xdr:cNvSpPr/>
      </xdr:nvSpPr>
      <xdr:spPr>
        <a:xfrm>
          <a:off x="13271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36" name="フローチャート: 判断 135">
          <a:extLst>
            <a:ext uri="{FF2B5EF4-FFF2-40B4-BE49-F238E27FC236}">
              <a16:creationId xmlns:a16="http://schemas.microsoft.com/office/drawing/2014/main" id="{3E15458F-5AE4-4284-9F15-96097DB20F12}"/>
            </a:ext>
          </a:extLst>
        </xdr:cNvPr>
        <xdr:cNvSpPr/>
      </xdr:nvSpPr>
      <xdr:spPr>
        <a:xfrm>
          <a:off x="12509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37" name="フローチャート: 判断 136">
          <a:extLst>
            <a:ext uri="{FF2B5EF4-FFF2-40B4-BE49-F238E27FC236}">
              <a16:creationId xmlns:a16="http://schemas.microsoft.com/office/drawing/2014/main" id="{5E67AA95-C283-414F-9431-791C34E47A9D}"/>
            </a:ext>
          </a:extLst>
        </xdr:cNvPr>
        <xdr:cNvSpPr/>
      </xdr:nvSpPr>
      <xdr:spPr>
        <a:xfrm>
          <a:off x="11747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0D36075-8B80-4E5F-98CE-93967ED1F2F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282AEC99-B403-4EFA-8F16-ECFE8459DD4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5D99F46-81B2-454A-A980-106229635B9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CE2935F-7662-4CF5-B22B-ACF1398373F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9D995BA-F949-45E5-BA7D-0B39B91128A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18747</xdr:rowOff>
    </xdr:from>
    <xdr:to>
      <xdr:col>76</xdr:col>
      <xdr:colOff>73025</xdr:colOff>
      <xdr:row>29</xdr:row>
      <xdr:rowOff>120347</xdr:rowOff>
    </xdr:to>
    <xdr:sp macro="" textlink="">
      <xdr:nvSpPr>
        <xdr:cNvPr id="143" name="楕円 142">
          <a:extLst>
            <a:ext uri="{FF2B5EF4-FFF2-40B4-BE49-F238E27FC236}">
              <a16:creationId xmlns:a16="http://schemas.microsoft.com/office/drawing/2014/main" id="{C65C12C4-1489-46B1-AD05-85462F9921AF}"/>
            </a:ext>
          </a:extLst>
        </xdr:cNvPr>
        <xdr:cNvSpPr/>
      </xdr:nvSpPr>
      <xdr:spPr>
        <a:xfrm>
          <a:off x="14744700" y="57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41624</xdr:rowOff>
    </xdr:from>
    <xdr:ext cx="469744" cy="259045"/>
    <xdr:sp macro="" textlink="">
      <xdr:nvSpPr>
        <xdr:cNvPr id="144" name="債務償還比率該当値テキスト">
          <a:extLst>
            <a:ext uri="{FF2B5EF4-FFF2-40B4-BE49-F238E27FC236}">
              <a16:creationId xmlns:a16="http://schemas.microsoft.com/office/drawing/2014/main" id="{9A3D2F06-2C15-494C-97B9-A67DFDCCBD22}"/>
            </a:ext>
          </a:extLst>
        </xdr:cNvPr>
        <xdr:cNvSpPr txBox="1"/>
      </xdr:nvSpPr>
      <xdr:spPr>
        <a:xfrm>
          <a:off x="14846300" y="561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50292</xdr:rowOff>
    </xdr:from>
    <xdr:to>
      <xdr:col>72</xdr:col>
      <xdr:colOff>123825</xdr:colOff>
      <xdr:row>29</xdr:row>
      <xdr:rowOff>151892</xdr:rowOff>
    </xdr:to>
    <xdr:sp macro="" textlink="">
      <xdr:nvSpPr>
        <xdr:cNvPr id="145" name="楕円 144">
          <a:extLst>
            <a:ext uri="{FF2B5EF4-FFF2-40B4-BE49-F238E27FC236}">
              <a16:creationId xmlns:a16="http://schemas.microsoft.com/office/drawing/2014/main" id="{114B5530-A82D-4A5E-B683-EBDB2FD66626}"/>
            </a:ext>
          </a:extLst>
        </xdr:cNvPr>
        <xdr:cNvSpPr/>
      </xdr:nvSpPr>
      <xdr:spPr>
        <a:xfrm>
          <a:off x="14033500" y="579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69547</xdr:rowOff>
    </xdr:from>
    <xdr:to>
      <xdr:col>76</xdr:col>
      <xdr:colOff>22225</xdr:colOff>
      <xdr:row>29</xdr:row>
      <xdr:rowOff>101092</xdr:rowOff>
    </xdr:to>
    <xdr:cxnSp macro="">
      <xdr:nvCxnSpPr>
        <xdr:cNvPr id="146" name="直線コネクタ 145">
          <a:extLst>
            <a:ext uri="{FF2B5EF4-FFF2-40B4-BE49-F238E27FC236}">
              <a16:creationId xmlns:a16="http://schemas.microsoft.com/office/drawing/2014/main" id="{82B0B7CF-DA1A-4A42-ABBD-B2825D8D761C}"/>
            </a:ext>
          </a:extLst>
        </xdr:cNvPr>
        <xdr:cNvCxnSpPr/>
      </xdr:nvCxnSpPr>
      <xdr:spPr>
        <a:xfrm flipV="1">
          <a:off x="14084300" y="5813122"/>
          <a:ext cx="711200" cy="3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91863</xdr:rowOff>
    </xdr:from>
    <xdr:to>
      <xdr:col>68</xdr:col>
      <xdr:colOff>123825</xdr:colOff>
      <xdr:row>31</xdr:row>
      <xdr:rowOff>22013</xdr:rowOff>
    </xdr:to>
    <xdr:sp macro="" textlink="">
      <xdr:nvSpPr>
        <xdr:cNvPr id="147" name="楕円 146">
          <a:extLst>
            <a:ext uri="{FF2B5EF4-FFF2-40B4-BE49-F238E27FC236}">
              <a16:creationId xmlns:a16="http://schemas.microsoft.com/office/drawing/2014/main" id="{C69226DD-B979-44A0-B3EB-D14B75840DD8}"/>
            </a:ext>
          </a:extLst>
        </xdr:cNvPr>
        <xdr:cNvSpPr/>
      </xdr:nvSpPr>
      <xdr:spPr>
        <a:xfrm>
          <a:off x="13271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101092</xdr:rowOff>
    </xdr:from>
    <xdr:to>
      <xdr:col>72</xdr:col>
      <xdr:colOff>73025</xdr:colOff>
      <xdr:row>30</xdr:row>
      <xdr:rowOff>142663</xdr:rowOff>
    </xdr:to>
    <xdr:cxnSp macro="">
      <xdr:nvCxnSpPr>
        <xdr:cNvPr id="148" name="直線コネクタ 147">
          <a:extLst>
            <a:ext uri="{FF2B5EF4-FFF2-40B4-BE49-F238E27FC236}">
              <a16:creationId xmlns:a16="http://schemas.microsoft.com/office/drawing/2014/main" id="{2DAB3D4B-9AB1-4906-A861-B5AA450F4EF1}"/>
            </a:ext>
          </a:extLst>
        </xdr:cNvPr>
        <xdr:cNvCxnSpPr/>
      </xdr:nvCxnSpPr>
      <xdr:spPr>
        <a:xfrm flipV="1">
          <a:off x="13322300" y="5844667"/>
          <a:ext cx="762000" cy="2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23975</xdr:rowOff>
    </xdr:from>
    <xdr:to>
      <xdr:col>64</xdr:col>
      <xdr:colOff>123825</xdr:colOff>
      <xdr:row>30</xdr:row>
      <xdr:rowOff>125575</xdr:rowOff>
    </xdr:to>
    <xdr:sp macro="" textlink="">
      <xdr:nvSpPr>
        <xdr:cNvPr id="149" name="楕円 148">
          <a:extLst>
            <a:ext uri="{FF2B5EF4-FFF2-40B4-BE49-F238E27FC236}">
              <a16:creationId xmlns:a16="http://schemas.microsoft.com/office/drawing/2014/main" id="{CDA0471B-F605-4061-B2A1-19C3ACBCD0C7}"/>
            </a:ext>
          </a:extLst>
        </xdr:cNvPr>
        <xdr:cNvSpPr/>
      </xdr:nvSpPr>
      <xdr:spPr>
        <a:xfrm>
          <a:off x="12509500" y="593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74775</xdr:rowOff>
    </xdr:from>
    <xdr:to>
      <xdr:col>68</xdr:col>
      <xdr:colOff>73025</xdr:colOff>
      <xdr:row>30</xdr:row>
      <xdr:rowOff>142663</xdr:rowOff>
    </xdr:to>
    <xdr:cxnSp macro="">
      <xdr:nvCxnSpPr>
        <xdr:cNvPr id="150" name="直線コネクタ 149">
          <a:extLst>
            <a:ext uri="{FF2B5EF4-FFF2-40B4-BE49-F238E27FC236}">
              <a16:creationId xmlns:a16="http://schemas.microsoft.com/office/drawing/2014/main" id="{E5C81406-C04E-45F9-A7A4-2A7CC4896E09}"/>
            </a:ext>
          </a:extLst>
        </xdr:cNvPr>
        <xdr:cNvCxnSpPr/>
      </xdr:nvCxnSpPr>
      <xdr:spPr>
        <a:xfrm>
          <a:off x="12560300" y="5989800"/>
          <a:ext cx="762000" cy="6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23375</xdr:rowOff>
    </xdr:from>
    <xdr:to>
      <xdr:col>60</xdr:col>
      <xdr:colOff>123825</xdr:colOff>
      <xdr:row>30</xdr:row>
      <xdr:rowOff>124975</xdr:rowOff>
    </xdr:to>
    <xdr:sp macro="" textlink="">
      <xdr:nvSpPr>
        <xdr:cNvPr id="151" name="楕円 150">
          <a:extLst>
            <a:ext uri="{FF2B5EF4-FFF2-40B4-BE49-F238E27FC236}">
              <a16:creationId xmlns:a16="http://schemas.microsoft.com/office/drawing/2014/main" id="{62DEC79E-0AF6-4D0A-B861-176F1AE06D09}"/>
            </a:ext>
          </a:extLst>
        </xdr:cNvPr>
        <xdr:cNvSpPr/>
      </xdr:nvSpPr>
      <xdr:spPr>
        <a:xfrm>
          <a:off x="11747500" y="59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74175</xdr:rowOff>
    </xdr:from>
    <xdr:to>
      <xdr:col>64</xdr:col>
      <xdr:colOff>73025</xdr:colOff>
      <xdr:row>30</xdr:row>
      <xdr:rowOff>74775</xdr:rowOff>
    </xdr:to>
    <xdr:cxnSp macro="">
      <xdr:nvCxnSpPr>
        <xdr:cNvPr id="152" name="直線コネクタ 151">
          <a:extLst>
            <a:ext uri="{FF2B5EF4-FFF2-40B4-BE49-F238E27FC236}">
              <a16:creationId xmlns:a16="http://schemas.microsoft.com/office/drawing/2014/main" id="{A23BDB3F-FBAF-4D06-AD97-10CA9ECE091C}"/>
            </a:ext>
          </a:extLst>
        </xdr:cNvPr>
        <xdr:cNvCxnSpPr/>
      </xdr:nvCxnSpPr>
      <xdr:spPr>
        <a:xfrm>
          <a:off x="11798300" y="5989200"/>
          <a:ext cx="762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125599</xdr:rowOff>
    </xdr:from>
    <xdr:ext cx="469744" cy="259045"/>
    <xdr:sp macro="" textlink="">
      <xdr:nvSpPr>
        <xdr:cNvPr id="153" name="n_1aveValue債務償還比率">
          <a:extLst>
            <a:ext uri="{FF2B5EF4-FFF2-40B4-BE49-F238E27FC236}">
              <a16:creationId xmlns:a16="http://schemas.microsoft.com/office/drawing/2014/main" id="{A6BB936B-A879-438E-A79C-630CE4F3E814}"/>
            </a:ext>
          </a:extLst>
        </xdr:cNvPr>
        <xdr:cNvSpPr txBox="1"/>
      </xdr:nvSpPr>
      <xdr:spPr>
        <a:xfrm>
          <a:off x="13836727" y="552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154" name="n_2aveValue債務償還比率">
          <a:extLst>
            <a:ext uri="{FF2B5EF4-FFF2-40B4-BE49-F238E27FC236}">
              <a16:creationId xmlns:a16="http://schemas.microsoft.com/office/drawing/2014/main" id="{376706B8-FF71-4D1F-878F-A336C41CE1B6}"/>
            </a:ext>
          </a:extLst>
        </xdr:cNvPr>
        <xdr:cNvSpPr txBox="1"/>
      </xdr:nvSpPr>
      <xdr:spPr>
        <a:xfrm>
          <a:off x="13087427" y="570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166119</xdr:rowOff>
    </xdr:from>
    <xdr:ext cx="469744" cy="259045"/>
    <xdr:sp macro="" textlink="">
      <xdr:nvSpPr>
        <xdr:cNvPr id="155" name="n_3aveValue債務償還比率">
          <a:extLst>
            <a:ext uri="{FF2B5EF4-FFF2-40B4-BE49-F238E27FC236}">
              <a16:creationId xmlns:a16="http://schemas.microsoft.com/office/drawing/2014/main" id="{F1F38D96-844B-4F7B-AAF5-22A3823C0A9B}"/>
            </a:ext>
          </a:extLst>
        </xdr:cNvPr>
        <xdr:cNvSpPr txBox="1"/>
      </xdr:nvSpPr>
      <xdr:spPr>
        <a:xfrm>
          <a:off x="12325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149207</xdr:rowOff>
    </xdr:from>
    <xdr:ext cx="469744" cy="259045"/>
    <xdr:sp macro="" textlink="">
      <xdr:nvSpPr>
        <xdr:cNvPr id="156" name="n_4aveValue債務償還比率">
          <a:extLst>
            <a:ext uri="{FF2B5EF4-FFF2-40B4-BE49-F238E27FC236}">
              <a16:creationId xmlns:a16="http://schemas.microsoft.com/office/drawing/2014/main" id="{A3AF1C6F-019C-40A3-8EFB-CBB09E75D727}"/>
            </a:ext>
          </a:extLst>
        </xdr:cNvPr>
        <xdr:cNvSpPr txBox="1"/>
      </xdr:nvSpPr>
      <xdr:spPr>
        <a:xfrm>
          <a:off x="11563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143019</xdr:rowOff>
    </xdr:from>
    <xdr:ext cx="469744" cy="259045"/>
    <xdr:sp macro="" textlink="">
      <xdr:nvSpPr>
        <xdr:cNvPr id="157" name="n_1mainValue債務償還比率">
          <a:extLst>
            <a:ext uri="{FF2B5EF4-FFF2-40B4-BE49-F238E27FC236}">
              <a16:creationId xmlns:a16="http://schemas.microsoft.com/office/drawing/2014/main" id="{1763CBBD-FBFE-431F-921E-85E9B4A87037}"/>
            </a:ext>
          </a:extLst>
        </xdr:cNvPr>
        <xdr:cNvSpPr txBox="1"/>
      </xdr:nvSpPr>
      <xdr:spPr>
        <a:xfrm>
          <a:off x="13836727" y="588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13140</xdr:rowOff>
    </xdr:from>
    <xdr:ext cx="469744" cy="259045"/>
    <xdr:sp macro="" textlink="">
      <xdr:nvSpPr>
        <xdr:cNvPr id="158" name="n_2mainValue債務償還比率">
          <a:extLst>
            <a:ext uri="{FF2B5EF4-FFF2-40B4-BE49-F238E27FC236}">
              <a16:creationId xmlns:a16="http://schemas.microsoft.com/office/drawing/2014/main" id="{68DF65B7-F554-4117-A227-1B9F2E45B2B7}"/>
            </a:ext>
          </a:extLst>
        </xdr:cNvPr>
        <xdr:cNvSpPr txBox="1"/>
      </xdr:nvSpPr>
      <xdr:spPr>
        <a:xfrm>
          <a:off x="13087427" y="609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142102</xdr:rowOff>
    </xdr:from>
    <xdr:ext cx="469744" cy="259045"/>
    <xdr:sp macro="" textlink="">
      <xdr:nvSpPr>
        <xdr:cNvPr id="159" name="n_3mainValue債務償還比率">
          <a:extLst>
            <a:ext uri="{FF2B5EF4-FFF2-40B4-BE49-F238E27FC236}">
              <a16:creationId xmlns:a16="http://schemas.microsoft.com/office/drawing/2014/main" id="{C3CF90F6-73CB-4F8E-885F-048A4FE8C677}"/>
            </a:ext>
          </a:extLst>
        </xdr:cNvPr>
        <xdr:cNvSpPr txBox="1"/>
      </xdr:nvSpPr>
      <xdr:spPr>
        <a:xfrm>
          <a:off x="12325427" y="57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141502</xdr:rowOff>
    </xdr:from>
    <xdr:ext cx="469744" cy="259045"/>
    <xdr:sp macro="" textlink="">
      <xdr:nvSpPr>
        <xdr:cNvPr id="160" name="n_4mainValue債務償還比率">
          <a:extLst>
            <a:ext uri="{FF2B5EF4-FFF2-40B4-BE49-F238E27FC236}">
              <a16:creationId xmlns:a16="http://schemas.microsoft.com/office/drawing/2014/main" id="{F64EED48-2430-4CE7-983B-413573A69626}"/>
            </a:ext>
          </a:extLst>
        </xdr:cNvPr>
        <xdr:cNvSpPr txBox="1"/>
      </xdr:nvSpPr>
      <xdr:spPr>
        <a:xfrm>
          <a:off x="11563427" y="571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85BC4EB1-87F0-4FCC-B738-18E454F26A1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366EF9A3-934D-41ED-94F1-74914722451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D3833596-2B02-459F-835F-82F79C9CC48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BAB1E87D-8826-4F2D-9870-4A1952BC286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CFCF061E-4D34-4687-96DA-AEB5C560063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2F3BB4E0-415A-4935-B050-F544F58DBDB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BD036CA-3918-4950-8635-4D80DA1BA8E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3FECF63-180B-4345-8483-991CAA8B9EA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9423E81-70E5-48F9-B118-D65069C6B6F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8422DFE-6EF9-4F9D-ACD8-40C8E5F8957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4EDE25B-3181-4931-B4BB-AF0BEA3BD6B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2F79A48-9CC2-4CF6-8801-7ABC3BB73FE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C4D0780-ACF9-4D4A-ADDA-F847E65D6C7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8C271C9-37B5-4BDB-B985-17D10B07E71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89C0FA6-55AF-4196-9BC0-A87A0E9EF4D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F9F5AB3-C4E6-4CF1-AD27-D3D76E8D3C2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26,765
26,154
158.40
15,616,528
13,987,714
1,439,628
8,439,909
17,508,319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08F195A-6F1A-4CA1-9504-4422EC697AC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9C3054C-C63F-4A11-A319-E07D506F56C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E6437EA-E345-4ADD-8DBA-6817708B4E0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98C014E-6FCA-4E83-94FA-D7599B0E69A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A0E818F-FDDE-468C-AE26-4DEF1DDB8FA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1A6F9EF-E7EC-4167-8E2F-38FB9C8646F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361427A-3957-4DFE-B811-C57A51DE59C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EC0D69B-3F56-477C-ABA7-E32441C401A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2026471-C355-4495-B18C-F037B3F1446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95FD866-593C-4B85-9EF7-B74B1635ABE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2713F9E-F6D4-4457-97AB-734FD9A9227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928F76B-75D4-4B19-A416-965901C0559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F3837DC-08E2-452C-A688-D2209311667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BAC9D5-7E09-4053-93E3-DFBBBFCD916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EB9ECA1-2928-443E-BD3A-F86186E7012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BAFAD69-9074-4C54-8102-3D39A294E1C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EDBB968-1BF4-4147-AE24-7298A91A23D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89C02EE-3316-4523-821E-8F488599253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FBD333F-8FCC-4EB8-81BA-773B50B29CA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AFB19A8-F7AA-4987-B951-25378EDAD86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A487776-D4D5-4E9F-89E7-FCA4A53D664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292A7D4-509C-44A2-A3AC-729052DEA0C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E9FCF48-840B-4E4F-8E93-2DBF5F1B294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903C0B9-DDD3-4CC6-AFFE-CA495C2F720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210D02A-103F-4D8F-A4FA-BF764397C06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CB8A3C7-754C-460B-AF16-C370436729D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B501A40-7545-4C0F-9C73-1ABBC7F9C80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B479740-15B7-41E4-A402-A12FD3ED5F3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CC22152-A65F-4EB0-B8DE-FA837117816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CB0DBCA-D984-46B4-B691-05118FFDB6B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4377F6D-DB0F-429E-8B0F-E76DF999DDD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4655E2D-1BC6-4040-A46C-DC138FBD7BD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63B663B-5B19-43A4-81C3-915868CC261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E3EE258-0AA2-4F4E-88B6-A28CF39455C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89551E0-AF4F-4041-BCF8-0B42329BE43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DE32ACA-B817-4D3B-99CC-C7AC847014C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CB86D9E-AB67-410E-8EE7-8987B29714C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B562097-DF26-4CEE-9EFB-D64E1A99EFB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E3ADB6C-A685-4EE4-9339-A0A5F1119DC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F42A34B-6ACF-4FF6-857B-CA451FD31CD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A0C8DDF-DE96-40B1-BD9D-FFD92BAC8CA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74E2B00-9751-4186-962A-A0632872977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88FD80D-7D47-40AD-82A9-A149A45BE81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8E8241E-C1FA-4F37-A711-373E4E29341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46AD0CD-D218-4421-BC21-0DA56A48E4C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904ADD8F-996B-42AA-81BC-F11A9CCC5F3B}"/>
            </a:ext>
          </a:extLst>
        </xdr:cNvPr>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8ADD0FBE-510B-4529-8EFB-C2E5FA41EFB4}"/>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3DD57EC4-AEB7-49BF-B7A0-69B9C1B644A4}"/>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3FF4EFA1-458A-423A-9880-E5258036CEF2}"/>
            </a:ext>
          </a:extLst>
        </xdr:cNvPr>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147726D4-B18A-4383-81B0-83F7DB17DDCB}"/>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161942</xdr:rowOff>
    </xdr:from>
    <xdr:ext cx="405111" cy="259045"/>
    <xdr:sp macro="" textlink="">
      <xdr:nvSpPr>
        <xdr:cNvPr id="62" name="【道路】&#10;有形固定資産減価償却率平均値テキスト">
          <a:extLst>
            <a:ext uri="{FF2B5EF4-FFF2-40B4-BE49-F238E27FC236}">
              <a16:creationId xmlns:a16="http://schemas.microsoft.com/office/drawing/2014/main" id="{F4D2EE1E-F5E2-4855-98A0-2497F82420DB}"/>
            </a:ext>
          </a:extLst>
        </xdr:cNvPr>
        <xdr:cNvSpPr txBox="1"/>
      </xdr:nvSpPr>
      <xdr:spPr>
        <a:xfrm>
          <a:off x="4673600" y="650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882EA390-1D0C-43F8-9AEA-B55A0F1DCFAC}"/>
            </a:ext>
          </a:extLst>
        </xdr:cNvPr>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A0FD379D-5B81-465D-B5E6-F0335C115C42}"/>
            </a:ext>
          </a:extLst>
        </xdr:cNvPr>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2467E4D6-B18F-4F73-9603-388CEF905F50}"/>
            </a:ext>
          </a:extLst>
        </xdr:cNvPr>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8C1CB433-7F74-4E55-9ECC-6B541E98842B}"/>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6BE06413-111C-4372-877F-3C98D2881EE2}"/>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6538413-5A56-4DC5-9B9D-3F67A75807D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3EC4A00-16BB-4497-8AF5-51027D50ED1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36B94D0-FD9F-4568-A86B-B81A4FF8232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0BDF602-A9CF-49F2-8044-ADDCB5FDB0A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0072DD3-44AA-4EDA-A89F-1424B77EAF0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73" name="楕円 72">
          <a:extLst>
            <a:ext uri="{FF2B5EF4-FFF2-40B4-BE49-F238E27FC236}">
              <a16:creationId xmlns:a16="http://schemas.microsoft.com/office/drawing/2014/main" id="{E1949B7E-2713-4DFF-9964-E1D567EF6276}"/>
            </a:ext>
          </a:extLst>
        </xdr:cNvPr>
        <xdr:cNvSpPr/>
      </xdr:nvSpPr>
      <xdr:spPr>
        <a:xfrm>
          <a:off x="4584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13987</xdr:rowOff>
    </xdr:from>
    <xdr:ext cx="405111" cy="259045"/>
    <xdr:sp macro="" textlink="">
      <xdr:nvSpPr>
        <xdr:cNvPr id="74" name="【道路】&#10;有形固定資産減価償却率該当値テキスト">
          <a:extLst>
            <a:ext uri="{FF2B5EF4-FFF2-40B4-BE49-F238E27FC236}">
              <a16:creationId xmlns:a16="http://schemas.microsoft.com/office/drawing/2014/main" id="{2734365C-595E-4A1D-8F40-272A4E9C6A69}"/>
            </a:ext>
          </a:extLst>
        </xdr:cNvPr>
        <xdr:cNvSpPr txBox="1"/>
      </xdr:nvSpPr>
      <xdr:spPr>
        <a:xfrm>
          <a:off x="4673600"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120650</xdr:rowOff>
    </xdr:from>
    <xdr:to>
      <xdr:col>20</xdr:col>
      <xdr:colOff>38100</xdr:colOff>
      <xdr:row>38</xdr:row>
      <xdr:rowOff>50800</xdr:rowOff>
    </xdr:to>
    <xdr:sp macro="" textlink="">
      <xdr:nvSpPr>
        <xdr:cNvPr id="75" name="楕円 74">
          <a:extLst>
            <a:ext uri="{FF2B5EF4-FFF2-40B4-BE49-F238E27FC236}">
              <a16:creationId xmlns:a16="http://schemas.microsoft.com/office/drawing/2014/main" id="{8365E501-C446-4E63-91BC-637794BF0449}"/>
            </a:ext>
          </a:extLst>
        </xdr:cNvPr>
        <xdr:cNvSpPr/>
      </xdr:nvSpPr>
      <xdr:spPr>
        <a:xfrm>
          <a:off x="3746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0</xdr:rowOff>
    </xdr:from>
    <xdr:to>
      <xdr:col>24</xdr:col>
      <xdr:colOff>63500</xdr:colOff>
      <xdr:row>38</xdr:row>
      <xdr:rowOff>41910</xdr:rowOff>
    </xdr:to>
    <xdr:cxnSp macro="">
      <xdr:nvCxnSpPr>
        <xdr:cNvPr id="76" name="直線コネクタ 75">
          <a:extLst>
            <a:ext uri="{FF2B5EF4-FFF2-40B4-BE49-F238E27FC236}">
              <a16:creationId xmlns:a16="http://schemas.microsoft.com/office/drawing/2014/main" id="{CE41C879-B4EA-4BB5-A004-882054A43BA0}"/>
            </a:ext>
          </a:extLst>
        </xdr:cNvPr>
        <xdr:cNvCxnSpPr/>
      </xdr:nvCxnSpPr>
      <xdr:spPr>
        <a:xfrm>
          <a:off x="3797300" y="65151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122555</xdr:rowOff>
    </xdr:from>
    <xdr:to>
      <xdr:col>15</xdr:col>
      <xdr:colOff>101600</xdr:colOff>
      <xdr:row>38</xdr:row>
      <xdr:rowOff>52705</xdr:rowOff>
    </xdr:to>
    <xdr:sp macro="" textlink="">
      <xdr:nvSpPr>
        <xdr:cNvPr id="77" name="楕円 76">
          <a:extLst>
            <a:ext uri="{FF2B5EF4-FFF2-40B4-BE49-F238E27FC236}">
              <a16:creationId xmlns:a16="http://schemas.microsoft.com/office/drawing/2014/main" id="{6409643C-A995-4CB9-B70E-AAF5CAE31A76}"/>
            </a:ext>
          </a:extLst>
        </xdr:cNvPr>
        <xdr:cNvSpPr/>
      </xdr:nvSpPr>
      <xdr:spPr>
        <a:xfrm>
          <a:off x="2857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0</xdr:rowOff>
    </xdr:from>
    <xdr:to>
      <xdr:col>19</xdr:col>
      <xdr:colOff>177800</xdr:colOff>
      <xdr:row>38</xdr:row>
      <xdr:rowOff>1905</xdr:rowOff>
    </xdr:to>
    <xdr:cxnSp macro="">
      <xdr:nvCxnSpPr>
        <xdr:cNvPr id="78" name="直線コネクタ 77">
          <a:extLst>
            <a:ext uri="{FF2B5EF4-FFF2-40B4-BE49-F238E27FC236}">
              <a16:creationId xmlns:a16="http://schemas.microsoft.com/office/drawing/2014/main" id="{C155397C-CA5F-40B7-A00B-413B6C9E96C1}"/>
            </a:ext>
          </a:extLst>
        </xdr:cNvPr>
        <xdr:cNvCxnSpPr/>
      </xdr:nvCxnSpPr>
      <xdr:spPr>
        <a:xfrm flipV="1">
          <a:off x="2908300" y="65151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88265</xdr:rowOff>
    </xdr:from>
    <xdr:to>
      <xdr:col>10</xdr:col>
      <xdr:colOff>165100</xdr:colOff>
      <xdr:row>38</xdr:row>
      <xdr:rowOff>18415</xdr:rowOff>
    </xdr:to>
    <xdr:sp macro="" textlink="">
      <xdr:nvSpPr>
        <xdr:cNvPr id="79" name="楕円 78">
          <a:extLst>
            <a:ext uri="{FF2B5EF4-FFF2-40B4-BE49-F238E27FC236}">
              <a16:creationId xmlns:a16="http://schemas.microsoft.com/office/drawing/2014/main" id="{93291C85-08C3-4FE4-8F0B-94A9194AD4B9}"/>
            </a:ext>
          </a:extLst>
        </xdr:cNvPr>
        <xdr:cNvSpPr/>
      </xdr:nvSpPr>
      <xdr:spPr>
        <a:xfrm>
          <a:off x="1968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139065</xdr:rowOff>
    </xdr:from>
    <xdr:to>
      <xdr:col>15</xdr:col>
      <xdr:colOff>50800</xdr:colOff>
      <xdr:row>38</xdr:row>
      <xdr:rowOff>1905</xdr:rowOff>
    </xdr:to>
    <xdr:cxnSp macro="">
      <xdr:nvCxnSpPr>
        <xdr:cNvPr id="80" name="直線コネクタ 79">
          <a:extLst>
            <a:ext uri="{FF2B5EF4-FFF2-40B4-BE49-F238E27FC236}">
              <a16:creationId xmlns:a16="http://schemas.microsoft.com/office/drawing/2014/main" id="{22309CC6-E300-49D3-8943-F1ABFD802CDF}"/>
            </a:ext>
          </a:extLst>
        </xdr:cNvPr>
        <xdr:cNvCxnSpPr/>
      </xdr:nvCxnSpPr>
      <xdr:spPr>
        <a:xfrm>
          <a:off x="2019300" y="64827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48260</xdr:rowOff>
    </xdr:from>
    <xdr:to>
      <xdr:col>6</xdr:col>
      <xdr:colOff>38100</xdr:colOff>
      <xdr:row>37</xdr:row>
      <xdr:rowOff>149860</xdr:rowOff>
    </xdr:to>
    <xdr:sp macro="" textlink="">
      <xdr:nvSpPr>
        <xdr:cNvPr id="81" name="楕円 80">
          <a:extLst>
            <a:ext uri="{FF2B5EF4-FFF2-40B4-BE49-F238E27FC236}">
              <a16:creationId xmlns:a16="http://schemas.microsoft.com/office/drawing/2014/main" id="{267ECE5D-4868-4EFB-A2E5-6D0C60075BAC}"/>
            </a:ext>
          </a:extLst>
        </xdr:cNvPr>
        <xdr:cNvSpPr/>
      </xdr:nvSpPr>
      <xdr:spPr>
        <a:xfrm>
          <a:off x="1079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99060</xdr:rowOff>
    </xdr:from>
    <xdr:to>
      <xdr:col>10</xdr:col>
      <xdr:colOff>114300</xdr:colOff>
      <xdr:row>37</xdr:row>
      <xdr:rowOff>139065</xdr:rowOff>
    </xdr:to>
    <xdr:cxnSp macro="">
      <xdr:nvCxnSpPr>
        <xdr:cNvPr id="82" name="直線コネクタ 81">
          <a:extLst>
            <a:ext uri="{FF2B5EF4-FFF2-40B4-BE49-F238E27FC236}">
              <a16:creationId xmlns:a16="http://schemas.microsoft.com/office/drawing/2014/main" id="{1F6EFDE6-80AF-4E46-954A-F4084290E143}"/>
            </a:ext>
          </a:extLst>
        </xdr:cNvPr>
        <xdr:cNvCxnSpPr/>
      </xdr:nvCxnSpPr>
      <xdr:spPr>
        <a:xfrm>
          <a:off x="1130300" y="64427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3" name="n_1aveValue【道路】&#10;有形固定資産減価償却率">
          <a:extLst>
            <a:ext uri="{FF2B5EF4-FFF2-40B4-BE49-F238E27FC236}">
              <a16:creationId xmlns:a16="http://schemas.microsoft.com/office/drawing/2014/main" id="{A86F7381-CA33-4CAC-A00A-7ACA5B414345}"/>
            </a:ext>
          </a:extLst>
        </xdr:cNvPr>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a:extLst>
            <a:ext uri="{FF2B5EF4-FFF2-40B4-BE49-F238E27FC236}">
              <a16:creationId xmlns:a16="http://schemas.microsoft.com/office/drawing/2014/main" id="{8208C41E-4EDD-4E06-813E-FE76D939C17D}"/>
            </a:ext>
          </a:extLst>
        </xdr:cNvPr>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1FAA341F-A2DC-4261-A1B2-0C6B7B7CADA0}"/>
            </a:ext>
          </a:extLst>
        </xdr:cNvPr>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a:extLst>
            <a:ext uri="{FF2B5EF4-FFF2-40B4-BE49-F238E27FC236}">
              <a16:creationId xmlns:a16="http://schemas.microsoft.com/office/drawing/2014/main" id="{D9D17BA0-B04B-4DA0-8425-7A3D470E6974}"/>
            </a:ext>
          </a:extLst>
        </xdr:cNvPr>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67327</xdr:rowOff>
    </xdr:from>
    <xdr:ext cx="405111" cy="259045"/>
    <xdr:sp macro="" textlink="">
      <xdr:nvSpPr>
        <xdr:cNvPr id="87" name="n_1mainValue【道路】&#10;有形固定資産減価償却率">
          <a:extLst>
            <a:ext uri="{FF2B5EF4-FFF2-40B4-BE49-F238E27FC236}">
              <a16:creationId xmlns:a16="http://schemas.microsoft.com/office/drawing/2014/main" id="{CE0B5FFF-E148-4831-9FE5-E5E4EFA6DE17}"/>
            </a:ext>
          </a:extLst>
        </xdr:cNvPr>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69232</xdr:rowOff>
    </xdr:from>
    <xdr:ext cx="405111" cy="259045"/>
    <xdr:sp macro="" textlink="">
      <xdr:nvSpPr>
        <xdr:cNvPr id="88" name="n_2mainValue【道路】&#10;有形固定資産減価償却率">
          <a:extLst>
            <a:ext uri="{FF2B5EF4-FFF2-40B4-BE49-F238E27FC236}">
              <a16:creationId xmlns:a16="http://schemas.microsoft.com/office/drawing/2014/main" id="{4AD60002-4BF7-4211-829D-645D8FB3CFA3}"/>
            </a:ext>
          </a:extLst>
        </xdr:cNvPr>
        <xdr:cNvSpPr txBox="1"/>
      </xdr:nvSpPr>
      <xdr:spPr>
        <a:xfrm>
          <a:off x="2705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34942</xdr:rowOff>
    </xdr:from>
    <xdr:ext cx="405111" cy="259045"/>
    <xdr:sp macro="" textlink="">
      <xdr:nvSpPr>
        <xdr:cNvPr id="89" name="n_3mainValue【道路】&#10;有形固定資産減価償却率">
          <a:extLst>
            <a:ext uri="{FF2B5EF4-FFF2-40B4-BE49-F238E27FC236}">
              <a16:creationId xmlns:a16="http://schemas.microsoft.com/office/drawing/2014/main" id="{EB4A8F6C-CE9C-4946-8DF2-1470BEB0A45F}"/>
            </a:ext>
          </a:extLst>
        </xdr:cNvPr>
        <xdr:cNvSpPr txBox="1"/>
      </xdr:nvSpPr>
      <xdr:spPr>
        <a:xfrm>
          <a:off x="1816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166387</xdr:rowOff>
    </xdr:from>
    <xdr:ext cx="405111" cy="259045"/>
    <xdr:sp macro="" textlink="">
      <xdr:nvSpPr>
        <xdr:cNvPr id="90" name="n_4mainValue【道路】&#10;有形固定資産減価償却率">
          <a:extLst>
            <a:ext uri="{FF2B5EF4-FFF2-40B4-BE49-F238E27FC236}">
              <a16:creationId xmlns:a16="http://schemas.microsoft.com/office/drawing/2014/main" id="{A0A8400C-823D-4D10-B47E-BECFB3AD0AF7}"/>
            </a:ext>
          </a:extLst>
        </xdr:cNvPr>
        <xdr:cNvSpPr txBox="1"/>
      </xdr:nvSpPr>
      <xdr:spPr>
        <a:xfrm>
          <a:off x="927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9D825C2-013B-4FB2-B588-E26229CC48A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CFF639E-FB4C-40B1-AC7A-7D5FF788883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4FB9190-9524-4F5D-8262-0265D9AA422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6A88AB6-45BC-49A4-86D9-1941FEEACF0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C26FFE0-4426-4938-B2C9-D9A466EC7D5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31D7151-26CD-484A-B73D-8486F19E3D6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7D5742E-100E-4D8D-9D17-04FEF5D78F7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B0A5403-A449-4DDE-A307-8B87ED906A5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12DBBAA-2947-4AFE-9F0D-C8DE5D22F86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6EEA55A-E25E-412A-A9A1-0CF76672495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F10EB964-5A60-41F0-91C3-9FE2B1C3771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44636B9-A92A-4DC7-9665-8FEB190BCF5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6445AA6-20CF-476F-911E-55E772F54A9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1E80F26C-80E1-4BB4-A920-117B2B9ECBA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0D107B2-98FB-4258-8906-E1A73A215D9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3E3A79E6-64D1-4248-A61C-E0428070F5D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A3C7F96-C030-40B3-A413-F7095F799EB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DBF236B1-5CB9-4AD6-844C-82CB46094DB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3E53C228-C344-4BFF-93DE-993A7820A15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5633C4D3-8C66-47BC-AF55-67D6272392F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68E0202-0116-4C49-A539-43FBD35B372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85A70C74-0FD9-4888-A146-08BB4B869AD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5156B864-369F-4215-93CF-719774D66DF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78BCA6E9-846F-401E-8220-3E361E3BEEC1}"/>
            </a:ext>
          </a:extLst>
        </xdr:cNvPr>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9208DECB-05B5-4FCF-BB4A-30E3FFB75FF1}"/>
            </a:ext>
          </a:extLst>
        </xdr:cNvPr>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6CE68545-F676-424B-9BF7-8C344A1FDFC5}"/>
            </a:ext>
          </a:extLst>
        </xdr:cNvPr>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DE8C6637-0F7B-4C8C-A8FA-AD6C4753CC7B}"/>
            </a:ext>
          </a:extLst>
        </xdr:cNvPr>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13DC15C1-4BE0-45CB-ADD7-DE33F357655E}"/>
            </a:ext>
          </a:extLst>
        </xdr:cNvPr>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102163</xdr:rowOff>
    </xdr:from>
    <xdr:ext cx="469744" cy="259045"/>
    <xdr:sp macro="" textlink="">
      <xdr:nvSpPr>
        <xdr:cNvPr id="119" name="【道路】&#10;一人当たり延長平均値テキスト">
          <a:extLst>
            <a:ext uri="{FF2B5EF4-FFF2-40B4-BE49-F238E27FC236}">
              <a16:creationId xmlns:a16="http://schemas.microsoft.com/office/drawing/2014/main" id="{1A0A71C1-6488-4E6A-B603-268155A39E5C}"/>
            </a:ext>
          </a:extLst>
        </xdr:cNvPr>
        <xdr:cNvSpPr txBox="1"/>
      </xdr:nvSpPr>
      <xdr:spPr>
        <a:xfrm>
          <a:off x="10515600" y="6788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1C859C8E-455C-4D18-861C-D92A6E88B47B}"/>
            </a:ext>
          </a:extLst>
        </xdr:cNvPr>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D9116431-E3F6-49C4-BC61-9D83A82FD80B}"/>
            </a:ext>
          </a:extLst>
        </xdr:cNvPr>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9D9F1F1D-53EE-481B-8D2B-7950C5443E1F}"/>
            </a:ext>
          </a:extLst>
        </xdr:cNvPr>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D80285F4-B5CF-432A-92BB-EE8276528DC6}"/>
            </a:ext>
          </a:extLst>
        </xdr:cNvPr>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C077EF0F-654C-4834-9331-BB257AC9051E}"/>
            </a:ext>
          </a:extLst>
        </xdr:cNvPr>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D58A50A-8A9C-43C7-B8FD-97E3195CF48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A073E7E-69D6-44AB-84F0-F91CF5E9517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B9A3BB6-FB51-457B-92F0-38926D0C299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93AC381-96C3-47D4-93C5-A73D76165B4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D0A48C5-9C5B-4555-B32D-F78A7F87090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163093</xdr:rowOff>
    </xdr:from>
    <xdr:to>
      <xdr:col>55</xdr:col>
      <xdr:colOff>50800</xdr:colOff>
      <xdr:row>38</xdr:row>
      <xdr:rowOff>93243</xdr:rowOff>
    </xdr:to>
    <xdr:sp macro="" textlink="">
      <xdr:nvSpPr>
        <xdr:cNvPr id="130" name="楕円 129">
          <a:extLst>
            <a:ext uri="{FF2B5EF4-FFF2-40B4-BE49-F238E27FC236}">
              <a16:creationId xmlns:a16="http://schemas.microsoft.com/office/drawing/2014/main" id="{D7E544A4-067E-4022-A8C3-829882A841F9}"/>
            </a:ext>
          </a:extLst>
        </xdr:cNvPr>
        <xdr:cNvSpPr/>
      </xdr:nvSpPr>
      <xdr:spPr>
        <a:xfrm>
          <a:off x="10426700" y="65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14521</xdr:rowOff>
    </xdr:from>
    <xdr:ext cx="534377" cy="259045"/>
    <xdr:sp macro="" textlink="">
      <xdr:nvSpPr>
        <xdr:cNvPr id="131" name="【道路】&#10;一人当たり延長該当値テキスト">
          <a:extLst>
            <a:ext uri="{FF2B5EF4-FFF2-40B4-BE49-F238E27FC236}">
              <a16:creationId xmlns:a16="http://schemas.microsoft.com/office/drawing/2014/main" id="{745651BD-956D-4D4F-B473-3C07178C1B7E}"/>
            </a:ext>
          </a:extLst>
        </xdr:cNvPr>
        <xdr:cNvSpPr txBox="1"/>
      </xdr:nvSpPr>
      <xdr:spPr>
        <a:xfrm>
          <a:off x="10515600" y="63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158941</xdr:rowOff>
    </xdr:from>
    <xdr:to>
      <xdr:col>50</xdr:col>
      <xdr:colOff>165100</xdr:colOff>
      <xdr:row>38</xdr:row>
      <xdr:rowOff>89091</xdr:rowOff>
    </xdr:to>
    <xdr:sp macro="" textlink="">
      <xdr:nvSpPr>
        <xdr:cNvPr id="132" name="楕円 131">
          <a:extLst>
            <a:ext uri="{FF2B5EF4-FFF2-40B4-BE49-F238E27FC236}">
              <a16:creationId xmlns:a16="http://schemas.microsoft.com/office/drawing/2014/main" id="{01BBACE6-131A-496B-BF83-62D095913E1C}"/>
            </a:ext>
          </a:extLst>
        </xdr:cNvPr>
        <xdr:cNvSpPr/>
      </xdr:nvSpPr>
      <xdr:spPr>
        <a:xfrm>
          <a:off x="9588500" y="650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38291</xdr:rowOff>
    </xdr:from>
    <xdr:to>
      <xdr:col>55</xdr:col>
      <xdr:colOff>0</xdr:colOff>
      <xdr:row>38</xdr:row>
      <xdr:rowOff>42443</xdr:rowOff>
    </xdr:to>
    <xdr:cxnSp macro="">
      <xdr:nvCxnSpPr>
        <xdr:cNvPr id="133" name="直線コネクタ 132">
          <a:extLst>
            <a:ext uri="{FF2B5EF4-FFF2-40B4-BE49-F238E27FC236}">
              <a16:creationId xmlns:a16="http://schemas.microsoft.com/office/drawing/2014/main" id="{A862B765-BC32-441C-9287-44FACC89A3F0}"/>
            </a:ext>
          </a:extLst>
        </xdr:cNvPr>
        <xdr:cNvCxnSpPr/>
      </xdr:nvCxnSpPr>
      <xdr:spPr>
        <a:xfrm>
          <a:off x="9639300" y="6553391"/>
          <a:ext cx="8382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110592</xdr:rowOff>
    </xdr:from>
    <xdr:to>
      <xdr:col>46</xdr:col>
      <xdr:colOff>38100</xdr:colOff>
      <xdr:row>38</xdr:row>
      <xdr:rowOff>40742</xdr:rowOff>
    </xdr:to>
    <xdr:sp macro="" textlink="">
      <xdr:nvSpPr>
        <xdr:cNvPr id="134" name="楕円 133">
          <a:extLst>
            <a:ext uri="{FF2B5EF4-FFF2-40B4-BE49-F238E27FC236}">
              <a16:creationId xmlns:a16="http://schemas.microsoft.com/office/drawing/2014/main" id="{61DB46EB-3F9B-4612-8D72-AD2E575C39D1}"/>
            </a:ext>
          </a:extLst>
        </xdr:cNvPr>
        <xdr:cNvSpPr/>
      </xdr:nvSpPr>
      <xdr:spPr>
        <a:xfrm>
          <a:off x="8699500" y="64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161392</xdr:rowOff>
    </xdr:from>
    <xdr:to>
      <xdr:col>50</xdr:col>
      <xdr:colOff>114300</xdr:colOff>
      <xdr:row>38</xdr:row>
      <xdr:rowOff>38291</xdr:rowOff>
    </xdr:to>
    <xdr:cxnSp macro="">
      <xdr:nvCxnSpPr>
        <xdr:cNvPr id="135" name="直線コネクタ 134">
          <a:extLst>
            <a:ext uri="{FF2B5EF4-FFF2-40B4-BE49-F238E27FC236}">
              <a16:creationId xmlns:a16="http://schemas.microsoft.com/office/drawing/2014/main" id="{E1EF7ADB-4510-4CE2-B623-2DCFA7115C26}"/>
            </a:ext>
          </a:extLst>
        </xdr:cNvPr>
        <xdr:cNvCxnSpPr/>
      </xdr:nvCxnSpPr>
      <xdr:spPr>
        <a:xfrm>
          <a:off x="8750300" y="6505042"/>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135014</xdr:rowOff>
    </xdr:from>
    <xdr:to>
      <xdr:col>41</xdr:col>
      <xdr:colOff>101600</xdr:colOff>
      <xdr:row>38</xdr:row>
      <xdr:rowOff>65163</xdr:rowOff>
    </xdr:to>
    <xdr:sp macro="" textlink="">
      <xdr:nvSpPr>
        <xdr:cNvPr id="136" name="楕円 135">
          <a:extLst>
            <a:ext uri="{FF2B5EF4-FFF2-40B4-BE49-F238E27FC236}">
              <a16:creationId xmlns:a16="http://schemas.microsoft.com/office/drawing/2014/main" id="{7A74C1F2-E41C-42D4-B253-AEEED7152E5B}"/>
            </a:ext>
          </a:extLst>
        </xdr:cNvPr>
        <xdr:cNvSpPr/>
      </xdr:nvSpPr>
      <xdr:spPr>
        <a:xfrm>
          <a:off x="7810500" y="64786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161392</xdr:rowOff>
    </xdr:from>
    <xdr:to>
      <xdr:col>45</xdr:col>
      <xdr:colOff>177800</xdr:colOff>
      <xdr:row>38</xdr:row>
      <xdr:rowOff>14363</xdr:rowOff>
    </xdr:to>
    <xdr:cxnSp macro="">
      <xdr:nvCxnSpPr>
        <xdr:cNvPr id="137" name="直線コネクタ 136">
          <a:extLst>
            <a:ext uri="{FF2B5EF4-FFF2-40B4-BE49-F238E27FC236}">
              <a16:creationId xmlns:a16="http://schemas.microsoft.com/office/drawing/2014/main" id="{919B289C-E80F-4250-B421-DAAE811CBFCC}"/>
            </a:ext>
          </a:extLst>
        </xdr:cNvPr>
        <xdr:cNvCxnSpPr/>
      </xdr:nvCxnSpPr>
      <xdr:spPr>
        <a:xfrm flipV="1">
          <a:off x="7861300" y="6505042"/>
          <a:ext cx="889000" cy="2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84112</xdr:rowOff>
    </xdr:from>
    <xdr:to>
      <xdr:col>36</xdr:col>
      <xdr:colOff>165100</xdr:colOff>
      <xdr:row>39</xdr:row>
      <xdr:rowOff>14262</xdr:rowOff>
    </xdr:to>
    <xdr:sp macro="" textlink="">
      <xdr:nvSpPr>
        <xdr:cNvPr id="138" name="楕円 137">
          <a:extLst>
            <a:ext uri="{FF2B5EF4-FFF2-40B4-BE49-F238E27FC236}">
              <a16:creationId xmlns:a16="http://schemas.microsoft.com/office/drawing/2014/main" id="{6BE7D056-37DB-4B61-830E-BD5A1D0CE694}"/>
            </a:ext>
          </a:extLst>
        </xdr:cNvPr>
        <xdr:cNvSpPr/>
      </xdr:nvSpPr>
      <xdr:spPr>
        <a:xfrm>
          <a:off x="6921500" y="65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14363</xdr:rowOff>
    </xdr:from>
    <xdr:to>
      <xdr:col>41</xdr:col>
      <xdr:colOff>50800</xdr:colOff>
      <xdr:row>38</xdr:row>
      <xdr:rowOff>134912</xdr:rowOff>
    </xdr:to>
    <xdr:cxnSp macro="">
      <xdr:nvCxnSpPr>
        <xdr:cNvPr id="139" name="直線コネクタ 138">
          <a:extLst>
            <a:ext uri="{FF2B5EF4-FFF2-40B4-BE49-F238E27FC236}">
              <a16:creationId xmlns:a16="http://schemas.microsoft.com/office/drawing/2014/main" id="{4CEB42E2-0FD5-4A00-85D9-2A3C0F203C88}"/>
            </a:ext>
          </a:extLst>
        </xdr:cNvPr>
        <xdr:cNvCxnSpPr/>
      </xdr:nvCxnSpPr>
      <xdr:spPr>
        <a:xfrm flipV="1">
          <a:off x="6972300" y="6529463"/>
          <a:ext cx="889000" cy="1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57853</xdr:rowOff>
    </xdr:from>
    <xdr:ext cx="469744" cy="259045"/>
    <xdr:sp macro="" textlink="">
      <xdr:nvSpPr>
        <xdr:cNvPr id="140" name="n_1aveValue【道路】&#10;一人当たり延長">
          <a:extLst>
            <a:ext uri="{FF2B5EF4-FFF2-40B4-BE49-F238E27FC236}">
              <a16:creationId xmlns:a16="http://schemas.microsoft.com/office/drawing/2014/main" id="{E803DCAE-0A92-466B-B8D9-14EFEEAD7574}"/>
            </a:ext>
          </a:extLst>
        </xdr:cNvPr>
        <xdr:cNvSpPr txBox="1"/>
      </xdr:nvSpPr>
      <xdr:spPr>
        <a:xfrm>
          <a:off x="9391727" y="691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74541</xdr:rowOff>
    </xdr:from>
    <xdr:ext cx="469744" cy="259045"/>
    <xdr:sp macro="" textlink="">
      <xdr:nvSpPr>
        <xdr:cNvPr id="141" name="n_2aveValue【道路】&#10;一人当たり延長">
          <a:extLst>
            <a:ext uri="{FF2B5EF4-FFF2-40B4-BE49-F238E27FC236}">
              <a16:creationId xmlns:a16="http://schemas.microsoft.com/office/drawing/2014/main" id="{0D494F17-00DC-40D1-84F4-20999204A43C}"/>
            </a:ext>
          </a:extLst>
        </xdr:cNvPr>
        <xdr:cNvSpPr txBox="1"/>
      </xdr:nvSpPr>
      <xdr:spPr>
        <a:xfrm>
          <a:off x="85154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58882</xdr:rowOff>
    </xdr:from>
    <xdr:ext cx="469744" cy="259045"/>
    <xdr:sp macro="" textlink="">
      <xdr:nvSpPr>
        <xdr:cNvPr id="142" name="n_3aveValue【道路】&#10;一人当たり延長">
          <a:extLst>
            <a:ext uri="{FF2B5EF4-FFF2-40B4-BE49-F238E27FC236}">
              <a16:creationId xmlns:a16="http://schemas.microsoft.com/office/drawing/2014/main" id="{C0E558B6-25CD-41AE-BA2F-DE59BF27A0BF}"/>
            </a:ext>
          </a:extLst>
        </xdr:cNvPr>
        <xdr:cNvSpPr txBox="1"/>
      </xdr:nvSpPr>
      <xdr:spPr>
        <a:xfrm>
          <a:off x="76264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56976</xdr:rowOff>
    </xdr:from>
    <xdr:ext cx="469744" cy="259045"/>
    <xdr:sp macro="" textlink="">
      <xdr:nvSpPr>
        <xdr:cNvPr id="143" name="n_4aveValue【道路】&#10;一人当たり延長">
          <a:extLst>
            <a:ext uri="{FF2B5EF4-FFF2-40B4-BE49-F238E27FC236}">
              <a16:creationId xmlns:a16="http://schemas.microsoft.com/office/drawing/2014/main" id="{B5FDD589-D9A9-4A2F-A4FB-0E358C18DE0D}"/>
            </a:ext>
          </a:extLst>
        </xdr:cNvPr>
        <xdr:cNvSpPr txBox="1"/>
      </xdr:nvSpPr>
      <xdr:spPr>
        <a:xfrm>
          <a:off x="6737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105618</xdr:rowOff>
    </xdr:from>
    <xdr:ext cx="534377" cy="259045"/>
    <xdr:sp macro="" textlink="">
      <xdr:nvSpPr>
        <xdr:cNvPr id="144" name="n_1mainValue【道路】&#10;一人当たり延長">
          <a:extLst>
            <a:ext uri="{FF2B5EF4-FFF2-40B4-BE49-F238E27FC236}">
              <a16:creationId xmlns:a16="http://schemas.microsoft.com/office/drawing/2014/main" id="{348D3EE0-FB2C-4237-8CDF-917978228A74}"/>
            </a:ext>
          </a:extLst>
        </xdr:cNvPr>
        <xdr:cNvSpPr txBox="1"/>
      </xdr:nvSpPr>
      <xdr:spPr>
        <a:xfrm>
          <a:off x="9359411" y="627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57269</xdr:rowOff>
    </xdr:from>
    <xdr:ext cx="534377" cy="259045"/>
    <xdr:sp macro="" textlink="">
      <xdr:nvSpPr>
        <xdr:cNvPr id="145" name="n_2mainValue【道路】&#10;一人当たり延長">
          <a:extLst>
            <a:ext uri="{FF2B5EF4-FFF2-40B4-BE49-F238E27FC236}">
              <a16:creationId xmlns:a16="http://schemas.microsoft.com/office/drawing/2014/main" id="{E98B315A-A223-4B66-9BB4-533B94F348C8}"/>
            </a:ext>
          </a:extLst>
        </xdr:cNvPr>
        <xdr:cNvSpPr txBox="1"/>
      </xdr:nvSpPr>
      <xdr:spPr>
        <a:xfrm>
          <a:off x="8483111" y="622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81691</xdr:rowOff>
    </xdr:from>
    <xdr:ext cx="534377" cy="259045"/>
    <xdr:sp macro="" textlink="">
      <xdr:nvSpPr>
        <xdr:cNvPr id="146" name="n_3mainValue【道路】&#10;一人当たり延長">
          <a:extLst>
            <a:ext uri="{FF2B5EF4-FFF2-40B4-BE49-F238E27FC236}">
              <a16:creationId xmlns:a16="http://schemas.microsoft.com/office/drawing/2014/main" id="{2CD3556E-61A4-4A4C-8EC6-F68E4A723B9E}"/>
            </a:ext>
          </a:extLst>
        </xdr:cNvPr>
        <xdr:cNvSpPr txBox="1"/>
      </xdr:nvSpPr>
      <xdr:spPr>
        <a:xfrm>
          <a:off x="7594111" y="62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30789</xdr:rowOff>
    </xdr:from>
    <xdr:ext cx="534377" cy="259045"/>
    <xdr:sp macro="" textlink="">
      <xdr:nvSpPr>
        <xdr:cNvPr id="147" name="n_4mainValue【道路】&#10;一人当たり延長">
          <a:extLst>
            <a:ext uri="{FF2B5EF4-FFF2-40B4-BE49-F238E27FC236}">
              <a16:creationId xmlns:a16="http://schemas.microsoft.com/office/drawing/2014/main" id="{C9F6D996-68A1-43B2-BB25-9A2ADA950624}"/>
            </a:ext>
          </a:extLst>
        </xdr:cNvPr>
        <xdr:cNvSpPr txBox="1"/>
      </xdr:nvSpPr>
      <xdr:spPr>
        <a:xfrm>
          <a:off x="6705111" y="637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2DB6BB9-80C5-4D53-ABFD-07D814A53D4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AB8761B-A648-4B7F-897D-B02A761AF33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728565AA-6663-4438-B374-0E561AA133C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6504FAA-FD71-4141-96BE-CC5666E29DC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1EE938F8-CF08-406B-9C79-E3B91FDB96C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F8B6C0F-1FDA-4E36-BAF4-A56CD42F5DF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F3A3984-3F51-482D-8E2F-B8B36041BAF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615AD07-2ACE-415D-B0E9-3C6B5F4C181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2EB7B7C-9392-4982-82EA-F1E824A65AD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FE64667-8B5E-4883-8215-E94ECBD7CCF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E0F1A74-5D71-4716-9EAE-26D8C73D267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DC4D781-F59D-4CCD-9808-3ACE26DE4B7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EB73ED2-9FC6-4BF6-8692-9FE32135227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26157039-C422-48AA-91FB-CB25B6838AB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BB3A33E9-122A-4E29-8B80-415F0727126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F0507334-DEAC-4CAF-A2CD-915697DBE93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50CA4232-4DA7-4DE4-8EC9-02BB49EB811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14F2B3A1-2822-4773-BAD8-D93017359E5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79863856-463F-433B-944F-5B8BFF86D69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D0C9D266-51F5-4624-9917-BE76BD57A3E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B1330B74-3DE7-4825-9C9E-4A4025EB885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A419CDF5-6A33-4A2F-B5CE-F8E2392D7CB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5F3C491-878F-42A3-813B-85775360690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92EF7412-C237-4EAB-9908-8A053612FD3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40A4A693-2A39-4209-9EE0-554F66F90D5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AC24A767-F8E7-4D03-944F-B234C292C5DD}"/>
            </a:ext>
          </a:extLst>
        </xdr:cNvPr>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EBD9A1A0-7C47-4342-B3AB-24A5221DDD6B}"/>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A61CB0D6-0F3F-4176-9003-8E09A0553968}"/>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5C0946DE-BB14-47DC-9551-0417C7CD7008}"/>
            </a:ext>
          </a:extLst>
        </xdr:cNvPr>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641D7E9B-10EA-49F4-8466-10D0FBC2C065}"/>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4CC3FE4F-578D-4E39-A340-05D10F579543}"/>
            </a:ext>
          </a:extLst>
        </xdr:cNvPr>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7EC2E70D-89AB-4E49-99F4-3CB59D016B4C}"/>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6F0BFEF8-3838-4FF5-8385-66740DCF8376}"/>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B4780E23-F974-4170-ACE8-E0CF0C4143B2}"/>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CD5990EE-CF20-491C-9B6F-B64EB9F6556D}"/>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61CAF392-D76B-4972-8EA0-9F377BF659C6}"/>
            </a:ext>
          </a:extLst>
        </xdr:cNvPr>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86E3B39-CBAD-451C-92EB-6A6D04D0125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9F32709-9F07-460A-B2B8-FEAABA8CEEC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43E3F3-7CD4-4A97-8C2C-476FBE7F7A5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66E50FD-864C-407C-86C3-8D923AA1EC3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C8EE50A-F5DB-4DD7-A4F7-A2F96E80AC3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9" name="楕円 188">
          <a:extLst>
            <a:ext uri="{FF2B5EF4-FFF2-40B4-BE49-F238E27FC236}">
              <a16:creationId xmlns:a16="http://schemas.microsoft.com/office/drawing/2014/main" id="{86655E6B-7991-4E80-83F8-A71BECB82442}"/>
            </a:ext>
          </a:extLst>
        </xdr:cNvPr>
        <xdr:cNvSpPr/>
      </xdr:nvSpPr>
      <xdr:spPr>
        <a:xfrm>
          <a:off x="45847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157860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A60DBBF9-EBFB-455F-9C1E-060D28E491BB}"/>
            </a:ext>
          </a:extLst>
        </xdr:cNvPr>
        <xdr:cNvSpPr txBox="1"/>
      </xdr:nvSpPr>
      <xdr:spPr>
        <a:xfrm>
          <a:off x="4673600"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91" name="楕円 190">
          <a:extLst>
            <a:ext uri="{FF2B5EF4-FFF2-40B4-BE49-F238E27FC236}">
              <a16:creationId xmlns:a16="http://schemas.microsoft.com/office/drawing/2014/main" id="{05D0B5E5-C84E-4166-BA3B-75415842AFE7}"/>
            </a:ext>
          </a:extLst>
        </xdr:cNvPr>
        <xdr:cNvSpPr/>
      </xdr:nvSpPr>
      <xdr:spPr>
        <a:xfrm>
          <a:off x="3746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34290</xdr:rowOff>
    </xdr:from>
    <xdr:to>
      <xdr:col>24</xdr:col>
      <xdr:colOff>63500</xdr:colOff>
      <xdr:row>61</xdr:row>
      <xdr:rowOff>58783</xdr:rowOff>
    </xdr:to>
    <xdr:cxnSp macro="">
      <xdr:nvCxnSpPr>
        <xdr:cNvPr id="192" name="直線コネクタ 191">
          <a:extLst>
            <a:ext uri="{FF2B5EF4-FFF2-40B4-BE49-F238E27FC236}">
              <a16:creationId xmlns:a16="http://schemas.microsoft.com/office/drawing/2014/main" id="{A75AEAF5-3725-456E-A8EB-EBAFA66122DF}"/>
            </a:ext>
          </a:extLst>
        </xdr:cNvPr>
        <xdr:cNvCxnSpPr/>
      </xdr:nvCxnSpPr>
      <xdr:spPr>
        <a:xfrm>
          <a:off x="3797300" y="1049274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130447</xdr:rowOff>
    </xdr:from>
    <xdr:to>
      <xdr:col>15</xdr:col>
      <xdr:colOff>101600</xdr:colOff>
      <xdr:row>61</xdr:row>
      <xdr:rowOff>60597</xdr:rowOff>
    </xdr:to>
    <xdr:sp macro="" textlink="">
      <xdr:nvSpPr>
        <xdr:cNvPr id="193" name="楕円 192">
          <a:extLst>
            <a:ext uri="{FF2B5EF4-FFF2-40B4-BE49-F238E27FC236}">
              <a16:creationId xmlns:a16="http://schemas.microsoft.com/office/drawing/2014/main" id="{7235A503-A420-44F0-AD36-59918D7CBAD0}"/>
            </a:ext>
          </a:extLst>
        </xdr:cNvPr>
        <xdr:cNvSpPr/>
      </xdr:nvSpPr>
      <xdr:spPr>
        <a:xfrm>
          <a:off x="2857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9797</xdr:rowOff>
    </xdr:from>
    <xdr:to>
      <xdr:col>19</xdr:col>
      <xdr:colOff>177800</xdr:colOff>
      <xdr:row>61</xdr:row>
      <xdr:rowOff>34290</xdr:rowOff>
    </xdr:to>
    <xdr:cxnSp macro="">
      <xdr:nvCxnSpPr>
        <xdr:cNvPr id="194" name="直線コネクタ 193">
          <a:extLst>
            <a:ext uri="{FF2B5EF4-FFF2-40B4-BE49-F238E27FC236}">
              <a16:creationId xmlns:a16="http://schemas.microsoft.com/office/drawing/2014/main" id="{33EA2935-D7A4-4FA5-A097-5B8746D17670}"/>
            </a:ext>
          </a:extLst>
        </xdr:cNvPr>
        <xdr:cNvCxnSpPr/>
      </xdr:nvCxnSpPr>
      <xdr:spPr>
        <a:xfrm>
          <a:off x="2908300" y="1046824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95" name="楕円 194">
          <a:extLst>
            <a:ext uri="{FF2B5EF4-FFF2-40B4-BE49-F238E27FC236}">
              <a16:creationId xmlns:a16="http://schemas.microsoft.com/office/drawing/2014/main" id="{120CA06F-A57D-4939-AC3A-846BED58D685}"/>
            </a:ext>
          </a:extLst>
        </xdr:cNvPr>
        <xdr:cNvSpPr/>
      </xdr:nvSpPr>
      <xdr:spPr>
        <a:xfrm>
          <a:off x="1968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161653</xdr:rowOff>
    </xdr:from>
    <xdr:to>
      <xdr:col>15</xdr:col>
      <xdr:colOff>50800</xdr:colOff>
      <xdr:row>61</xdr:row>
      <xdr:rowOff>9797</xdr:rowOff>
    </xdr:to>
    <xdr:cxnSp macro="">
      <xdr:nvCxnSpPr>
        <xdr:cNvPr id="196" name="直線コネクタ 195">
          <a:extLst>
            <a:ext uri="{FF2B5EF4-FFF2-40B4-BE49-F238E27FC236}">
              <a16:creationId xmlns:a16="http://schemas.microsoft.com/office/drawing/2014/main" id="{D1E9BA12-9A25-4A77-A8DA-325D84D5929A}"/>
            </a:ext>
          </a:extLst>
        </xdr:cNvPr>
        <xdr:cNvCxnSpPr/>
      </xdr:nvCxnSpPr>
      <xdr:spPr>
        <a:xfrm>
          <a:off x="2019300" y="1044865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83094</xdr:rowOff>
    </xdr:from>
    <xdr:to>
      <xdr:col>6</xdr:col>
      <xdr:colOff>38100</xdr:colOff>
      <xdr:row>61</xdr:row>
      <xdr:rowOff>13244</xdr:rowOff>
    </xdr:to>
    <xdr:sp macro="" textlink="">
      <xdr:nvSpPr>
        <xdr:cNvPr id="197" name="楕円 196">
          <a:extLst>
            <a:ext uri="{FF2B5EF4-FFF2-40B4-BE49-F238E27FC236}">
              <a16:creationId xmlns:a16="http://schemas.microsoft.com/office/drawing/2014/main" id="{59EBCC23-438F-4CCA-B7A6-54CB66564D13}"/>
            </a:ext>
          </a:extLst>
        </xdr:cNvPr>
        <xdr:cNvSpPr/>
      </xdr:nvSpPr>
      <xdr:spPr>
        <a:xfrm>
          <a:off x="1079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133894</xdr:rowOff>
    </xdr:from>
    <xdr:to>
      <xdr:col>10</xdr:col>
      <xdr:colOff>114300</xdr:colOff>
      <xdr:row>60</xdr:row>
      <xdr:rowOff>161653</xdr:rowOff>
    </xdr:to>
    <xdr:cxnSp macro="">
      <xdr:nvCxnSpPr>
        <xdr:cNvPr id="198" name="直線コネクタ 197">
          <a:extLst>
            <a:ext uri="{FF2B5EF4-FFF2-40B4-BE49-F238E27FC236}">
              <a16:creationId xmlns:a16="http://schemas.microsoft.com/office/drawing/2014/main" id="{6827BCC1-17EF-4B5E-9C7C-9044AC9F8A36}"/>
            </a:ext>
          </a:extLst>
        </xdr:cNvPr>
        <xdr:cNvCxnSpPr/>
      </xdr:nvCxnSpPr>
      <xdr:spPr>
        <a:xfrm>
          <a:off x="1130300" y="104208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EA2E3E8-94CE-4D6B-B792-46460D549856}"/>
            </a:ext>
          </a:extLst>
        </xdr:cNvPr>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F210FA63-C5D6-4F49-8E3E-DE0712A87CE5}"/>
            </a:ext>
          </a:extLst>
        </xdr:cNvPr>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82A0CEC6-858A-41E1-80E2-4F31C6E1465C}"/>
            </a:ext>
          </a:extLst>
        </xdr:cNvPr>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896B6A8-70BC-4FD6-B55E-8EC3E7BA7260}"/>
            </a:ext>
          </a:extLst>
        </xdr:cNvPr>
        <xdr:cNvSpPr txBox="1"/>
      </xdr:nvSpPr>
      <xdr:spPr>
        <a:xfrm>
          <a:off x="927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76217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1568881-FC0D-4DF9-9CF1-941F4DB5C218}"/>
            </a:ext>
          </a:extLst>
        </xdr:cNvPr>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77124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404E902-701F-483C-9CDC-72766FC5F3E4}"/>
            </a:ext>
          </a:extLst>
        </xdr:cNvPr>
        <xdr:cNvSpPr txBox="1"/>
      </xdr:nvSpPr>
      <xdr:spPr>
        <a:xfrm>
          <a:off x="2705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95BE590D-17B3-464F-BA2A-069A75AC038D}"/>
            </a:ext>
          </a:extLst>
        </xdr:cNvPr>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4C65ACCC-42BB-4B28-8C81-B9EE349C9378}"/>
            </a:ext>
          </a:extLst>
        </xdr:cNvPr>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51334FF-3E94-4805-BBFB-02B084C38F5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0BDF9FF-D23C-4D10-A5D4-858E83F7836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DD02239-FA28-484A-B8ED-6618C95C1D3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D03E1E6-2B8E-4673-BF97-4E9CF19409A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7FF0FFC-2447-438E-B153-954C1C3BDF9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1E18844-84D5-458F-A829-B446B62FA16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9FCA9E2-73BC-41EB-9656-D6D1ED71F5B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78B6950-FA58-4D15-9016-CC6A5B10AA8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D7D296A-7648-474A-A681-94C015AF2B7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1A47AF3-60F3-4C7F-A204-1BD0C632984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4214F712-8AED-4BDF-945E-FEB9DBCE785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2F61A76D-6061-47B1-BFCB-1E1534C3571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42A42ADF-B4E2-4FBE-B0FA-ED0E8BD1E6C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3EED091A-A37F-4E0F-B105-EAE12D14832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75AF374C-2233-4221-9AA7-F9C5703CC0E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F8B7814-ACB7-40CA-B416-C8A7656B195E}"/>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EFD93AF-3608-4F53-9B3B-4A3E5842B19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17E00D3F-A548-4E2C-B55C-ACDEE4C116F6}"/>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9A72843A-A0DE-4318-BDCB-C9033117D74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4F59AE96-DD43-4681-8110-59265AB66B4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6A73382-362B-42B0-9363-7237ADCF6BC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E40E8C82-9E65-44CD-B5B2-4BF155AE0B0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F6D63277-C425-4895-B963-12F68E80AC1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F00A2937-5371-497B-8AF3-ADF510C15C91}"/>
            </a:ext>
          </a:extLst>
        </xdr:cNvPr>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6F81FA88-DEC2-45C6-92BA-4BC19A0B7BA5}"/>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A924CFEE-34A3-45A2-8800-D83C00D5B627}"/>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3D2A61A0-996F-4DD3-BE1E-F42367AE3DC8}"/>
            </a:ext>
          </a:extLst>
        </xdr:cNvPr>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91B924F8-11BD-49C2-9CB1-81921E40A00C}"/>
            </a:ext>
          </a:extLst>
        </xdr:cNvPr>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3C551873-BAB8-4978-9F1E-C1A2E4BF6A92}"/>
            </a:ext>
          </a:extLst>
        </xdr:cNvPr>
        <xdr:cNvSpPr txBox="1"/>
      </xdr:nvSpPr>
      <xdr:spPr>
        <a:xfrm>
          <a:off x="10515600" y="1064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67E1E1AF-A0FC-4154-85CC-CA1BCFFC8ABF}"/>
            </a:ext>
          </a:extLst>
        </xdr:cNvPr>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704D319B-32DF-4B58-9D2C-3B9C99D33CCF}"/>
            </a:ext>
          </a:extLst>
        </xdr:cNvPr>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7F805D68-51CE-4538-AEC0-239F1DE76E06}"/>
            </a:ext>
          </a:extLst>
        </xdr:cNvPr>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9DC2D5A0-D856-41A2-BF2D-D675450C54B8}"/>
            </a:ext>
          </a:extLst>
        </xdr:cNvPr>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C1DB3865-0A72-4CCF-ACBF-891501F784B3}"/>
            </a:ext>
          </a:extLst>
        </xdr:cNvPr>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ED0F615-E148-4377-ACE7-3C9ED76FC3E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742DCDF-80FA-48B6-BA1C-46D565084B0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CB12DC3-BF1C-43F8-9885-CCD129536B4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4FA4039-007F-4A7C-9CE3-D1D787CCDEA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A7DC5B0-52B5-4F19-B3D0-41EA26E8A4F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82786</xdr:rowOff>
    </xdr:from>
    <xdr:to>
      <xdr:col>55</xdr:col>
      <xdr:colOff>50800</xdr:colOff>
      <xdr:row>64</xdr:row>
      <xdr:rowOff>12936</xdr:rowOff>
    </xdr:to>
    <xdr:sp macro="" textlink="">
      <xdr:nvSpPr>
        <xdr:cNvPr id="246" name="楕円 245">
          <a:extLst>
            <a:ext uri="{FF2B5EF4-FFF2-40B4-BE49-F238E27FC236}">
              <a16:creationId xmlns:a16="http://schemas.microsoft.com/office/drawing/2014/main" id="{0F76B326-7401-4006-83F0-4BFA25236667}"/>
            </a:ext>
          </a:extLst>
        </xdr:cNvPr>
        <xdr:cNvSpPr/>
      </xdr:nvSpPr>
      <xdr:spPr>
        <a:xfrm>
          <a:off x="10426700" y="1088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169163</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664ED258-5862-433B-BCCD-2D53E2D08F26}"/>
            </a:ext>
          </a:extLst>
        </xdr:cNvPr>
        <xdr:cNvSpPr txBox="1"/>
      </xdr:nvSpPr>
      <xdr:spPr>
        <a:xfrm>
          <a:off x="10515600" y="107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82900</xdr:rowOff>
    </xdr:from>
    <xdr:to>
      <xdr:col>50</xdr:col>
      <xdr:colOff>165100</xdr:colOff>
      <xdr:row>64</xdr:row>
      <xdr:rowOff>13050</xdr:rowOff>
    </xdr:to>
    <xdr:sp macro="" textlink="">
      <xdr:nvSpPr>
        <xdr:cNvPr id="248" name="楕円 247">
          <a:extLst>
            <a:ext uri="{FF2B5EF4-FFF2-40B4-BE49-F238E27FC236}">
              <a16:creationId xmlns:a16="http://schemas.microsoft.com/office/drawing/2014/main" id="{16A9EF16-7E88-4591-9274-7C099FD94236}"/>
            </a:ext>
          </a:extLst>
        </xdr:cNvPr>
        <xdr:cNvSpPr/>
      </xdr:nvSpPr>
      <xdr:spPr>
        <a:xfrm>
          <a:off x="9588500" y="108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133586</xdr:rowOff>
    </xdr:from>
    <xdr:to>
      <xdr:col>55</xdr:col>
      <xdr:colOff>0</xdr:colOff>
      <xdr:row>63</xdr:row>
      <xdr:rowOff>133700</xdr:rowOff>
    </xdr:to>
    <xdr:cxnSp macro="">
      <xdr:nvCxnSpPr>
        <xdr:cNvPr id="249" name="直線コネクタ 248">
          <a:extLst>
            <a:ext uri="{FF2B5EF4-FFF2-40B4-BE49-F238E27FC236}">
              <a16:creationId xmlns:a16="http://schemas.microsoft.com/office/drawing/2014/main" id="{20D17460-5636-4B3B-AEAF-301ED31C1056}"/>
            </a:ext>
          </a:extLst>
        </xdr:cNvPr>
        <xdr:cNvCxnSpPr/>
      </xdr:nvCxnSpPr>
      <xdr:spPr>
        <a:xfrm flipV="1">
          <a:off x="9639300" y="10934936"/>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89171</xdr:rowOff>
    </xdr:from>
    <xdr:to>
      <xdr:col>46</xdr:col>
      <xdr:colOff>38100</xdr:colOff>
      <xdr:row>64</xdr:row>
      <xdr:rowOff>19321</xdr:rowOff>
    </xdr:to>
    <xdr:sp macro="" textlink="">
      <xdr:nvSpPr>
        <xdr:cNvPr id="250" name="楕円 249">
          <a:extLst>
            <a:ext uri="{FF2B5EF4-FFF2-40B4-BE49-F238E27FC236}">
              <a16:creationId xmlns:a16="http://schemas.microsoft.com/office/drawing/2014/main" id="{57C9FA02-D01E-485D-972F-47F439848123}"/>
            </a:ext>
          </a:extLst>
        </xdr:cNvPr>
        <xdr:cNvSpPr/>
      </xdr:nvSpPr>
      <xdr:spPr>
        <a:xfrm>
          <a:off x="8699500" y="1089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133700</xdr:rowOff>
    </xdr:from>
    <xdr:to>
      <xdr:col>50</xdr:col>
      <xdr:colOff>114300</xdr:colOff>
      <xdr:row>63</xdr:row>
      <xdr:rowOff>139971</xdr:rowOff>
    </xdr:to>
    <xdr:cxnSp macro="">
      <xdr:nvCxnSpPr>
        <xdr:cNvPr id="251" name="直線コネクタ 250">
          <a:extLst>
            <a:ext uri="{FF2B5EF4-FFF2-40B4-BE49-F238E27FC236}">
              <a16:creationId xmlns:a16="http://schemas.microsoft.com/office/drawing/2014/main" id="{9245923B-043A-42AA-8519-7145593A2864}"/>
            </a:ext>
          </a:extLst>
        </xdr:cNvPr>
        <xdr:cNvCxnSpPr/>
      </xdr:nvCxnSpPr>
      <xdr:spPr>
        <a:xfrm flipV="1">
          <a:off x="8750300" y="10935050"/>
          <a:ext cx="8890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89736</xdr:rowOff>
    </xdr:from>
    <xdr:to>
      <xdr:col>41</xdr:col>
      <xdr:colOff>101600</xdr:colOff>
      <xdr:row>64</xdr:row>
      <xdr:rowOff>19886</xdr:rowOff>
    </xdr:to>
    <xdr:sp macro="" textlink="">
      <xdr:nvSpPr>
        <xdr:cNvPr id="252" name="楕円 251">
          <a:extLst>
            <a:ext uri="{FF2B5EF4-FFF2-40B4-BE49-F238E27FC236}">
              <a16:creationId xmlns:a16="http://schemas.microsoft.com/office/drawing/2014/main" id="{93D922E7-B125-4030-9693-7E99504B2068}"/>
            </a:ext>
          </a:extLst>
        </xdr:cNvPr>
        <xdr:cNvSpPr/>
      </xdr:nvSpPr>
      <xdr:spPr>
        <a:xfrm>
          <a:off x="7810500" y="1089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139971</xdr:rowOff>
    </xdr:from>
    <xdr:to>
      <xdr:col>45</xdr:col>
      <xdr:colOff>177800</xdr:colOff>
      <xdr:row>63</xdr:row>
      <xdr:rowOff>140536</xdr:rowOff>
    </xdr:to>
    <xdr:cxnSp macro="">
      <xdr:nvCxnSpPr>
        <xdr:cNvPr id="253" name="直線コネクタ 252">
          <a:extLst>
            <a:ext uri="{FF2B5EF4-FFF2-40B4-BE49-F238E27FC236}">
              <a16:creationId xmlns:a16="http://schemas.microsoft.com/office/drawing/2014/main" id="{0D89A262-6ED6-4D82-905E-52E5E75153E1}"/>
            </a:ext>
          </a:extLst>
        </xdr:cNvPr>
        <xdr:cNvCxnSpPr/>
      </xdr:nvCxnSpPr>
      <xdr:spPr>
        <a:xfrm flipV="1">
          <a:off x="7861300" y="10941321"/>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88922</xdr:rowOff>
    </xdr:from>
    <xdr:to>
      <xdr:col>36</xdr:col>
      <xdr:colOff>165100</xdr:colOff>
      <xdr:row>64</xdr:row>
      <xdr:rowOff>19072</xdr:rowOff>
    </xdr:to>
    <xdr:sp macro="" textlink="">
      <xdr:nvSpPr>
        <xdr:cNvPr id="254" name="楕円 253">
          <a:extLst>
            <a:ext uri="{FF2B5EF4-FFF2-40B4-BE49-F238E27FC236}">
              <a16:creationId xmlns:a16="http://schemas.microsoft.com/office/drawing/2014/main" id="{762FB15B-1714-4D5B-9564-BC941E4A18A1}"/>
            </a:ext>
          </a:extLst>
        </xdr:cNvPr>
        <xdr:cNvSpPr/>
      </xdr:nvSpPr>
      <xdr:spPr>
        <a:xfrm>
          <a:off x="6921500" y="1089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139722</xdr:rowOff>
    </xdr:from>
    <xdr:to>
      <xdr:col>41</xdr:col>
      <xdr:colOff>50800</xdr:colOff>
      <xdr:row>63</xdr:row>
      <xdr:rowOff>140536</xdr:rowOff>
    </xdr:to>
    <xdr:cxnSp macro="">
      <xdr:nvCxnSpPr>
        <xdr:cNvPr id="255" name="直線コネクタ 254">
          <a:extLst>
            <a:ext uri="{FF2B5EF4-FFF2-40B4-BE49-F238E27FC236}">
              <a16:creationId xmlns:a16="http://schemas.microsoft.com/office/drawing/2014/main" id="{C7340628-1ADA-46CE-983C-E35134FCBEB3}"/>
            </a:ext>
          </a:extLst>
        </xdr:cNvPr>
        <xdr:cNvCxnSpPr/>
      </xdr:nvCxnSpPr>
      <xdr:spPr>
        <a:xfrm>
          <a:off x="6972300" y="10941072"/>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99A099FE-563B-40A9-A533-60948B3D4602}"/>
            </a:ext>
          </a:extLst>
        </xdr:cNvPr>
        <xdr:cNvSpPr txBox="1"/>
      </xdr:nvSpPr>
      <xdr:spPr>
        <a:xfrm>
          <a:off x="9327095" y="1057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E3EDD1B5-2244-4D5C-9802-B3BF8CD4B646}"/>
            </a:ext>
          </a:extLst>
        </xdr:cNvPr>
        <xdr:cNvSpPr txBox="1"/>
      </xdr:nvSpPr>
      <xdr:spPr>
        <a:xfrm>
          <a:off x="84507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BECF8E4D-D138-4D23-8F75-86868609B19B}"/>
            </a:ext>
          </a:extLst>
        </xdr:cNvPr>
        <xdr:cNvSpPr txBox="1"/>
      </xdr:nvSpPr>
      <xdr:spPr>
        <a:xfrm>
          <a:off x="7561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152F262C-E4F6-4EF5-9B7B-ECF08B7FDBBD}"/>
            </a:ext>
          </a:extLst>
        </xdr:cNvPr>
        <xdr:cNvSpPr txBox="1"/>
      </xdr:nvSpPr>
      <xdr:spPr>
        <a:xfrm>
          <a:off x="6672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4177</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5CCB6B97-B1D9-4888-AFF9-1890BF1FE630}"/>
            </a:ext>
          </a:extLst>
        </xdr:cNvPr>
        <xdr:cNvSpPr txBox="1"/>
      </xdr:nvSpPr>
      <xdr:spPr>
        <a:xfrm>
          <a:off x="9359411" y="1097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10448</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7C3FC4AF-01F5-4601-8C1C-AA11386BB2B1}"/>
            </a:ext>
          </a:extLst>
        </xdr:cNvPr>
        <xdr:cNvSpPr txBox="1"/>
      </xdr:nvSpPr>
      <xdr:spPr>
        <a:xfrm>
          <a:off x="8483111" y="1098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11013</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9ECDA8BF-143E-460B-95B0-BF992E3BC042}"/>
            </a:ext>
          </a:extLst>
        </xdr:cNvPr>
        <xdr:cNvSpPr txBox="1"/>
      </xdr:nvSpPr>
      <xdr:spPr>
        <a:xfrm>
          <a:off x="7594111" y="1098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10199</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3C1075DC-824E-4880-AAAC-6079E3EF1657}"/>
            </a:ext>
          </a:extLst>
        </xdr:cNvPr>
        <xdr:cNvSpPr txBox="1"/>
      </xdr:nvSpPr>
      <xdr:spPr>
        <a:xfrm>
          <a:off x="6705111" y="109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5393F85F-9421-40AB-BE1B-85C2370B363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D0AA913-6B3F-4F3D-8F89-C6F668849B0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C6BA92F-F49A-42DA-8CD1-C22D230B666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F70D6FFD-9BE6-4AE2-A215-EF604D11879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AA14A9C2-A12F-4BB6-AB85-85C3C9FFAD0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D09698A-5743-4DC3-9B6A-6590A51566E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D0BDFCC-9C6A-4907-9384-559B4732A2E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EB00709D-1A9A-42ED-9F30-4245AC02E03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6B966F6A-384A-4D86-8793-60D86EB3EB7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A7BF4F6-24EA-4D53-98F8-539C38E68E0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06027FE-B25D-4096-8311-AC08AC4C7E7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16AB1FFE-CFD2-4CAF-BAB2-0B23FBD73FB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809D38B1-B343-4477-BCA9-B7A7C4F0E40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812F6F11-D045-4E1D-BAFF-E23B2823A79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779F2875-83F3-43A6-9EC3-4E713C62BE3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24F984B4-665E-472B-B65C-5E47E88A794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BCDEF7B3-2FF6-44AC-8D35-CA638F3D3C0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BDFB5615-2F11-4126-823F-34BAB537BF0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337A5DE2-B210-4155-93CD-F0D0FF10C19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981A52A5-59FC-4F89-BD50-6AC387592B0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E7C8FA13-373A-4FF0-8AD8-EE3ABAECFCF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8BADEFA7-AE30-4D0C-BAF8-98606C64558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E41D0D8-F6C2-4047-A45C-7ECDB641FD3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FA2C3BC-72AA-4E38-A996-AAA54857456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2959D07E-D065-486E-B40A-7F9E071B120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778C714-5CD2-41EE-83FA-A805DD9A4E00}"/>
            </a:ext>
          </a:extLst>
        </xdr:cNvPr>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531844E1-78DC-4F99-9C9D-519CA5B1772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8CE7B000-C805-4329-9DFB-2A406613874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76134AF-3919-4569-85D0-D9E2E961C6F4}"/>
            </a:ext>
          </a:extLst>
        </xdr:cNvPr>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16675D36-966A-4D26-B335-306194ECBD5A}"/>
            </a:ext>
          </a:extLst>
        </xdr:cNvPr>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42C047C4-B044-4C25-AA0C-21152D934555}"/>
            </a:ext>
          </a:extLst>
        </xdr:cNvPr>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50D9F9D7-FD65-4E8A-B041-A2F32A316A2A}"/>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E9F0F4FD-E874-4DB4-88C2-61EDBFEF3786}"/>
            </a:ext>
          </a:extLst>
        </xdr:cNvPr>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a:extLst>
            <a:ext uri="{FF2B5EF4-FFF2-40B4-BE49-F238E27FC236}">
              <a16:creationId xmlns:a16="http://schemas.microsoft.com/office/drawing/2014/main" id="{9ACC3EA0-E4DE-4316-A772-11EA95FA96CA}"/>
            </a:ext>
          </a:extLst>
        </xdr:cNvPr>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48CADAAE-FE5C-4BA0-BE0C-643FD1509F22}"/>
            </a:ext>
          </a:extLst>
        </xdr:cNvPr>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a:extLst>
            <a:ext uri="{FF2B5EF4-FFF2-40B4-BE49-F238E27FC236}">
              <a16:creationId xmlns:a16="http://schemas.microsoft.com/office/drawing/2014/main" id="{3D459AB1-5F8A-4D2D-8F46-12157F867B9D}"/>
            </a:ext>
          </a:extLst>
        </xdr:cNvPr>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DEEFABA-4796-4983-8749-13731E4D5F1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E2FBFAE-D74C-472F-A80D-2D8C8CDFA3C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510F5F4-2A16-4F89-AF46-D9603DDE671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88017DA-ACE1-43C5-BE66-5AB2A454F38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7545732-B97D-43C7-B312-858E52E15FC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78739</xdr:rowOff>
    </xdr:from>
    <xdr:to>
      <xdr:col>24</xdr:col>
      <xdr:colOff>114300</xdr:colOff>
      <xdr:row>81</xdr:row>
      <xdr:rowOff>8889</xdr:rowOff>
    </xdr:to>
    <xdr:sp macro="" textlink="">
      <xdr:nvSpPr>
        <xdr:cNvPr id="305" name="楕円 304">
          <a:extLst>
            <a:ext uri="{FF2B5EF4-FFF2-40B4-BE49-F238E27FC236}">
              <a16:creationId xmlns:a16="http://schemas.microsoft.com/office/drawing/2014/main" id="{2BC84ED0-9A38-4ED9-932A-4ADBF243521F}"/>
            </a:ext>
          </a:extLst>
        </xdr:cNvPr>
        <xdr:cNvSpPr/>
      </xdr:nvSpPr>
      <xdr:spPr>
        <a:xfrm>
          <a:off x="4584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101616</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80B0B453-817A-4129-9CD0-D163FEB3EB6F}"/>
            </a:ext>
          </a:extLst>
        </xdr:cNvPr>
        <xdr:cNvSpPr txBox="1"/>
      </xdr:nvSpPr>
      <xdr:spPr>
        <a:xfrm>
          <a:off x="4673600"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39551</xdr:rowOff>
    </xdr:from>
    <xdr:to>
      <xdr:col>20</xdr:col>
      <xdr:colOff>38100</xdr:colOff>
      <xdr:row>80</xdr:row>
      <xdr:rowOff>141151</xdr:rowOff>
    </xdr:to>
    <xdr:sp macro="" textlink="">
      <xdr:nvSpPr>
        <xdr:cNvPr id="307" name="楕円 306">
          <a:extLst>
            <a:ext uri="{FF2B5EF4-FFF2-40B4-BE49-F238E27FC236}">
              <a16:creationId xmlns:a16="http://schemas.microsoft.com/office/drawing/2014/main" id="{718BA19A-1546-47A7-8D9A-DA62861B3921}"/>
            </a:ext>
          </a:extLst>
        </xdr:cNvPr>
        <xdr:cNvSpPr/>
      </xdr:nvSpPr>
      <xdr:spPr>
        <a:xfrm>
          <a:off x="3746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90351</xdr:rowOff>
    </xdr:from>
    <xdr:to>
      <xdr:col>24</xdr:col>
      <xdr:colOff>63500</xdr:colOff>
      <xdr:row>80</xdr:row>
      <xdr:rowOff>129539</xdr:rowOff>
    </xdr:to>
    <xdr:cxnSp macro="">
      <xdr:nvCxnSpPr>
        <xdr:cNvPr id="308" name="直線コネクタ 307">
          <a:extLst>
            <a:ext uri="{FF2B5EF4-FFF2-40B4-BE49-F238E27FC236}">
              <a16:creationId xmlns:a16="http://schemas.microsoft.com/office/drawing/2014/main" id="{250A503C-1963-41EE-A68B-3F9AAA369AC5}"/>
            </a:ext>
          </a:extLst>
        </xdr:cNvPr>
        <xdr:cNvCxnSpPr/>
      </xdr:nvCxnSpPr>
      <xdr:spPr>
        <a:xfrm>
          <a:off x="3797300" y="13806351"/>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42818</xdr:rowOff>
    </xdr:from>
    <xdr:to>
      <xdr:col>15</xdr:col>
      <xdr:colOff>101600</xdr:colOff>
      <xdr:row>80</xdr:row>
      <xdr:rowOff>144418</xdr:rowOff>
    </xdr:to>
    <xdr:sp macro="" textlink="">
      <xdr:nvSpPr>
        <xdr:cNvPr id="309" name="楕円 308">
          <a:extLst>
            <a:ext uri="{FF2B5EF4-FFF2-40B4-BE49-F238E27FC236}">
              <a16:creationId xmlns:a16="http://schemas.microsoft.com/office/drawing/2014/main" id="{09DBF519-66DD-49EB-96BF-C6DC10D89D14}"/>
            </a:ext>
          </a:extLst>
        </xdr:cNvPr>
        <xdr:cNvSpPr/>
      </xdr:nvSpPr>
      <xdr:spPr>
        <a:xfrm>
          <a:off x="2857500" y="137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90351</xdr:rowOff>
    </xdr:from>
    <xdr:to>
      <xdr:col>19</xdr:col>
      <xdr:colOff>177800</xdr:colOff>
      <xdr:row>80</xdr:row>
      <xdr:rowOff>93618</xdr:rowOff>
    </xdr:to>
    <xdr:cxnSp macro="">
      <xdr:nvCxnSpPr>
        <xdr:cNvPr id="310" name="直線コネクタ 309">
          <a:extLst>
            <a:ext uri="{FF2B5EF4-FFF2-40B4-BE49-F238E27FC236}">
              <a16:creationId xmlns:a16="http://schemas.microsoft.com/office/drawing/2014/main" id="{2F16547C-D5AD-45A9-95B0-B5833A24B1EB}"/>
            </a:ext>
          </a:extLst>
        </xdr:cNvPr>
        <xdr:cNvCxnSpPr/>
      </xdr:nvCxnSpPr>
      <xdr:spPr>
        <a:xfrm flipV="1">
          <a:off x="2908300" y="138063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1995</xdr:rowOff>
    </xdr:from>
    <xdr:to>
      <xdr:col>10</xdr:col>
      <xdr:colOff>165100</xdr:colOff>
      <xdr:row>80</xdr:row>
      <xdr:rowOff>103595</xdr:rowOff>
    </xdr:to>
    <xdr:sp macro="" textlink="">
      <xdr:nvSpPr>
        <xdr:cNvPr id="311" name="楕円 310">
          <a:extLst>
            <a:ext uri="{FF2B5EF4-FFF2-40B4-BE49-F238E27FC236}">
              <a16:creationId xmlns:a16="http://schemas.microsoft.com/office/drawing/2014/main" id="{EAD013EE-6174-4656-8EF7-075B5F08F042}"/>
            </a:ext>
          </a:extLst>
        </xdr:cNvPr>
        <xdr:cNvSpPr/>
      </xdr:nvSpPr>
      <xdr:spPr>
        <a:xfrm>
          <a:off x="19685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52795</xdr:rowOff>
    </xdr:from>
    <xdr:to>
      <xdr:col>15</xdr:col>
      <xdr:colOff>50800</xdr:colOff>
      <xdr:row>80</xdr:row>
      <xdr:rowOff>93618</xdr:rowOff>
    </xdr:to>
    <xdr:cxnSp macro="">
      <xdr:nvCxnSpPr>
        <xdr:cNvPr id="312" name="直線コネクタ 311">
          <a:extLst>
            <a:ext uri="{FF2B5EF4-FFF2-40B4-BE49-F238E27FC236}">
              <a16:creationId xmlns:a16="http://schemas.microsoft.com/office/drawing/2014/main" id="{1197D5E5-1AF7-49EB-8D5B-DFD064661F83}"/>
            </a:ext>
          </a:extLst>
        </xdr:cNvPr>
        <xdr:cNvCxnSpPr/>
      </xdr:nvCxnSpPr>
      <xdr:spPr>
        <a:xfrm>
          <a:off x="2019300" y="13768795"/>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134257</xdr:rowOff>
    </xdr:from>
    <xdr:to>
      <xdr:col>6</xdr:col>
      <xdr:colOff>38100</xdr:colOff>
      <xdr:row>80</xdr:row>
      <xdr:rowOff>64407</xdr:rowOff>
    </xdr:to>
    <xdr:sp macro="" textlink="">
      <xdr:nvSpPr>
        <xdr:cNvPr id="313" name="楕円 312">
          <a:extLst>
            <a:ext uri="{FF2B5EF4-FFF2-40B4-BE49-F238E27FC236}">
              <a16:creationId xmlns:a16="http://schemas.microsoft.com/office/drawing/2014/main" id="{75453FE1-AAEB-4B0B-B9D4-7D0153539806}"/>
            </a:ext>
          </a:extLst>
        </xdr:cNvPr>
        <xdr:cNvSpPr/>
      </xdr:nvSpPr>
      <xdr:spPr>
        <a:xfrm>
          <a:off x="1079500" y="136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13607</xdr:rowOff>
    </xdr:from>
    <xdr:to>
      <xdr:col>10</xdr:col>
      <xdr:colOff>114300</xdr:colOff>
      <xdr:row>80</xdr:row>
      <xdr:rowOff>52795</xdr:rowOff>
    </xdr:to>
    <xdr:cxnSp macro="">
      <xdr:nvCxnSpPr>
        <xdr:cNvPr id="314" name="直線コネクタ 313">
          <a:extLst>
            <a:ext uri="{FF2B5EF4-FFF2-40B4-BE49-F238E27FC236}">
              <a16:creationId xmlns:a16="http://schemas.microsoft.com/office/drawing/2014/main" id="{DEB41D0F-3266-403C-BA8F-46B431A7A591}"/>
            </a:ext>
          </a:extLst>
        </xdr:cNvPr>
        <xdr:cNvCxnSpPr/>
      </xdr:nvCxnSpPr>
      <xdr:spPr>
        <a:xfrm>
          <a:off x="1130300" y="1372960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62065</xdr:rowOff>
    </xdr:from>
    <xdr:ext cx="405111" cy="259045"/>
    <xdr:sp macro="" textlink="">
      <xdr:nvSpPr>
        <xdr:cNvPr id="315" name="n_1aveValue【公営住宅】&#10;有形固定資産減価償却率">
          <a:extLst>
            <a:ext uri="{FF2B5EF4-FFF2-40B4-BE49-F238E27FC236}">
              <a16:creationId xmlns:a16="http://schemas.microsoft.com/office/drawing/2014/main" id="{7EA249B0-D693-4781-B76A-44F45A8C7C9B}"/>
            </a:ext>
          </a:extLst>
        </xdr:cNvPr>
        <xdr:cNvSpPr txBox="1"/>
      </xdr:nvSpPr>
      <xdr:spPr>
        <a:xfrm>
          <a:off x="35820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133911</xdr:rowOff>
    </xdr:from>
    <xdr:ext cx="405111" cy="259045"/>
    <xdr:sp macro="" textlink="">
      <xdr:nvSpPr>
        <xdr:cNvPr id="316" name="n_2aveValue【公営住宅】&#10;有形固定資産減価償却率">
          <a:extLst>
            <a:ext uri="{FF2B5EF4-FFF2-40B4-BE49-F238E27FC236}">
              <a16:creationId xmlns:a16="http://schemas.microsoft.com/office/drawing/2014/main" id="{0531D5FF-EF4B-4596-B6A8-D99DE05D46D6}"/>
            </a:ext>
          </a:extLst>
        </xdr:cNvPr>
        <xdr:cNvSpPr txBox="1"/>
      </xdr:nvSpPr>
      <xdr:spPr>
        <a:xfrm>
          <a:off x="2705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7" name="n_3aveValue【公営住宅】&#10;有形固定資産減価償却率">
          <a:extLst>
            <a:ext uri="{FF2B5EF4-FFF2-40B4-BE49-F238E27FC236}">
              <a16:creationId xmlns:a16="http://schemas.microsoft.com/office/drawing/2014/main" id="{947B26EC-2347-46E9-A796-0F10D9483DE9}"/>
            </a:ext>
          </a:extLst>
        </xdr:cNvPr>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129013</xdr:rowOff>
    </xdr:from>
    <xdr:ext cx="405111" cy="259045"/>
    <xdr:sp macro="" textlink="">
      <xdr:nvSpPr>
        <xdr:cNvPr id="318" name="n_4aveValue【公営住宅】&#10;有形固定資産減価償却率">
          <a:extLst>
            <a:ext uri="{FF2B5EF4-FFF2-40B4-BE49-F238E27FC236}">
              <a16:creationId xmlns:a16="http://schemas.microsoft.com/office/drawing/2014/main" id="{E13F988F-FEEC-46AA-99FE-2B2056BEC0EC}"/>
            </a:ext>
          </a:extLst>
        </xdr:cNvPr>
        <xdr:cNvSpPr txBox="1"/>
      </xdr:nvSpPr>
      <xdr:spPr>
        <a:xfrm>
          <a:off x="927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157678</xdr:rowOff>
    </xdr:from>
    <xdr:ext cx="405111" cy="259045"/>
    <xdr:sp macro="" textlink="">
      <xdr:nvSpPr>
        <xdr:cNvPr id="319" name="n_1mainValue【公営住宅】&#10;有形固定資産減価償却率">
          <a:extLst>
            <a:ext uri="{FF2B5EF4-FFF2-40B4-BE49-F238E27FC236}">
              <a16:creationId xmlns:a16="http://schemas.microsoft.com/office/drawing/2014/main" id="{F4DB9B98-3F47-459F-B785-331D85889608}"/>
            </a:ext>
          </a:extLst>
        </xdr:cNvPr>
        <xdr:cNvSpPr txBox="1"/>
      </xdr:nvSpPr>
      <xdr:spPr>
        <a:xfrm>
          <a:off x="35820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160945</xdr:rowOff>
    </xdr:from>
    <xdr:ext cx="405111" cy="259045"/>
    <xdr:sp macro="" textlink="">
      <xdr:nvSpPr>
        <xdr:cNvPr id="320" name="n_2mainValue【公営住宅】&#10;有形固定資産減価償却率">
          <a:extLst>
            <a:ext uri="{FF2B5EF4-FFF2-40B4-BE49-F238E27FC236}">
              <a16:creationId xmlns:a16="http://schemas.microsoft.com/office/drawing/2014/main" id="{7D95BDF7-7E75-4A55-945D-014575C168D2}"/>
            </a:ext>
          </a:extLst>
        </xdr:cNvPr>
        <xdr:cNvSpPr txBox="1"/>
      </xdr:nvSpPr>
      <xdr:spPr>
        <a:xfrm>
          <a:off x="27057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120122</xdr:rowOff>
    </xdr:from>
    <xdr:ext cx="405111" cy="259045"/>
    <xdr:sp macro="" textlink="">
      <xdr:nvSpPr>
        <xdr:cNvPr id="321" name="n_3mainValue【公営住宅】&#10;有形固定資産減価償却率">
          <a:extLst>
            <a:ext uri="{FF2B5EF4-FFF2-40B4-BE49-F238E27FC236}">
              <a16:creationId xmlns:a16="http://schemas.microsoft.com/office/drawing/2014/main" id="{DDBA0FDF-37E5-424A-9923-00B648DAD3B0}"/>
            </a:ext>
          </a:extLst>
        </xdr:cNvPr>
        <xdr:cNvSpPr txBox="1"/>
      </xdr:nvSpPr>
      <xdr:spPr>
        <a:xfrm>
          <a:off x="1816744" y="134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80934</xdr:rowOff>
    </xdr:from>
    <xdr:ext cx="405111" cy="259045"/>
    <xdr:sp macro="" textlink="">
      <xdr:nvSpPr>
        <xdr:cNvPr id="322" name="n_4mainValue【公営住宅】&#10;有形固定資産減価償却率">
          <a:extLst>
            <a:ext uri="{FF2B5EF4-FFF2-40B4-BE49-F238E27FC236}">
              <a16:creationId xmlns:a16="http://schemas.microsoft.com/office/drawing/2014/main" id="{906845C6-597E-4DC0-A4AC-2E86FF058393}"/>
            </a:ext>
          </a:extLst>
        </xdr:cNvPr>
        <xdr:cNvSpPr txBox="1"/>
      </xdr:nvSpPr>
      <xdr:spPr>
        <a:xfrm>
          <a:off x="927744" y="1345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E75CB97-1339-4E41-8251-CF14819F421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DF460853-DADF-4F8D-A81D-4A231031CCD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36B40C56-319B-4D11-A536-32CB907E41E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F94A19AE-7CDB-46EC-BD3A-7C11E86DD86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8E56A43C-1807-4569-9FBF-F5146619935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5AB65317-910A-4731-BF8E-0F0D7EF5C52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312D76E0-218B-4A95-8925-4B9F6D06FE7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E5AF2CC7-20A0-4496-A3CA-67E3A629DF0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50FB9020-929F-4002-B9B8-95BA3FC0467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993E5F9B-DB88-4C13-A15C-9443A34F99D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A0AC87D0-4FB2-4CBC-A3FE-6BA2A7CB6AF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A8F24D72-779F-4B2F-903B-8439CDDB730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2C15B79B-2F2D-4952-87CD-B144F387D9D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AA1D4D6C-A0BB-426F-8386-463A83B894E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483A5429-BDE2-4A74-8E98-83E7BB9141B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1E53EE08-7246-4BB0-8AF7-E1F9C04CD4B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FA19E4D9-C37B-4A30-BE0F-017B2AFE6A9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81F5A45E-286D-4413-802C-466DABB5315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12B026EF-3134-4110-A20E-675EDC59557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4C3B7090-3C76-463F-B6EF-E52117E89C5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DDDC500E-4934-4B5C-BD7F-93545A9588F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C09FCC37-4F17-479D-BFF7-6A2CC078794B}"/>
            </a:ext>
          </a:extLst>
        </xdr:cNvPr>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2167B862-A9BB-4E0D-9AC3-0BFED3D2E23B}"/>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1D63AD81-150B-4561-8CA7-FF96CBC46A6F}"/>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D9E45BA7-D3E6-4463-B983-A8597D11CD20}"/>
            </a:ext>
          </a:extLst>
        </xdr:cNvPr>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D42E355B-F255-439C-90AD-8C1112EA9849}"/>
            </a:ext>
          </a:extLst>
        </xdr:cNvPr>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49" name="【公営住宅】&#10;一人当たり面積平均値テキスト">
          <a:extLst>
            <a:ext uri="{FF2B5EF4-FFF2-40B4-BE49-F238E27FC236}">
              <a16:creationId xmlns:a16="http://schemas.microsoft.com/office/drawing/2014/main" id="{67F17EED-0D22-42FD-B9ED-1439DE827970}"/>
            </a:ext>
          </a:extLst>
        </xdr:cNvPr>
        <xdr:cNvSpPr txBox="1"/>
      </xdr:nvSpPr>
      <xdr:spPr>
        <a:xfrm>
          <a:off x="10515600" y="14447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76F99D0A-0A9F-4F64-9041-D9E524950C0C}"/>
            </a:ext>
          </a:extLst>
        </xdr:cNvPr>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6E47CE63-B2A2-48D1-9E76-E0C81AC1DD54}"/>
            </a:ext>
          </a:extLst>
        </xdr:cNvPr>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a:extLst>
            <a:ext uri="{FF2B5EF4-FFF2-40B4-BE49-F238E27FC236}">
              <a16:creationId xmlns:a16="http://schemas.microsoft.com/office/drawing/2014/main" id="{19471DCC-A2F0-4F05-8FF5-2674A899F603}"/>
            </a:ext>
          </a:extLst>
        </xdr:cNvPr>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a:extLst>
            <a:ext uri="{FF2B5EF4-FFF2-40B4-BE49-F238E27FC236}">
              <a16:creationId xmlns:a16="http://schemas.microsoft.com/office/drawing/2014/main" id="{C67D80ED-FE83-4276-9FDD-8F5204A2D134}"/>
            </a:ext>
          </a:extLst>
        </xdr:cNvPr>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B119D6F1-166F-486F-B426-816FF517227A}"/>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008669D-85FF-4F8E-BAAD-0EC6C3FD286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534BC68-E660-4F80-8B11-C1D48C5B48C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FFE836E-9A9B-4A28-90B5-12EE04E9B6D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8C27252-87AB-488A-BDB6-BA9AF4BC062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AC98B34-DF14-4EAD-910B-EEFFF696CF9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102285</xdr:rowOff>
    </xdr:from>
    <xdr:to>
      <xdr:col>55</xdr:col>
      <xdr:colOff>50800</xdr:colOff>
      <xdr:row>86</xdr:row>
      <xdr:rowOff>32435</xdr:rowOff>
    </xdr:to>
    <xdr:sp macro="" textlink="">
      <xdr:nvSpPr>
        <xdr:cNvPr id="360" name="楕円 359">
          <a:extLst>
            <a:ext uri="{FF2B5EF4-FFF2-40B4-BE49-F238E27FC236}">
              <a16:creationId xmlns:a16="http://schemas.microsoft.com/office/drawing/2014/main" id="{5E7A2016-4B32-4B67-A914-8A77B7E96638}"/>
            </a:ext>
          </a:extLst>
        </xdr:cNvPr>
        <xdr:cNvSpPr/>
      </xdr:nvSpPr>
      <xdr:spPr>
        <a:xfrm>
          <a:off x="10426700" y="1467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17212</xdr:rowOff>
    </xdr:from>
    <xdr:ext cx="469744" cy="259045"/>
    <xdr:sp macro="" textlink="">
      <xdr:nvSpPr>
        <xdr:cNvPr id="361" name="【公営住宅】&#10;一人当たり面積該当値テキスト">
          <a:extLst>
            <a:ext uri="{FF2B5EF4-FFF2-40B4-BE49-F238E27FC236}">
              <a16:creationId xmlns:a16="http://schemas.microsoft.com/office/drawing/2014/main" id="{2E50E6C9-B0CA-4FE6-911C-E29C4BBE7FD9}"/>
            </a:ext>
          </a:extLst>
        </xdr:cNvPr>
        <xdr:cNvSpPr txBox="1"/>
      </xdr:nvSpPr>
      <xdr:spPr>
        <a:xfrm>
          <a:off x="10515600" y="1459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102285</xdr:rowOff>
    </xdr:from>
    <xdr:to>
      <xdr:col>50</xdr:col>
      <xdr:colOff>165100</xdr:colOff>
      <xdr:row>86</xdr:row>
      <xdr:rowOff>32435</xdr:rowOff>
    </xdr:to>
    <xdr:sp macro="" textlink="">
      <xdr:nvSpPr>
        <xdr:cNvPr id="362" name="楕円 361">
          <a:extLst>
            <a:ext uri="{FF2B5EF4-FFF2-40B4-BE49-F238E27FC236}">
              <a16:creationId xmlns:a16="http://schemas.microsoft.com/office/drawing/2014/main" id="{1CEA7989-D2FF-484F-A24F-1486B8B5295A}"/>
            </a:ext>
          </a:extLst>
        </xdr:cNvPr>
        <xdr:cNvSpPr/>
      </xdr:nvSpPr>
      <xdr:spPr>
        <a:xfrm>
          <a:off x="9588500" y="1467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153085</xdr:rowOff>
    </xdr:from>
    <xdr:to>
      <xdr:col>55</xdr:col>
      <xdr:colOff>0</xdr:colOff>
      <xdr:row>85</xdr:row>
      <xdr:rowOff>153085</xdr:rowOff>
    </xdr:to>
    <xdr:cxnSp macro="">
      <xdr:nvCxnSpPr>
        <xdr:cNvPr id="363" name="直線コネクタ 362">
          <a:extLst>
            <a:ext uri="{FF2B5EF4-FFF2-40B4-BE49-F238E27FC236}">
              <a16:creationId xmlns:a16="http://schemas.microsoft.com/office/drawing/2014/main" id="{EF0C718C-D3D6-4516-A0E0-623A4FE14475}"/>
            </a:ext>
          </a:extLst>
        </xdr:cNvPr>
        <xdr:cNvCxnSpPr/>
      </xdr:nvCxnSpPr>
      <xdr:spPr>
        <a:xfrm>
          <a:off x="9639300" y="147263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64" name="楕円 363">
          <a:extLst>
            <a:ext uri="{FF2B5EF4-FFF2-40B4-BE49-F238E27FC236}">
              <a16:creationId xmlns:a16="http://schemas.microsoft.com/office/drawing/2014/main" id="{0EC0CDC3-4F21-4EB1-B4FB-F9126640D5DF}"/>
            </a:ext>
          </a:extLst>
        </xdr:cNvPr>
        <xdr:cNvSpPr/>
      </xdr:nvSpPr>
      <xdr:spPr>
        <a:xfrm>
          <a:off x="8699500" y="1467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151257</xdr:rowOff>
    </xdr:from>
    <xdr:to>
      <xdr:col>50</xdr:col>
      <xdr:colOff>114300</xdr:colOff>
      <xdr:row>85</xdr:row>
      <xdr:rowOff>153085</xdr:rowOff>
    </xdr:to>
    <xdr:cxnSp macro="">
      <xdr:nvCxnSpPr>
        <xdr:cNvPr id="365" name="直線コネクタ 364">
          <a:extLst>
            <a:ext uri="{FF2B5EF4-FFF2-40B4-BE49-F238E27FC236}">
              <a16:creationId xmlns:a16="http://schemas.microsoft.com/office/drawing/2014/main" id="{A0248C3D-E5D0-496B-A383-59685D828D7D}"/>
            </a:ext>
          </a:extLst>
        </xdr:cNvPr>
        <xdr:cNvCxnSpPr/>
      </xdr:nvCxnSpPr>
      <xdr:spPr>
        <a:xfrm>
          <a:off x="8750300" y="14724507"/>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100457</xdr:rowOff>
    </xdr:from>
    <xdr:to>
      <xdr:col>41</xdr:col>
      <xdr:colOff>101600</xdr:colOff>
      <xdr:row>86</xdr:row>
      <xdr:rowOff>30607</xdr:rowOff>
    </xdr:to>
    <xdr:sp macro="" textlink="">
      <xdr:nvSpPr>
        <xdr:cNvPr id="366" name="楕円 365">
          <a:extLst>
            <a:ext uri="{FF2B5EF4-FFF2-40B4-BE49-F238E27FC236}">
              <a16:creationId xmlns:a16="http://schemas.microsoft.com/office/drawing/2014/main" id="{1AA08C9B-7461-4E72-89A0-7872C9473400}"/>
            </a:ext>
          </a:extLst>
        </xdr:cNvPr>
        <xdr:cNvSpPr/>
      </xdr:nvSpPr>
      <xdr:spPr>
        <a:xfrm>
          <a:off x="7810500" y="1467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151257</xdr:rowOff>
    </xdr:from>
    <xdr:to>
      <xdr:col>45</xdr:col>
      <xdr:colOff>177800</xdr:colOff>
      <xdr:row>85</xdr:row>
      <xdr:rowOff>151257</xdr:rowOff>
    </xdr:to>
    <xdr:cxnSp macro="">
      <xdr:nvCxnSpPr>
        <xdr:cNvPr id="367" name="直線コネクタ 366">
          <a:extLst>
            <a:ext uri="{FF2B5EF4-FFF2-40B4-BE49-F238E27FC236}">
              <a16:creationId xmlns:a16="http://schemas.microsoft.com/office/drawing/2014/main" id="{1355160D-8BEF-4CC9-9E6E-8791B25017EA}"/>
            </a:ext>
          </a:extLst>
        </xdr:cNvPr>
        <xdr:cNvCxnSpPr/>
      </xdr:nvCxnSpPr>
      <xdr:spPr>
        <a:xfrm>
          <a:off x="7861300" y="147245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100000</xdr:rowOff>
    </xdr:from>
    <xdr:to>
      <xdr:col>36</xdr:col>
      <xdr:colOff>165100</xdr:colOff>
      <xdr:row>86</xdr:row>
      <xdr:rowOff>30150</xdr:rowOff>
    </xdr:to>
    <xdr:sp macro="" textlink="">
      <xdr:nvSpPr>
        <xdr:cNvPr id="368" name="楕円 367">
          <a:extLst>
            <a:ext uri="{FF2B5EF4-FFF2-40B4-BE49-F238E27FC236}">
              <a16:creationId xmlns:a16="http://schemas.microsoft.com/office/drawing/2014/main" id="{754C6290-7414-40D8-BFA6-A3FE4DEAF287}"/>
            </a:ext>
          </a:extLst>
        </xdr:cNvPr>
        <xdr:cNvSpPr/>
      </xdr:nvSpPr>
      <xdr:spPr>
        <a:xfrm>
          <a:off x="6921500" y="146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150800</xdr:rowOff>
    </xdr:from>
    <xdr:to>
      <xdr:col>41</xdr:col>
      <xdr:colOff>50800</xdr:colOff>
      <xdr:row>85</xdr:row>
      <xdr:rowOff>151257</xdr:rowOff>
    </xdr:to>
    <xdr:cxnSp macro="">
      <xdr:nvCxnSpPr>
        <xdr:cNvPr id="369" name="直線コネクタ 368">
          <a:extLst>
            <a:ext uri="{FF2B5EF4-FFF2-40B4-BE49-F238E27FC236}">
              <a16:creationId xmlns:a16="http://schemas.microsoft.com/office/drawing/2014/main" id="{783830F9-5C5B-441D-8A60-1CC01AE3BA03}"/>
            </a:ext>
          </a:extLst>
        </xdr:cNvPr>
        <xdr:cNvCxnSpPr/>
      </xdr:nvCxnSpPr>
      <xdr:spPr>
        <a:xfrm>
          <a:off x="6972300" y="1472405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0" name="n_1aveValue【公営住宅】&#10;一人当たり面積">
          <a:extLst>
            <a:ext uri="{FF2B5EF4-FFF2-40B4-BE49-F238E27FC236}">
              <a16:creationId xmlns:a16="http://schemas.microsoft.com/office/drawing/2014/main" id="{CE102F2E-ECF4-4AD7-8FCF-3D7B29096D30}"/>
            </a:ext>
          </a:extLst>
        </xdr:cNvPr>
        <xdr:cNvSpPr txBox="1"/>
      </xdr:nvSpPr>
      <xdr:spPr>
        <a:xfrm>
          <a:off x="93917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71" name="n_2aveValue【公営住宅】&#10;一人当たり面積">
          <a:extLst>
            <a:ext uri="{FF2B5EF4-FFF2-40B4-BE49-F238E27FC236}">
              <a16:creationId xmlns:a16="http://schemas.microsoft.com/office/drawing/2014/main" id="{87BBFE65-B841-4B0A-A959-6A228AB91235}"/>
            </a:ext>
          </a:extLst>
        </xdr:cNvPr>
        <xdr:cNvSpPr txBox="1"/>
      </xdr:nvSpPr>
      <xdr:spPr>
        <a:xfrm>
          <a:off x="8515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macro="" textlink="">
      <xdr:nvSpPr>
        <xdr:cNvPr id="372" name="n_3aveValue【公営住宅】&#10;一人当たり面積">
          <a:extLst>
            <a:ext uri="{FF2B5EF4-FFF2-40B4-BE49-F238E27FC236}">
              <a16:creationId xmlns:a16="http://schemas.microsoft.com/office/drawing/2014/main" id="{1F0A92EF-D1C8-4A5B-BBC9-7356BFA0489D}"/>
            </a:ext>
          </a:extLst>
        </xdr:cNvPr>
        <xdr:cNvSpPr txBox="1"/>
      </xdr:nvSpPr>
      <xdr:spPr>
        <a:xfrm>
          <a:off x="7626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公営住宅】&#10;一人当たり面積">
          <a:extLst>
            <a:ext uri="{FF2B5EF4-FFF2-40B4-BE49-F238E27FC236}">
              <a16:creationId xmlns:a16="http://schemas.microsoft.com/office/drawing/2014/main" id="{25DD4C58-8CB7-4D16-80C3-A1E0C187DE49}"/>
            </a:ext>
          </a:extLst>
        </xdr:cNvPr>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23562</xdr:rowOff>
    </xdr:from>
    <xdr:ext cx="469744" cy="259045"/>
    <xdr:sp macro="" textlink="">
      <xdr:nvSpPr>
        <xdr:cNvPr id="374" name="n_1mainValue【公営住宅】&#10;一人当たり面積">
          <a:extLst>
            <a:ext uri="{FF2B5EF4-FFF2-40B4-BE49-F238E27FC236}">
              <a16:creationId xmlns:a16="http://schemas.microsoft.com/office/drawing/2014/main" id="{B3AA56F1-A9FA-4813-80D7-45CCD5941E3A}"/>
            </a:ext>
          </a:extLst>
        </xdr:cNvPr>
        <xdr:cNvSpPr txBox="1"/>
      </xdr:nvSpPr>
      <xdr:spPr>
        <a:xfrm>
          <a:off x="9391727" y="1476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75" name="n_2mainValue【公営住宅】&#10;一人当たり面積">
          <a:extLst>
            <a:ext uri="{FF2B5EF4-FFF2-40B4-BE49-F238E27FC236}">
              <a16:creationId xmlns:a16="http://schemas.microsoft.com/office/drawing/2014/main" id="{DEE7E7EF-241B-4886-A5E6-39CB4E0E9893}"/>
            </a:ext>
          </a:extLst>
        </xdr:cNvPr>
        <xdr:cNvSpPr txBox="1"/>
      </xdr:nvSpPr>
      <xdr:spPr>
        <a:xfrm>
          <a:off x="8515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21734</xdr:rowOff>
    </xdr:from>
    <xdr:ext cx="469744" cy="259045"/>
    <xdr:sp macro="" textlink="">
      <xdr:nvSpPr>
        <xdr:cNvPr id="376" name="n_3mainValue【公営住宅】&#10;一人当たり面積">
          <a:extLst>
            <a:ext uri="{FF2B5EF4-FFF2-40B4-BE49-F238E27FC236}">
              <a16:creationId xmlns:a16="http://schemas.microsoft.com/office/drawing/2014/main" id="{C7EF8AF3-DC2F-46C1-BBF3-5CB17B528CBA}"/>
            </a:ext>
          </a:extLst>
        </xdr:cNvPr>
        <xdr:cNvSpPr txBox="1"/>
      </xdr:nvSpPr>
      <xdr:spPr>
        <a:xfrm>
          <a:off x="7626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21277</xdr:rowOff>
    </xdr:from>
    <xdr:ext cx="469744" cy="259045"/>
    <xdr:sp macro="" textlink="">
      <xdr:nvSpPr>
        <xdr:cNvPr id="377" name="n_4mainValue【公営住宅】&#10;一人当たり面積">
          <a:extLst>
            <a:ext uri="{FF2B5EF4-FFF2-40B4-BE49-F238E27FC236}">
              <a16:creationId xmlns:a16="http://schemas.microsoft.com/office/drawing/2014/main" id="{BD627DCC-1C73-441E-86C6-305C0CCA2AC8}"/>
            </a:ext>
          </a:extLst>
        </xdr:cNvPr>
        <xdr:cNvSpPr txBox="1"/>
      </xdr:nvSpPr>
      <xdr:spPr>
        <a:xfrm>
          <a:off x="6737427" y="147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5E8060B3-704E-4446-BA7C-1D47644039D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BA5DA64F-294B-438B-9DD9-DD5D0883E85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343A5C94-2D00-4E12-BD35-448553F9F76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53448B4-24B9-4484-A2BE-79EDFCACAC6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28D9E180-7505-4F95-8F93-45FD7F82B35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29361B49-4DF9-4FAE-A72D-804AA78479B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480BB928-49E0-47B3-8E0A-90EFA6C7A7A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1FCC6EE8-0404-4596-9703-7E291E9CF8B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D3CF99E0-8F4D-4AF3-A971-8743B5C6C50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B6659DB3-7C8D-4AAD-AD03-57A24A06F91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72E082A8-E762-46DF-8FF5-6232643C795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99E0DE01-F5D4-4550-8773-987F7862D08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5AA86B59-29D8-421D-BAF3-2FB797E5FE6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30B1276-D451-4379-972F-9DEA8641C96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135B65C7-3F03-4C6B-A3A3-81DEC50D2A9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7C3A656F-B247-4251-9E36-FFCBD743CD5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A999D838-4CC5-479D-8996-2AA9BF00C33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BFCFD2BD-9D21-40AC-AF01-DCF7F452E5B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EB792A80-82ED-4458-B029-F309880045A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4415FC36-A44A-44D3-9650-FC5FEF3B405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78FFC0E0-CE26-439F-AF8B-30A5627EDD5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6D78B1BA-213A-4F09-8E60-D2D224764A8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AD1DF793-BDEE-4433-B805-7D661DED859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5242D1C9-1448-4CCD-B45F-F2A22DFFEE3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14D6C48-7143-41E1-8BD1-BE0222B2AFB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EF3B6C38-78C8-4FA5-B52E-3E6B3FE819A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A9D17D3E-417D-4FEF-8465-A7FF6886CE3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194426A9-F86C-4F43-9FC9-438CF023682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A2E98F63-D7D0-4185-A74B-98C439A0F7F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E60D6E5D-D290-4CEE-BA73-C75CD299998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304ECBE2-1ABE-4BC4-A752-52B58D09499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CCE69749-778C-4A85-8DBB-FE27D14E62C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7FB4B64C-2CA0-4CC4-BDC6-9F2635FA150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9259FFA-0EAD-47B8-9A56-76DFAFA137F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D3E8FD38-2C31-41E0-8846-F3A31BD4309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8A2C16BD-C8CF-4C5B-9E74-5BE787ED9F9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EDB82770-95C8-4B00-ACC7-DB76FD0B7E9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92EC7C52-9954-45FA-B4DC-6D916130916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6DDCFE65-5FE1-4D45-ABC8-373C9AFD484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B732EA02-0073-4C64-9C00-0CC2137A45E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60B094A0-99C4-4AFA-806F-17DC93FBDA8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D444F000-833E-4595-A14F-947270251F4B}"/>
            </a:ext>
          </a:extLst>
        </xdr:cNvPr>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EAF8441E-DF2B-46FD-AE9C-55BE46A3F35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5A375C83-F120-4A60-BFB0-17C9B2780FA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E6D90CE7-005A-4FA6-8C6B-C0AEF51E27F3}"/>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a:extLst>
            <a:ext uri="{FF2B5EF4-FFF2-40B4-BE49-F238E27FC236}">
              <a16:creationId xmlns:a16="http://schemas.microsoft.com/office/drawing/2014/main" id="{A4F520C4-E040-473E-947B-B5328DE3491A}"/>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160581</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5EBDBCA9-9D93-4AB7-88B2-FEE6B380700B}"/>
            </a:ext>
          </a:extLst>
        </xdr:cNvPr>
        <xdr:cNvSpPr txBox="1"/>
      </xdr:nvSpPr>
      <xdr:spPr>
        <a:xfrm>
          <a:off x="16357600" y="6504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a:extLst>
            <a:ext uri="{FF2B5EF4-FFF2-40B4-BE49-F238E27FC236}">
              <a16:creationId xmlns:a16="http://schemas.microsoft.com/office/drawing/2014/main" id="{B4372E9D-CA54-400F-B764-72CB94E5B9AD}"/>
            </a:ext>
          </a:extLst>
        </xdr:cNvPr>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a:extLst>
            <a:ext uri="{FF2B5EF4-FFF2-40B4-BE49-F238E27FC236}">
              <a16:creationId xmlns:a16="http://schemas.microsoft.com/office/drawing/2014/main" id="{E897546E-D09E-48AB-9A5D-B97A3D4C4718}"/>
            </a:ext>
          </a:extLst>
        </xdr:cNvPr>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a:extLst>
            <a:ext uri="{FF2B5EF4-FFF2-40B4-BE49-F238E27FC236}">
              <a16:creationId xmlns:a16="http://schemas.microsoft.com/office/drawing/2014/main" id="{20169C2C-C316-4C04-8BB4-73B8C09037B4}"/>
            </a:ext>
          </a:extLst>
        </xdr:cNvPr>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a:extLst>
            <a:ext uri="{FF2B5EF4-FFF2-40B4-BE49-F238E27FC236}">
              <a16:creationId xmlns:a16="http://schemas.microsoft.com/office/drawing/2014/main" id="{977D20FB-AC67-46C1-8DCC-E263918D1CD9}"/>
            </a:ext>
          </a:extLst>
        </xdr:cNvPr>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a:extLst>
            <a:ext uri="{FF2B5EF4-FFF2-40B4-BE49-F238E27FC236}">
              <a16:creationId xmlns:a16="http://schemas.microsoft.com/office/drawing/2014/main" id="{930630C6-A4C3-4225-AC58-809E14254A4A}"/>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E63AE3D8-EA39-4008-8B94-01C4E7C8800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1C7D116-B1E2-4CD9-A427-A3F6BB9C77D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BE326A3-AC90-4A84-9E3E-1619643697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97C5EDE-4FA9-404C-82D1-A6C08AD4E41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247DAB9-A8D9-4488-811D-E0A0750BFB2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35" name="楕円 434">
          <a:extLst>
            <a:ext uri="{FF2B5EF4-FFF2-40B4-BE49-F238E27FC236}">
              <a16:creationId xmlns:a16="http://schemas.microsoft.com/office/drawing/2014/main" id="{8F79EAEA-2D40-4AAB-B131-605C7718F4C3}"/>
            </a:ext>
          </a:extLst>
        </xdr:cNvPr>
        <xdr:cNvSpPr/>
      </xdr:nvSpPr>
      <xdr:spPr>
        <a:xfrm>
          <a:off x="162687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79301</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79D4A139-5C1E-4593-9D32-0C5FD18AF77B}"/>
            </a:ext>
          </a:extLst>
        </xdr:cNvPr>
        <xdr:cNvSpPr txBox="1"/>
      </xdr:nvSpPr>
      <xdr:spPr>
        <a:xfrm>
          <a:off x="16357600"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xdr:rowOff>
    </xdr:from>
    <xdr:to>
      <xdr:col>81</xdr:col>
      <xdr:colOff>101600</xdr:colOff>
      <xdr:row>37</xdr:row>
      <xdr:rowOff>104140</xdr:rowOff>
    </xdr:to>
    <xdr:sp macro="" textlink="">
      <xdr:nvSpPr>
        <xdr:cNvPr id="437" name="楕円 436">
          <a:extLst>
            <a:ext uri="{FF2B5EF4-FFF2-40B4-BE49-F238E27FC236}">
              <a16:creationId xmlns:a16="http://schemas.microsoft.com/office/drawing/2014/main" id="{071865F4-5317-4961-B92D-F59137881DAE}"/>
            </a:ext>
          </a:extLst>
        </xdr:cNvPr>
        <xdr:cNvSpPr/>
      </xdr:nvSpPr>
      <xdr:spPr>
        <a:xfrm>
          <a:off x="15430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53340</xdr:rowOff>
    </xdr:from>
    <xdr:to>
      <xdr:col>85</xdr:col>
      <xdr:colOff>127000</xdr:colOff>
      <xdr:row>37</xdr:row>
      <xdr:rowOff>107224</xdr:rowOff>
    </xdr:to>
    <xdr:cxnSp macro="">
      <xdr:nvCxnSpPr>
        <xdr:cNvPr id="438" name="直線コネクタ 437">
          <a:extLst>
            <a:ext uri="{FF2B5EF4-FFF2-40B4-BE49-F238E27FC236}">
              <a16:creationId xmlns:a16="http://schemas.microsoft.com/office/drawing/2014/main" id="{D2DC8DE0-4287-4817-8D66-4ED0A36D07AC}"/>
            </a:ext>
          </a:extLst>
        </xdr:cNvPr>
        <xdr:cNvCxnSpPr/>
      </xdr:nvCxnSpPr>
      <xdr:spPr>
        <a:xfrm>
          <a:off x="15481300" y="6396990"/>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118473</xdr:rowOff>
    </xdr:from>
    <xdr:to>
      <xdr:col>76</xdr:col>
      <xdr:colOff>165100</xdr:colOff>
      <xdr:row>37</xdr:row>
      <xdr:rowOff>48623</xdr:rowOff>
    </xdr:to>
    <xdr:sp macro="" textlink="">
      <xdr:nvSpPr>
        <xdr:cNvPr id="439" name="楕円 438">
          <a:extLst>
            <a:ext uri="{FF2B5EF4-FFF2-40B4-BE49-F238E27FC236}">
              <a16:creationId xmlns:a16="http://schemas.microsoft.com/office/drawing/2014/main" id="{09DEC25B-F4A7-46C1-AE06-1AF516447427}"/>
            </a:ext>
          </a:extLst>
        </xdr:cNvPr>
        <xdr:cNvSpPr/>
      </xdr:nvSpPr>
      <xdr:spPr>
        <a:xfrm>
          <a:off x="14541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169273</xdr:rowOff>
    </xdr:from>
    <xdr:to>
      <xdr:col>81</xdr:col>
      <xdr:colOff>50800</xdr:colOff>
      <xdr:row>37</xdr:row>
      <xdr:rowOff>53340</xdr:rowOff>
    </xdr:to>
    <xdr:cxnSp macro="">
      <xdr:nvCxnSpPr>
        <xdr:cNvPr id="440" name="直線コネクタ 439">
          <a:extLst>
            <a:ext uri="{FF2B5EF4-FFF2-40B4-BE49-F238E27FC236}">
              <a16:creationId xmlns:a16="http://schemas.microsoft.com/office/drawing/2014/main" id="{F8C5F49B-2763-43E6-AA39-0C63739CDB3C}"/>
            </a:ext>
          </a:extLst>
        </xdr:cNvPr>
        <xdr:cNvCxnSpPr/>
      </xdr:nvCxnSpPr>
      <xdr:spPr>
        <a:xfrm>
          <a:off x="14592300" y="634147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61323</xdr:rowOff>
    </xdr:from>
    <xdr:to>
      <xdr:col>72</xdr:col>
      <xdr:colOff>38100</xdr:colOff>
      <xdr:row>36</xdr:row>
      <xdr:rowOff>162923</xdr:rowOff>
    </xdr:to>
    <xdr:sp macro="" textlink="">
      <xdr:nvSpPr>
        <xdr:cNvPr id="441" name="楕円 440">
          <a:extLst>
            <a:ext uri="{FF2B5EF4-FFF2-40B4-BE49-F238E27FC236}">
              <a16:creationId xmlns:a16="http://schemas.microsoft.com/office/drawing/2014/main" id="{B1AA3A47-5C60-4F21-8735-2325D591AD92}"/>
            </a:ext>
          </a:extLst>
        </xdr:cNvPr>
        <xdr:cNvSpPr/>
      </xdr:nvSpPr>
      <xdr:spPr>
        <a:xfrm>
          <a:off x="13652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112123</xdr:rowOff>
    </xdr:from>
    <xdr:to>
      <xdr:col>76</xdr:col>
      <xdr:colOff>114300</xdr:colOff>
      <xdr:row>36</xdr:row>
      <xdr:rowOff>169273</xdr:rowOff>
    </xdr:to>
    <xdr:cxnSp macro="">
      <xdr:nvCxnSpPr>
        <xdr:cNvPr id="442" name="直線コネクタ 441">
          <a:extLst>
            <a:ext uri="{FF2B5EF4-FFF2-40B4-BE49-F238E27FC236}">
              <a16:creationId xmlns:a16="http://schemas.microsoft.com/office/drawing/2014/main" id="{BF0DE402-B02B-4A8A-9911-77D05FD06CFE}"/>
            </a:ext>
          </a:extLst>
        </xdr:cNvPr>
        <xdr:cNvCxnSpPr/>
      </xdr:nvCxnSpPr>
      <xdr:spPr>
        <a:xfrm>
          <a:off x="13703300" y="628432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69487</xdr:rowOff>
    </xdr:from>
    <xdr:to>
      <xdr:col>67</xdr:col>
      <xdr:colOff>101600</xdr:colOff>
      <xdr:row>36</xdr:row>
      <xdr:rowOff>171087</xdr:rowOff>
    </xdr:to>
    <xdr:sp macro="" textlink="">
      <xdr:nvSpPr>
        <xdr:cNvPr id="443" name="楕円 442">
          <a:extLst>
            <a:ext uri="{FF2B5EF4-FFF2-40B4-BE49-F238E27FC236}">
              <a16:creationId xmlns:a16="http://schemas.microsoft.com/office/drawing/2014/main" id="{10AC7DEF-D848-4AD4-BE17-CBB05EEE136E}"/>
            </a:ext>
          </a:extLst>
        </xdr:cNvPr>
        <xdr:cNvSpPr/>
      </xdr:nvSpPr>
      <xdr:spPr>
        <a:xfrm>
          <a:off x="12763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112123</xdr:rowOff>
    </xdr:from>
    <xdr:to>
      <xdr:col>71</xdr:col>
      <xdr:colOff>177800</xdr:colOff>
      <xdr:row>36</xdr:row>
      <xdr:rowOff>120287</xdr:rowOff>
    </xdr:to>
    <xdr:cxnSp macro="">
      <xdr:nvCxnSpPr>
        <xdr:cNvPr id="444" name="直線コネクタ 443">
          <a:extLst>
            <a:ext uri="{FF2B5EF4-FFF2-40B4-BE49-F238E27FC236}">
              <a16:creationId xmlns:a16="http://schemas.microsoft.com/office/drawing/2014/main" id="{581F6CF4-C55D-4981-8244-0D4F36A626CE}"/>
            </a:ext>
          </a:extLst>
        </xdr:cNvPr>
        <xdr:cNvCxnSpPr/>
      </xdr:nvCxnSpPr>
      <xdr:spPr>
        <a:xfrm flipV="1">
          <a:off x="12814300" y="628432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75673</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DD69C200-63AD-4E15-9E26-8AE1CA43A739}"/>
            </a:ext>
          </a:extLst>
        </xdr:cNvPr>
        <xdr:cNvSpPr txBox="1"/>
      </xdr:nvSpPr>
      <xdr:spPr>
        <a:xfrm>
          <a:off x="152660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57711</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B3B52FB4-0FB3-4F37-916F-5B5BA56D6762}"/>
            </a:ext>
          </a:extLst>
        </xdr:cNvPr>
        <xdr:cNvSpPr txBox="1"/>
      </xdr:nvSpPr>
      <xdr:spPr>
        <a:xfrm>
          <a:off x="14389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54446</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C898311E-004A-4B9F-A207-86A747441911}"/>
            </a:ext>
          </a:extLst>
        </xdr:cNvPr>
        <xdr:cNvSpPr txBox="1"/>
      </xdr:nvSpPr>
      <xdr:spPr>
        <a:xfrm>
          <a:off x="13500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E86BB280-2EE7-4F5F-AD18-BE9AD271A6CC}"/>
            </a:ext>
          </a:extLst>
        </xdr:cNvPr>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120667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8DDF78A0-73DF-4BB1-AACC-D27487727946}"/>
            </a:ext>
          </a:extLst>
        </xdr:cNvPr>
        <xdr:cNvSpPr txBox="1"/>
      </xdr:nvSpPr>
      <xdr:spPr>
        <a:xfrm>
          <a:off x="15266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65150</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4C3F4A5D-8ED5-4F2D-A9DA-31FD282BE50C}"/>
            </a:ext>
          </a:extLst>
        </xdr:cNvPr>
        <xdr:cNvSpPr txBox="1"/>
      </xdr:nvSpPr>
      <xdr:spPr>
        <a:xfrm>
          <a:off x="14389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8000</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BE116994-C783-48A9-BF2B-E2A1ABF8F1CB}"/>
            </a:ext>
          </a:extLst>
        </xdr:cNvPr>
        <xdr:cNvSpPr txBox="1"/>
      </xdr:nvSpPr>
      <xdr:spPr>
        <a:xfrm>
          <a:off x="13500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16164</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7893C909-2991-4378-B2FA-4C59D69C3009}"/>
            </a:ext>
          </a:extLst>
        </xdr:cNvPr>
        <xdr:cNvSpPr txBox="1"/>
      </xdr:nvSpPr>
      <xdr:spPr>
        <a:xfrm>
          <a:off x="12611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F322005D-814A-4A30-B096-2DCD861702C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32ED0DE1-75AC-4D0D-864C-39BB5ABABE6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B01B8EDB-B682-4C0F-895C-CB7D143CEC1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FA8BAEF1-5C4E-4531-AFAF-1BD74E45CA8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C5F16D5A-6D9D-4334-8FB5-8634E999CF2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3FEB4777-D7A8-45A7-8BEE-F25F04B9B98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C4AF424A-0CEC-4558-887B-B5EEAA39618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253158B-FFD5-4EE6-B38C-07AB588BFC2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4503C263-61A4-48C7-8E5C-C27375DE596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2388C78E-E531-49C7-890A-4C73924082E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3507B437-89E7-471B-A437-B08539E5A5E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E33C60A1-4C4D-4176-9996-D460985EE13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ED982ECA-B7FB-4BAF-BC27-38364F4FB3C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804917B5-1F6D-47E9-908D-1F5C26CB150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6F71BBF7-094D-4273-9E0B-1C39D3A9B74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57E96FF5-A2E3-49A7-B4F0-8360527282F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6A3DF7F8-F7F3-44F9-A90C-69D1338E6BD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B0198427-2853-44F3-8BCB-66CAC5AC86E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8A0FD4C5-0A43-494E-B98C-8D7A8ED326B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35EAB1D0-FA1D-418C-810A-96ECE95C7AD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86B3C625-E171-4B20-9E8D-EE8E8134486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CDE0FC7E-589D-445D-BE05-567E0CBFECE8}"/>
            </a:ext>
          </a:extLst>
        </xdr:cNvPr>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322DCA24-4D95-408D-AB90-5D71098711D6}"/>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BAA72702-6A6A-4A55-9C04-9FE070B212AE}"/>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7959D6E2-E03B-4CAF-8CA2-83C7C6581D41}"/>
            </a:ext>
          </a:extLst>
        </xdr:cNvPr>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a:extLst>
            <a:ext uri="{FF2B5EF4-FFF2-40B4-BE49-F238E27FC236}">
              <a16:creationId xmlns:a16="http://schemas.microsoft.com/office/drawing/2014/main" id="{2FBFC94C-B71D-4093-8534-C39C39E26B84}"/>
            </a:ext>
          </a:extLst>
        </xdr:cNvPr>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5E5A9560-1576-48BC-B7BF-7060D639A3DE}"/>
            </a:ext>
          </a:extLst>
        </xdr:cNvPr>
        <xdr:cNvSpPr txBox="1"/>
      </xdr:nvSpPr>
      <xdr:spPr>
        <a:xfrm>
          <a:off x="22199600" y="681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a:extLst>
            <a:ext uri="{FF2B5EF4-FFF2-40B4-BE49-F238E27FC236}">
              <a16:creationId xmlns:a16="http://schemas.microsoft.com/office/drawing/2014/main" id="{CE1BFDBA-37E9-47EF-978D-5210FEE63EBA}"/>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a:extLst>
            <a:ext uri="{FF2B5EF4-FFF2-40B4-BE49-F238E27FC236}">
              <a16:creationId xmlns:a16="http://schemas.microsoft.com/office/drawing/2014/main" id="{8A8720F3-5397-4FC8-A1B3-5027D7A02FFE}"/>
            </a:ext>
          </a:extLst>
        </xdr:cNvPr>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a:extLst>
            <a:ext uri="{FF2B5EF4-FFF2-40B4-BE49-F238E27FC236}">
              <a16:creationId xmlns:a16="http://schemas.microsoft.com/office/drawing/2014/main" id="{280DB4EA-32DF-4CA9-8397-9040A34CB4FE}"/>
            </a:ext>
          </a:extLst>
        </xdr:cNvPr>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a:extLst>
            <a:ext uri="{FF2B5EF4-FFF2-40B4-BE49-F238E27FC236}">
              <a16:creationId xmlns:a16="http://schemas.microsoft.com/office/drawing/2014/main" id="{CCB085BC-CAFD-42B4-B249-F70E357EFA66}"/>
            </a:ext>
          </a:extLst>
        </xdr:cNvPr>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BD927C4D-C1DB-4072-8858-620CC6AF9692}"/>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15DC256-A7AC-424F-BEFE-243B7E2F594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60C5B46-D3FF-4467-BD48-33724E9514F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EC4616B-2D76-41B6-8BAD-17A739EB289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7D6CBCE-4472-4C22-B209-FC9758393F2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4BF9D81-6A54-4F37-8310-7CF598172F6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130556</xdr:rowOff>
    </xdr:from>
    <xdr:to>
      <xdr:col>116</xdr:col>
      <xdr:colOff>114300</xdr:colOff>
      <xdr:row>37</xdr:row>
      <xdr:rowOff>60706</xdr:rowOff>
    </xdr:to>
    <xdr:sp macro="" textlink="">
      <xdr:nvSpPr>
        <xdr:cNvPr id="490" name="楕円 489">
          <a:extLst>
            <a:ext uri="{FF2B5EF4-FFF2-40B4-BE49-F238E27FC236}">
              <a16:creationId xmlns:a16="http://schemas.microsoft.com/office/drawing/2014/main" id="{61D6DF23-8D4C-4C35-94A9-F26B3068D92F}"/>
            </a:ext>
          </a:extLst>
        </xdr:cNvPr>
        <xdr:cNvSpPr/>
      </xdr:nvSpPr>
      <xdr:spPr>
        <a:xfrm>
          <a:off x="221107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153433</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84E4CBBA-8B74-4B45-95C8-6A378D765FE8}"/>
            </a:ext>
          </a:extLst>
        </xdr:cNvPr>
        <xdr:cNvSpPr txBox="1"/>
      </xdr:nvSpPr>
      <xdr:spPr>
        <a:xfrm>
          <a:off x="22199600"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130556</xdr:rowOff>
    </xdr:from>
    <xdr:to>
      <xdr:col>112</xdr:col>
      <xdr:colOff>38100</xdr:colOff>
      <xdr:row>37</xdr:row>
      <xdr:rowOff>60706</xdr:rowOff>
    </xdr:to>
    <xdr:sp macro="" textlink="">
      <xdr:nvSpPr>
        <xdr:cNvPr id="492" name="楕円 491">
          <a:extLst>
            <a:ext uri="{FF2B5EF4-FFF2-40B4-BE49-F238E27FC236}">
              <a16:creationId xmlns:a16="http://schemas.microsoft.com/office/drawing/2014/main" id="{15C03BCB-AC67-46C2-A061-0E2F60A766F2}"/>
            </a:ext>
          </a:extLst>
        </xdr:cNvPr>
        <xdr:cNvSpPr/>
      </xdr:nvSpPr>
      <xdr:spPr>
        <a:xfrm>
          <a:off x="21272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9906</xdr:rowOff>
    </xdr:from>
    <xdr:to>
      <xdr:col>116</xdr:col>
      <xdr:colOff>63500</xdr:colOff>
      <xdr:row>37</xdr:row>
      <xdr:rowOff>9906</xdr:rowOff>
    </xdr:to>
    <xdr:cxnSp macro="">
      <xdr:nvCxnSpPr>
        <xdr:cNvPr id="493" name="直線コネクタ 492">
          <a:extLst>
            <a:ext uri="{FF2B5EF4-FFF2-40B4-BE49-F238E27FC236}">
              <a16:creationId xmlns:a16="http://schemas.microsoft.com/office/drawing/2014/main" id="{BFA1105B-013A-40BE-9255-50C660BF02B3}"/>
            </a:ext>
          </a:extLst>
        </xdr:cNvPr>
        <xdr:cNvCxnSpPr/>
      </xdr:nvCxnSpPr>
      <xdr:spPr>
        <a:xfrm>
          <a:off x="21323300" y="63535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130556</xdr:rowOff>
    </xdr:from>
    <xdr:to>
      <xdr:col>107</xdr:col>
      <xdr:colOff>101600</xdr:colOff>
      <xdr:row>37</xdr:row>
      <xdr:rowOff>60706</xdr:rowOff>
    </xdr:to>
    <xdr:sp macro="" textlink="">
      <xdr:nvSpPr>
        <xdr:cNvPr id="494" name="楕円 493">
          <a:extLst>
            <a:ext uri="{FF2B5EF4-FFF2-40B4-BE49-F238E27FC236}">
              <a16:creationId xmlns:a16="http://schemas.microsoft.com/office/drawing/2014/main" id="{5F8D6004-457C-4924-9B2F-25985FAF4809}"/>
            </a:ext>
          </a:extLst>
        </xdr:cNvPr>
        <xdr:cNvSpPr/>
      </xdr:nvSpPr>
      <xdr:spPr>
        <a:xfrm>
          <a:off x="20383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9906</xdr:rowOff>
    </xdr:from>
    <xdr:to>
      <xdr:col>111</xdr:col>
      <xdr:colOff>177800</xdr:colOff>
      <xdr:row>37</xdr:row>
      <xdr:rowOff>9906</xdr:rowOff>
    </xdr:to>
    <xdr:cxnSp macro="">
      <xdr:nvCxnSpPr>
        <xdr:cNvPr id="495" name="直線コネクタ 494">
          <a:extLst>
            <a:ext uri="{FF2B5EF4-FFF2-40B4-BE49-F238E27FC236}">
              <a16:creationId xmlns:a16="http://schemas.microsoft.com/office/drawing/2014/main" id="{16B8053C-F863-44F3-B50E-AB1D84D3BEBA}"/>
            </a:ext>
          </a:extLst>
        </xdr:cNvPr>
        <xdr:cNvCxnSpPr/>
      </xdr:nvCxnSpPr>
      <xdr:spPr>
        <a:xfrm>
          <a:off x="20434300" y="6353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128270</xdr:rowOff>
    </xdr:from>
    <xdr:to>
      <xdr:col>102</xdr:col>
      <xdr:colOff>165100</xdr:colOff>
      <xdr:row>37</xdr:row>
      <xdr:rowOff>58420</xdr:rowOff>
    </xdr:to>
    <xdr:sp macro="" textlink="">
      <xdr:nvSpPr>
        <xdr:cNvPr id="496" name="楕円 495">
          <a:extLst>
            <a:ext uri="{FF2B5EF4-FFF2-40B4-BE49-F238E27FC236}">
              <a16:creationId xmlns:a16="http://schemas.microsoft.com/office/drawing/2014/main" id="{1B4911E1-A1B2-4C94-8986-D37161125D48}"/>
            </a:ext>
          </a:extLst>
        </xdr:cNvPr>
        <xdr:cNvSpPr/>
      </xdr:nvSpPr>
      <xdr:spPr>
        <a:xfrm>
          <a:off x="19494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7620</xdr:rowOff>
    </xdr:from>
    <xdr:to>
      <xdr:col>107</xdr:col>
      <xdr:colOff>50800</xdr:colOff>
      <xdr:row>37</xdr:row>
      <xdr:rowOff>9906</xdr:rowOff>
    </xdr:to>
    <xdr:cxnSp macro="">
      <xdr:nvCxnSpPr>
        <xdr:cNvPr id="497" name="直線コネクタ 496">
          <a:extLst>
            <a:ext uri="{FF2B5EF4-FFF2-40B4-BE49-F238E27FC236}">
              <a16:creationId xmlns:a16="http://schemas.microsoft.com/office/drawing/2014/main" id="{2C822514-D8D8-4EBC-86E1-C48334C677CB}"/>
            </a:ext>
          </a:extLst>
        </xdr:cNvPr>
        <xdr:cNvCxnSpPr/>
      </xdr:nvCxnSpPr>
      <xdr:spPr>
        <a:xfrm>
          <a:off x="19545300" y="63512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123698</xdr:rowOff>
    </xdr:from>
    <xdr:to>
      <xdr:col>98</xdr:col>
      <xdr:colOff>38100</xdr:colOff>
      <xdr:row>37</xdr:row>
      <xdr:rowOff>53848</xdr:rowOff>
    </xdr:to>
    <xdr:sp macro="" textlink="">
      <xdr:nvSpPr>
        <xdr:cNvPr id="498" name="楕円 497">
          <a:extLst>
            <a:ext uri="{FF2B5EF4-FFF2-40B4-BE49-F238E27FC236}">
              <a16:creationId xmlns:a16="http://schemas.microsoft.com/office/drawing/2014/main" id="{F3538485-3144-4DBD-A021-3399C050B926}"/>
            </a:ext>
          </a:extLst>
        </xdr:cNvPr>
        <xdr:cNvSpPr/>
      </xdr:nvSpPr>
      <xdr:spPr>
        <a:xfrm>
          <a:off x="18605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3048</xdr:rowOff>
    </xdr:from>
    <xdr:to>
      <xdr:col>102</xdr:col>
      <xdr:colOff>114300</xdr:colOff>
      <xdr:row>37</xdr:row>
      <xdr:rowOff>7620</xdr:rowOff>
    </xdr:to>
    <xdr:cxnSp macro="">
      <xdr:nvCxnSpPr>
        <xdr:cNvPr id="499" name="直線コネクタ 498">
          <a:extLst>
            <a:ext uri="{FF2B5EF4-FFF2-40B4-BE49-F238E27FC236}">
              <a16:creationId xmlns:a16="http://schemas.microsoft.com/office/drawing/2014/main" id="{1E961579-9377-4789-8022-110BC1D5543A}"/>
            </a:ext>
          </a:extLst>
        </xdr:cNvPr>
        <xdr:cNvCxnSpPr/>
      </xdr:nvCxnSpPr>
      <xdr:spPr>
        <a:xfrm>
          <a:off x="18656300" y="63466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67835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5A6B3150-FC0A-477E-AA8A-5AE382BB135A}"/>
            </a:ext>
          </a:extLst>
        </xdr:cNvPr>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1FE5CE71-C0E1-47BC-A9A8-46D8406C817D}"/>
            </a:ext>
          </a:extLst>
        </xdr:cNvPr>
        <xdr:cNvSpPr txBox="1"/>
      </xdr:nvSpPr>
      <xdr:spPr>
        <a:xfrm>
          <a:off x="20199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42689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AA87D635-9C84-450F-A951-4A7BE3183B1F}"/>
            </a:ext>
          </a:extLst>
        </xdr:cNvPr>
        <xdr:cNvSpPr txBox="1"/>
      </xdr:nvSpPr>
      <xdr:spPr>
        <a:xfrm>
          <a:off x="19310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55B4FCC1-42ED-4581-B291-410720F9A5F0}"/>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77233</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72541A5C-A3CB-45E6-91FC-8C73C3D95D95}"/>
            </a:ext>
          </a:extLst>
        </xdr:cNvPr>
        <xdr:cNvSpPr txBox="1"/>
      </xdr:nvSpPr>
      <xdr:spPr>
        <a:xfrm>
          <a:off x="210757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77233</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8E2031E0-BC62-4AD2-8D26-45D83DB906D9}"/>
            </a:ext>
          </a:extLst>
        </xdr:cNvPr>
        <xdr:cNvSpPr txBox="1"/>
      </xdr:nvSpPr>
      <xdr:spPr>
        <a:xfrm>
          <a:off x="201994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74947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635A96F8-1FEF-456E-A82E-4F6142EAE9CC}"/>
            </a:ext>
          </a:extLst>
        </xdr:cNvPr>
        <xdr:cNvSpPr txBox="1"/>
      </xdr:nvSpPr>
      <xdr:spPr>
        <a:xfrm>
          <a:off x="19310427"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70375</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BB60CA4B-0789-46FB-B354-9C4515B6F33E}"/>
            </a:ext>
          </a:extLst>
        </xdr:cNvPr>
        <xdr:cNvSpPr txBox="1"/>
      </xdr:nvSpPr>
      <xdr:spPr>
        <a:xfrm>
          <a:off x="18421427" y="607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B6B3FD48-7355-4B6B-B4CA-22B8E62D20E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847A1054-F7B5-471D-A790-86350CDC72A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4DE32307-E834-430D-9F60-9D2C277FE1B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44D427D4-8C35-4585-8F84-E45E5DBE820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A965CA11-B925-4A2C-8A79-6DA2FCCEA04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D33FE145-37E5-454D-B147-69ADFFFD99B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8B703E82-F0C9-4627-9C8C-76B18FF87C4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48775386-0F8C-4D62-B989-EDF647AB415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8C681BE6-F9B7-4E85-A69B-6F2235ACDB7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5C713EFA-FE5C-4E6E-9B86-096C78D2184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AEA3B391-07B4-4F5F-9B05-ADD8A705A2D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CC13AD4B-435B-4863-BBEB-5381D68D3657}"/>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21142E3F-998D-4941-8DC1-9A031CCC5EB6}"/>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7C0F1CF0-0113-4438-9616-00B8E62FC898}"/>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0F660942-7319-4A3C-95B4-34625C16A25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60ABF3E3-E9B2-4681-A203-564E0C3595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94FDD134-5826-40C0-B030-D7DA46CA7214}"/>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9DF197E6-87D0-4FC4-B6A0-5AFA2B5E8402}"/>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D27723D0-3705-4B1E-8902-6FEB8F8E7C34}"/>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3B48C517-DE25-434D-B59D-A97919358FD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6F51D9A3-5C2B-4808-B8CC-3DEB71D8DD6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DCED8AA0-9713-4353-991C-7C5FEB7D729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a:extLst>
            <a:ext uri="{FF2B5EF4-FFF2-40B4-BE49-F238E27FC236}">
              <a16:creationId xmlns:a16="http://schemas.microsoft.com/office/drawing/2014/main" id="{7C228098-607A-4E6C-BBF4-C7B7B0FBE40A}"/>
            </a:ext>
          </a:extLst>
        </xdr:cNvPr>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A5E358BD-8EE4-48E3-8BCD-EB5F455797A8}"/>
            </a:ext>
          </a:extLst>
        </xdr:cNvPr>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3FE807AC-7EE9-42D0-A780-0514F1437E87}"/>
            </a:ext>
          </a:extLst>
        </xdr:cNvPr>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8100DE6B-1AB1-4BB9-A4D7-1E5193233C52}"/>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a:extLst>
            <a:ext uri="{FF2B5EF4-FFF2-40B4-BE49-F238E27FC236}">
              <a16:creationId xmlns:a16="http://schemas.microsoft.com/office/drawing/2014/main" id="{E2311070-411E-499D-BEED-4A94B184922F}"/>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169943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D2598FBB-9D1B-433C-AA97-032D0E55FF3F}"/>
            </a:ext>
          </a:extLst>
        </xdr:cNvPr>
        <xdr:cNvSpPr txBox="1"/>
      </xdr:nvSpPr>
      <xdr:spPr>
        <a:xfrm>
          <a:off x="16357600" y="10114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a:extLst>
            <a:ext uri="{FF2B5EF4-FFF2-40B4-BE49-F238E27FC236}">
              <a16:creationId xmlns:a16="http://schemas.microsoft.com/office/drawing/2014/main" id="{A89F4B8D-C264-4753-B7E3-7659623F0419}"/>
            </a:ext>
          </a:extLst>
        </xdr:cNvPr>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a:extLst>
            <a:ext uri="{FF2B5EF4-FFF2-40B4-BE49-F238E27FC236}">
              <a16:creationId xmlns:a16="http://schemas.microsoft.com/office/drawing/2014/main" id="{D7174BF4-DF77-4E73-B82F-7BB6AC2D8F96}"/>
            </a:ext>
          </a:extLst>
        </xdr:cNvPr>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a:extLst>
            <a:ext uri="{FF2B5EF4-FFF2-40B4-BE49-F238E27FC236}">
              <a16:creationId xmlns:a16="http://schemas.microsoft.com/office/drawing/2014/main" id="{A35B6F0D-FC43-468F-A916-3FCC5C6741BD}"/>
            </a:ext>
          </a:extLst>
        </xdr:cNvPr>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a:extLst>
            <a:ext uri="{FF2B5EF4-FFF2-40B4-BE49-F238E27FC236}">
              <a16:creationId xmlns:a16="http://schemas.microsoft.com/office/drawing/2014/main" id="{DAA76EE3-3E29-4AE4-80C7-DD028726C943}"/>
            </a:ext>
          </a:extLst>
        </xdr:cNvPr>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a:extLst>
            <a:ext uri="{FF2B5EF4-FFF2-40B4-BE49-F238E27FC236}">
              <a16:creationId xmlns:a16="http://schemas.microsoft.com/office/drawing/2014/main" id="{6ABB439B-CA70-4FDA-9327-306A4D200585}"/>
            </a:ext>
          </a:extLst>
        </xdr:cNvPr>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B5901280-97A1-4756-801A-71E25757FF5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AE1328E-2E3D-4B85-B229-3155238676F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783457D1-EDC4-49FC-8630-EEE26736A37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701A5B95-EDC3-465C-B5EE-B10CD686E96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5FCA1CC-52D4-495A-924A-C261B3DA1E8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56642</xdr:rowOff>
    </xdr:from>
    <xdr:to>
      <xdr:col>85</xdr:col>
      <xdr:colOff>177800</xdr:colOff>
      <xdr:row>57</xdr:row>
      <xdr:rowOff>158242</xdr:rowOff>
    </xdr:to>
    <xdr:sp macro="" textlink="">
      <xdr:nvSpPr>
        <xdr:cNvPr id="546" name="楕円 545">
          <a:extLst>
            <a:ext uri="{FF2B5EF4-FFF2-40B4-BE49-F238E27FC236}">
              <a16:creationId xmlns:a16="http://schemas.microsoft.com/office/drawing/2014/main" id="{9C509386-7C62-4D74-9A43-E5C862B29744}"/>
            </a:ext>
          </a:extLst>
        </xdr:cNvPr>
        <xdr:cNvSpPr/>
      </xdr:nvSpPr>
      <xdr:spPr>
        <a:xfrm>
          <a:off x="16268700" y="98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79519</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931D215D-1735-41DF-BF14-9F8FBD8A521D}"/>
            </a:ext>
          </a:extLst>
        </xdr:cNvPr>
        <xdr:cNvSpPr txBox="1"/>
      </xdr:nvSpPr>
      <xdr:spPr>
        <a:xfrm>
          <a:off x="16357600" y="968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24638</xdr:rowOff>
    </xdr:from>
    <xdr:to>
      <xdr:col>81</xdr:col>
      <xdr:colOff>101600</xdr:colOff>
      <xdr:row>57</xdr:row>
      <xdr:rowOff>126238</xdr:rowOff>
    </xdr:to>
    <xdr:sp macro="" textlink="">
      <xdr:nvSpPr>
        <xdr:cNvPr id="548" name="楕円 547">
          <a:extLst>
            <a:ext uri="{FF2B5EF4-FFF2-40B4-BE49-F238E27FC236}">
              <a16:creationId xmlns:a16="http://schemas.microsoft.com/office/drawing/2014/main" id="{B1E2E25F-2E0C-4FC3-93D7-DF8239FCFA50}"/>
            </a:ext>
          </a:extLst>
        </xdr:cNvPr>
        <xdr:cNvSpPr/>
      </xdr:nvSpPr>
      <xdr:spPr>
        <a:xfrm>
          <a:off x="15430500" y="9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75438</xdr:rowOff>
    </xdr:from>
    <xdr:to>
      <xdr:col>85</xdr:col>
      <xdr:colOff>127000</xdr:colOff>
      <xdr:row>57</xdr:row>
      <xdr:rowOff>107442</xdr:rowOff>
    </xdr:to>
    <xdr:cxnSp macro="">
      <xdr:nvCxnSpPr>
        <xdr:cNvPr id="549" name="直線コネクタ 548">
          <a:extLst>
            <a:ext uri="{FF2B5EF4-FFF2-40B4-BE49-F238E27FC236}">
              <a16:creationId xmlns:a16="http://schemas.microsoft.com/office/drawing/2014/main" id="{E07529D9-DB84-4689-A880-B7E68AC182D2}"/>
            </a:ext>
          </a:extLst>
        </xdr:cNvPr>
        <xdr:cNvCxnSpPr/>
      </xdr:nvCxnSpPr>
      <xdr:spPr>
        <a:xfrm>
          <a:off x="15481300" y="984808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79502</xdr:rowOff>
    </xdr:from>
    <xdr:to>
      <xdr:col>76</xdr:col>
      <xdr:colOff>165100</xdr:colOff>
      <xdr:row>60</xdr:row>
      <xdr:rowOff>9652</xdr:rowOff>
    </xdr:to>
    <xdr:sp macro="" textlink="">
      <xdr:nvSpPr>
        <xdr:cNvPr id="550" name="楕円 549">
          <a:extLst>
            <a:ext uri="{FF2B5EF4-FFF2-40B4-BE49-F238E27FC236}">
              <a16:creationId xmlns:a16="http://schemas.microsoft.com/office/drawing/2014/main" id="{2FFAC8E8-538F-40CA-BAA3-F88B17675CF9}"/>
            </a:ext>
          </a:extLst>
        </xdr:cNvPr>
        <xdr:cNvSpPr/>
      </xdr:nvSpPr>
      <xdr:spPr>
        <a:xfrm>
          <a:off x="14541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75438</xdr:rowOff>
    </xdr:from>
    <xdr:to>
      <xdr:col>81</xdr:col>
      <xdr:colOff>50800</xdr:colOff>
      <xdr:row>59</xdr:row>
      <xdr:rowOff>130302</xdr:rowOff>
    </xdr:to>
    <xdr:cxnSp macro="">
      <xdr:nvCxnSpPr>
        <xdr:cNvPr id="551" name="直線コネクタ 550">
          <a:extLst>
            <a:ext uri="{FF2B5EF4-FFF2-40B4-BE49-F238E27FC236}">
              <a16:creationId xmlns:a16="http://schemas.microsoft.com/office/drawing/2014/main" id="{444DF479-1561-4185-8D89-364CF0CEDF5F}"/>
            </a:ext>
          </a:extLst>
        </xdr:cNvPr>
        <xdr:cNvCxnSpPr/>
      </xdr:nvCxnSpPr>
      <xdr:spPr>
        <a:xfrm flipV="1">
          <a:off x="14592300" y="9848088"/>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102362</xdr:rowOff>
    </xdr:from>
    <xdr:to>
      <xdr:col>72</xdr:col>
      <xdr:colOff>38100</xdr:colOff>
      <xdr:row>60</xdr:row>
      <xdr:rowOff>32512</xdr:rowOff>
    </xdr:to>
    <xdr:sp macro="" textlink="">
      <xdr:nvSpPr>
        <xdr:cNvPr id="552" name="楕円 551">
          <a:extLst>
            <a:ext uri="{FF2B5EF4-FFF2-40B4-BE49-F238E27FC236}">
              <a16:creationId xmlns:a16="http://schemas.microsoft.com/office/drawing/2014/main" id="{755E8357-9626-42F1-A009-8A3B83258B53}"/>
            </a:ext>
          </a:extLst>
        </xdr:cNvPr>
        <xdr:cNvSpPr/>
      </xdr:nvSpPr>
      <xdr:spPr>
        <a:xfrm>
          <a:off x="136525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130302</xdr:rowOff>
    </xdr:from>
    <xdr:to>
      <xdr:col>76</xdr:col>
      <xdr:colOff>114300</xdr:colOff>
      <xdr:row>59</xdr:row>
      <xdr:rowOff>153162</xdr:rowOff>
    </xdr:to>
    <xdr:cxnSp macro="">
      <xdr:nvCxnSpPr>
        <xdr:cNvPr id="553" name="直線コネクタ 552">
          <a:extLst>
            <a:ext uri="{FF2B5EF4-FFF2-40B4-BE49-F238E27FC236}">
              <a16:creationId xmlns:a16="http://schemas.microsoft.com/office/drawing/2014/main" id="{36EE06ED-9EDA-49B6-BCC6-C6AB9AAFC326}"/>
            </a:ext>
          </a:extLst>
        </xdr:cNvPr>
        <xdr:cNvCxnSpPr/>
      </xdr:nvCxnSpPr>
      <xdr:spPr>
        <a:xfrm flipV="1">
          <a:off x="13703300" y="102458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49784</xdr:rowOff>
    </xdr:from>
    <xdr:to>
      <xdr:col>67</xdr:col>
      <xdr:colOff>101600</xdr:colOff>
      <xdr:row>60</xdr:row>
      <xdr:rowOff>151384</xdr:rowOff>
    </xdr:to>
    <xdr:sp macro="" textlink="">
      <xdr:nvSpPr>
        <xdr:cNvPr id="554" name="楕円 553">
          <a:extLst>
            <a:ext uri="{FF2B5EF4-FFF2-40B4-BE49-F238E27FC236}">
              <a16:creationId xmlns:a16="http://schemas.microsoft.com/office/drawing/2014/main" id="{31E11ADD-67C3-4758-9212-B2CD9973726C}"/>
            </a:ext>
          </a:extLst>
        </xdr:cNvPr>
        <xdr:cNvSpPr/>
      </xdr:nvSpPr>
      <xdr:spPr>
        <a:xfrm>
          <a:off x="12763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153162</xdr:rowOff>
    </xdr:from>
    <xdr:to>
      <xdr:col>71</xdr:col>
      <xdr:colOff>177800</xdr:colOff>
      <xdr:row>60</xdr:row>
      <xdr:rowOff>100584</xdr:rowOff>
    </xdr:to>
    <xdr:cxnSp macro="">
      <xdr:nvCxnSpPr>
        <xdr:cNvPr id="555" name="直線コネクタ 554">
          <a:extLst>
            <a:ext uri="{FF2B5EF4-FFF2-40B4-BE49-F238E27FC236}">
              <a16:creationId xmlns:a16="http://schemas.microsoft.com/office/drawing/2014/main" id="{251F1D3E-FEC9-4B58-A34A-04D95F5CEA6B}"/>
            </a:ext>
          </a:extLst>
        </xdr:cNvPr>
        <xdr:cNvCxnSpPr/>
      </xdr:nvCxnSpPr>
      <xdr:spPr>
        <a:xfrm flipV="1">
          <a:off x="12814300" y="102687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78503</xdr:rowOff>
    </xdr:from>
    <xdr:ext cx="405111" cy="259045"/>
    <xdr:sp macro="" textlink="">
      <xdr:nvSpPr>
        <xdr:cNvPr id="556" name="n_1aveValue【学校施設】&#10;有形固定資産減価償却率">
          <a:extLst>
            <a:ext uri="{FF2B5EF4-FFF2-40B4-BE49-F238E27FC236}">
              <a16:creationId xmlns:a16="http://schemas.microsoft.com/office/drawing/2014/main" id="{3773A531-6420-48B0-9E2B-176211E242F0}"/>
            </a:ext>
          </a:extLst>
        </xdr:cNvPr>
        <xdr:cNvSpPr txBox="1"/>
      </xdr:nvSpPr>
      <xdr:spPr>
        <a:xfrm>
          <a:off x="152660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557" name="n_2aveValue【学校施設】&#10;有形固定資産減価償却率">
          <a:extLst>
            <a:ext uri="{FF2B5EF4-FFF2-40B4-BE49-F238E27FC236}">
              <a16:creationId xmlns:a16="http://schemas.microsoft.com/office/drawing/2014/main" id="{27C82D87-90B0-4FAD-8C99-A659E2DE09A5}"/>
            </a:ext>
          </a:extLst>
        </xdr:cNvPr>
        <xdr:cNvSpPr txBox="1"/>
      </xdr:nvSpPr>
      <xdr:spPr>
        <a:xfrm>
          <a:off x="14389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58" name="n_3aveValue【学校施設】&#10;有形固定資産減価償却率">
          <a:extLst>
            <a:ext uri="{FF2B5EF4-FFF2-40B4-BE49-F238E27FC236}">
              <a16:creationId xmlns:a16="http://schemas.microsoft.com/office/drawing/2014/main" id="{93112D11-AD13-49E4-AE52-C205E38F7F26}"/>
            </a:ext>
          </a:extLst>
        </xdr:cNvPr>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559" name="n_4aveValue【学校施設】&#10;有形固定資産減価償却率">
          <a:extLst>
            <a:ext uri="{FF2B5EF4-FFF2-40B4-BE49-F238E27FC236}">
              <a16:creationId xmlns:a16="http://schemas.microsoft.com/office/drawing/2014/main" id="{9EADD37F-A2E9-4609-9ED7-F080E061DBB7}"/>
            </a:ext>
          </a:extLst>
        </xdr:cNvPr>
        <xdr:cNvSpPr txBox="1"/>
      </xdr:nvSpPr>
      <xdr:spPr>
        <a:xfrm>
          <a:off x="12611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142765</xdr:rowOff>
    </xdr:from>
    <xdr:ext cx="405111" cy="259045"/>
    <xdr:sp macro="" textlink="">
      <xdr:nvSpPr>
        <xdr:cNvPr id="560" name="n_1mainValue【学校施設】&#10;有形固定資産減価償却率">
          <a:extLst>
            <a:ext uri="{FF2B5EF4-FFF2-40B4-BE49-F238E27FC236}">
              <a16:creationId xmlns:a16="http://schemas.microsoft.com/office/drawing/2014/main" id="{2BB00438-4754-4D76-9730-F87B92D93058}"/>
            </a:ext>
          </a:extLst>
        </xdr:cNvPr>
        <xdr:cNvSpPr txBox="1"/>
      </xdr:nvSpPr>
      <xdr:spPr>
        <a:xfrm>
          <a:off x="15266044" y="957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779</xdr:rowOff>
    </xdr:from>
    <xdr:ext cx="405111" cy="259045"/>
    <xdr:sp macro="" textlink="">
      <xdr:nvSpPr>
        <xdr:cNvPr id="561" name="n_2mainValue【学校施設】&#10;有形固定資産減価償却率">
          <a:extLst>
            <a:ext uri="{FF2B5EF4-FFF2-40B4-BE49-F238E27FC236}">
              <a16:creationId xmlns:a16="http://schemas.microsoft.com/office/drawing/2014/main" id="{EA4E52DC-D05A-44AA-ADC8-4D534FAACE4B}"/>
            </a:ext>
          </a:extLst>
        </xdr:cNvPr>
        <xdr:cNvSpPr txBox="1"/>
      </xdr:nvSpPr>
      <xdr:spPr>
        <a:xfrm>
          <a:off x="14389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23639</xdr:rowOff>
    </xdr:from>
    <xdr:ext cx="405111" cy="259045"/>
    <xdr:sp macro="" textlink="">
      <xdr:nvSpPr>
        <xdr:cNvPr id="562" name="n_3mainValue【学校施設】&#10;有形固定資産減価償却率">
          <a:extLst>
            <a:ext uri="{FF2B5EF4-FFF2-40B4-BE49-F238E27FC236}">
              <a16:creationId xmlns:a16="http://schemas.microsoft.com/office/drawing/2014/main" id="{A9596BD0-566F-4AF4-9CED-E1CFDA1902BF}"/>
            </a:ext>
          </a:extLst>
        </xdr:cNvPr>
        <xdr:cNvSpPr txBox="1"/>
      </xdr:nvSpPr>
      <xdr:spPr>
        <a:xfrm>
          <a:off x="13500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142511</xdr:rowOff>
    </xdr:from>
    <xdr:ext cx="405111" cy="259045"/>
    <xdr:sp macro="" textlink="">
      <xdr:nvSpPr>
        <xdr:cNvPr id="563" name="n_4mainValue【学校施設】&#10;有形固定資産減価償却率">
          <a:extLst>
            <a:ext uri="{FF2B5EF4-FFF2-40B4-BE49-F238E27FC236}">
              <a16:creationId xmlns:a16="http://schemas.microsoft.com/office/drawing/2014/main" id="{A8E302D0-7F96-42E5-855F-9A6D5C3D7D80}"/>
            </a:ext>
          </a:extLst>
        </xdr:cNvPr>
        <xdr:cNvSpPr txBox="1"/>
      </xdr:nvSpPr>
      <xdr:spPr>
        <a:xfrm>
          <a:off x="12611744" y="1042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8662A0E6-34D8-45AD-B2D2-96774AD5453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10DB314A-E078-40E7-B766-C1EBC5BD32F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F0C11769-F01D-4429-BE0E-37725182F05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E6462CA4-962D-4700-9C98-AFA719127CF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879115ED-8449-46B7-9A16-47FFFCF4B6A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BD54A266-9E2C-41F9-BDF6-57ACEFE752F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157DAFF2-E775-4591-B4D8-DFFB28E47C9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8B259FDA-370D-4136-BBEF-1A1FEBCBC6B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7AD0EBAB-6FA9-4FD5-8706-AD2FB7B5078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CC45094-D199-4567-B8BA-979AE680DEC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10739B15-DCE3-45DC-AEE2-BDC03829343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6657E29C-D1FB-412D-85D5-7F3B0E420DE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8BFAD05C-CB44-4A9E-A2C0-06ED0A03BBB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DA1AED46-7BED-4219-9E1E-DCA2F371D6E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56A8D75F-1FA1-48CC-A11E-AD8EC525D95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221453A6-823C-42DE-9117-CBDEF1D3DD4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90344DB4-D801-4F88-83ED-EE25A374606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FB99C685-A01A-47E8-B7BE-322714CCE11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D4B8B77B-C5F6-4E73-B756-697D45DB80D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AD3036D8-44FC-475B-8BD5-97CF4486261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D84D2096-9E11-4C6F-B5F5-BB5DC0E163C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273116A0-7489-4271-84C2-DD4D90622AF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888E8B5C-E833-4590-B56D-26101FCA1BA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BCFDCC0B-E971-4AC9-B281-938E92FD286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a:extLst>
            <a:ext uri="{FF2B5EF4-FFF2-40B4-BE49-F238E27FC236}">
              <a16:creationId xmlns:a16="http://schemas.microsoft.com/office/drawing/2014/main" id="{192598C6-89F5-437B-A4BD-707F0A6AE3B9}"/>
            </a:ext>
          </a:extLst>
        </xdr:cNvPr>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a:extLst>
            <a:ext uri="{FF2B5EF4-FFF2-40B4-BE49-F238E27FC236}">
              <a16:creationId xmlns:a16="http://schemas.microsoft.com/office/drawing/2014/main" id="{56BDA957-8B17-4361-95DF-C43F89DAE3F2}"/>
            </a:ext>
          </a:extLst>
        </xdr:cNvPr>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a:extLst>
            <a:ext uri="{FF2B5EF4-FFF2-40B4-BE49-F238E27FC236}">
              <a16:creationId xmlns:a16="http://schemas.microsoft.com/office/drawing/2014/main" id="{48486178-3AAD-4F65-B93C-C355EB01B498}"/>
            </a:ext>
          </a:extLst>
        </xdr:cNvPr>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a:extLst>
            <a:ext uri="{FF2B5EF4-FFF2-40B4-BE49-F238E27FC236}">
              <a16:creationId xmlns:a16="http://schemas.microsoft.com/office/drawing/2014/main" id="{71A0FCA1-9FF0-42D9-B280-16404FD9DD8E}"/>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a:extLst>
            <a:ext uri="{FF2B5EF4-FFF2-40B4-BE49-F238E27FC236}">
              <a16:creationId xmlns:a16="http://schemas.microsoft.com/office/drawing/2014/main" id="{0C7FBE29-7AAF-419F-93DA-DBE07F5004F3}"/>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124985</xdr:rowOff>
    </xdr:from>
    <xdr:ext cx="469744" cy="259045"/>
    <xdr:sp macro="" textlink="">
      <xdr:nvSpPr>
        <xdr:cNvPr id="593" name="【学校施設】&#10;一人当たり面積平均値テキスト">
          <a:extLst>
            <a:ext uri="{FF2B5EF4-FFF2-40B4-BE49-F238E27FC236}">
              <a16:creationId xmlns:a16="http://schemas.microsoft.com/office/drawing/2014/main" id="{5EB0CFEA-B99C-46B8-8D2E-4FF51A962238}"/>
            </a:ext>
          </a:extLst>
        </xdr:cNvPr>
        <xdr:cNvSpPr txBox="1"/>
      </xdr:nvSpPr>
      <xdr:spPr>
        <a:xfrm>
          <a:off x="22199600" y="10583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a:extLst>
            <a:ext uri="{FF2B5EF4-FFF2-40B4-BE49-F238E27FC236}">
              <a16:creationId xmlns:a16="http://schemas.microsoft.com/office/drawing/2014/main" id="{B52198AD-5B5A-4247-8DDA-F4C5A050B03B}"/>
            </a:ext>
          </a:extLst>
        </xdr:cNvPr>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a:extLst>
            <a:ext uri="{FF2B5EF4-FFF2-40B4-BE49-F238E27FC236}">
              <a16:creationId xmlns:a16="http://schemas.microsoft.com/office/drawing/2014/main" id="{15A238CF-00F7-4382-98FB-3131EF4B40E5}"/>
            </a:ext>
          </a:extLst>
        </xdr:cNvPr>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a:extLst>
            <a:ext uri="{FF2B5EF4-FFF2-40B4-BE49-F238E27FC236}">
              <a16:creationId xmlns:a16="http://schemas.microsoft.com/office/drawing/2014/main" id="{0788D329-9CC0-486B-91B2-450C60A551F8}"/>
            </a:ext>
          </a:extLst>
        </xdr:cNvPr>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a:extLst>
            <a:ext uri="{FF2B5EF4-FFF2-40B4-BE49-F238E27FC236}">
              <a16:creationId xmlns:a16="http://schemas.microsoft.com/office/drawing/2014/main" id="{912F65A8-4492-455C-8F0A-29641432426C}"/>
            </a:ext>
          </a:extLst>
        </xdr:cNvPr>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a:extLst>
            <a:ext uri="{FF2B5EF4-FFF2-40B4-BE49-F238E27FC236}">
              <a16:creationId xmlns:a16="http://schemas.microsoft.com/office/drawing/2014/main" id="{FA680533-BB82-4D06-AB75-32D50FD2550F}"/>
            </a:ext>
          </a:extLst>
        </xdr:cNvPr>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2F1C9456-0BCB-417D-A8B5-1FC4E5A5926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F1A05768-79CD-47D5-9CA4-2E3A108B752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B2D97DE-DA86-470E-8816-643A71137C9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974340A9-3FC7-4716-BFF4-8FF0197EDB5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AC81162-D4AC-478C-B268-BBAAB7B754B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9398</xdr:rowOff>
    </xdr:from>
    <xdr:to>
      <xdr:col>116</xdr:col>
      <xdr:colOff>114300</xdr:colOff>
      <xdr:row>60</xdr:row>
      <xdr:rowOff>110998</xdr:rowOff>
    </xdr:to>
    <xdr:sp macro="" textlink="">
      <xdr:nvSpPr>
        <xdr:cNvPr id="604" name="楕円 603">
          <a:extLst>
            <a:ext uri="{FF2B5EF4-FFF2-40B4-BE49-F238E27FC236}">
              <a16:creationId xmlns:a16="http://schemas.microsoft.com/office/drawing/2014/main" id="{DC273CA9-7A7A-41C5-A1B7-0B8F8819AA6D}"/>
            </a:ext>
          </a:extLst>
        </xdr:cNvPr>
        <xdr:cNvSpPr/>
      </xdr:nvSpPr>
      <xdr:spPr>
        <a:xfrm>
          <a:off x="22110700" y="102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32275</xdr:rowOff>
    </xdr:from>
    <xdr:ext cx="469744" cy="259045"/>
    <xdr:sp macro="" textlink="">
      <xdr:nvSpPr>
        <xdr:cNvPr id="605" name="【学校施設】&#10;一人当たり面積該当値テキスト">
          <a:extLst>
            <a:ext uri="{FF2B5EF4-FFF2-40B4-BE49-F238E27FC236}">
              <a16:creationId xmlns:a16="http://schemas.microsoft.com/office/drawing/2014/main" id="{4CDFEA89-2045-4E49-8CCC-B0926CAD131D}"/>
            </a:ext>
          </a:extLst>
        </xdr:cNvPr>
        <xdr:cNvSpPr txBox="1"/>
      </xdr:nvSpPr>
      <xdr:spPr>
        <a:xfrm>
          <a:off x="22199600" y="1014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22352</xdr:rowOff>
    </xdr:from>
    <xdr:to>
      <xdr:col>112</xdr:col>
      <xdr:colOff>38100</xdr:colOff>
      <xdr:row>60</xdr:row>
      <xdr:rowOff>123952</xdr:rowOff>
    </xdr:to>
    <xdr:sp macro="" textlink="">
      <xdr:nvSpPr>
        <xdr:cNvPr id="606" name="楕円 605">
          <a:extLst>
            <a:ext uri="{FF2B5EF4-FFF2-40B4-BE49-F238E27FC236}">
              <a16:creationId xmlns:a16="http://schemas.microsoft.com/office/drawing/2014/main" id="{FE7368B6-F9C5-48D1-A8A1-973086F1FF7A}"/>
            </a:ext>
          </a:extLst>
        </xdr:cNvPr>
        <xdr:cNvSpPr/>
      </xdr:nvSpPr>
      <xdr:spPr>
        <a:xfrm>
          <a:off x="21272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60198</xdr:rowOff>
    </xdr:from>
    <xdr:to>
      <xdr:col>116</xdr:col>
      <xdr:colOff>63500</xdr:colOff>
      <xdr:row>60</xdr:row>
      <xdr:rowOff>73152</xdr:rowOff>
    </xdr:to>
    <xdr:cxnSp macro="">
      <xdr:nvCxnSpPr>
        <xdr:cNvPr id="607" name="直線コネクタ 606">
          <a:extLst>
            <a:ext uri="{FF2B5EF4-FFF2-40B4-BE49-F238E27FC236}">
              <a16:creationId xmlns:a16="http://schemas.microsoft.com/office/drawing/2014/main" id="{50A5103E-06F1-414D-8A98-24865BBEE6EF}"/>
            </a:ext>
          </a:extLst>
        </xdr:cNvPr>
        <xdr:cNvCxnSpPr/>
      </xdr:nvCxnSpPr>
      <xdr:spPr>
        <a:xfrm flipV="1">
          <a:off x="21323300" y="10347198"/>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68072</xdr:rowOff>
    </xdr:from>
    <xdr:to>
      <xdr:col>107</xdr:col>
      <xdr:colOff>101600</xdr:colOff>
      <xdr:row>61</xdr:row>
      <xdr:rowOff>169672</xdr:rowOff>
    </xdr:to>
    <xdr:sp macro="" textlink="">
      <xdr:nvSpPr>
        <xdr:cNvPr id="608" name="楕円 607">
          <a:extLst>
            <a:ext uri="{FF2B5EF4-FFF2-40B4-BE49-F238E27FC236}">
              <a16:creationId xmlns:a16="http://schemas.microsoft.com/office/drawing/2014/main" id="{6E07E32E-B068-4A53-B831-B6752722E62A}"/>
            </a:ext>
          </a:extLst>
        </xdr:cNvPr>
        <xdr:cNvSpPr/>
      </xdr:nvSpPr>
      <xdr:spPr>
        <a:xfrm>
          <a:off x="203835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73152</xdr:rowOff>
    </xdr:from>
    <xdr:to>
      <xdr:col>111</xdr:col>
      <xdr:colOff>177800</xdr:colOff>
      <xdr:row>61</xdr:row>
      <xdr:rowOff>118872</xdr:rowOff>
    </xdr:to>
    <xdr:cxnSp macro="">
      <xdr:nvCxnSpPr>
        <xdr:cNvPr id="609" name="直線コネクタ 608">
          <a:extLst>
            <a:ext uri="{FF2B5EF4-FFF2-40B4-BE49-F238E27FC236}">
              <a16:creationId xmlns:a16="http://schemas.microsoft.com/office/drawing/2014/main" id="{C1D8B1F5-88A4-4ED1-A9D6-DC1A985BF9A7}"/>
            </a:ext>
          </a:extLst>
        </xdr:cNvPr>
        <xdr:cNvCxnSpPr/>
      </xdr:nvCxnSpPr>
      <xdr:spPr>
        <a:xfrm flipV="1">
          <a:off x="20434300" y="1036015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40640</xdr:rowOff>
    </xdr:from>
    <xdr:to>
      <xdr:col>102</xdr:col>
      <xdr:colOff>165100</xdr:colOff>
      <xdr:row>61</xdr:row>
      <xdr:rowOff>142240</xdr:rowOff>
    </xdr:to>
    <xdr:sp macro="" textlink="">
      <xdr:nvSpPr>
        <xdr:cNvPr id="610" name="楕円 609">
          <a:extLst>
            <a:ext uri="{FF2B5EF4-FFF2-40B4-BE49-F238E27FC236}">
              <a16:creationId xmlns:a16="http://schemas.microsoft.com/office/drawing/2014/main" id="{39300C96-7C4D-4CD7-809C-8EA1CDDCE6AA}"/>
            </a:ext>
          </a:extLst>
        </xdr:cNvPr>
        <xdr:cNvSpPr/>
      </xdr:nvSpPr>
      <xdr:spPr>
        <a:xfrm>
          <a:off x="19494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91440</xdr:rowOff>
    </xdr:from>
    <xdr:to>
      <xdr:col>107</xdr:col>
      <xdr:colOff>50800</xdr:colOff>
      <xdr:row>61</xdr:row>
      <xdr:rowOff>118872</xdr:rowOff>
    </xdr:to>
    <xdr:cxnSp macro="">
      <xdr:nvCxnSpPr>
        <xdr:cNvPr id="611" name="直線コネクタ 610">
          <a:extLst>
            <a:ext uri="{FF2B5EF4-FFF2-40B4-BE49-F238E27FC236}">
              <a16:creationId xmlns:a16="http://schemas.microsoft.com/office/drawing/2014/main" id="{6FB844CE-BBBE-4DCE-9B50-1FC4AF21BF2D}"/>
            </a:ext>
          </a:extLst>
        </xdr:cNvPr>
        <xdr:cNvCxnSpPr/>
      </xdr:nvCxnSpPr>
      <xdr:spPr>
        <a:xfrm>
          <a:off x="19545300" y="1054989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30734</xdr:rowOff>
    </xdr:from>
    <xdr:to>
      <xdr:col>98</xdr:col>
      <xdr:colOff>38100</xdr:colOff>
      <xdr:row>61</xdr:row>
      <xdr:rowOff>132334</xdr:rowOff>
    </xdr:to>
    <xdr:sp macro="" textlink="">
      <xdr:nvSpPr>
        <xdr:cNvPr id="612" name="楕円 611">
          <a:extLst>
            <a:ext uri="{FF2B5EF4-FFF2-40B4-BE49-F238E27FC236}">
              <a16:creationId xmlns:a16="http://schemas.microsoft.com/office/drawing/2014/main" id="{37DAA9B6-4BDD-4CC6-B78D-556FC9533367}"/>
            </a:ext>
          </a:extLst>
        </xdr:cNvPr>
        <xdr:cNvSpPr/>
      </xdr:nvSpPr>
      <xdr:spPr>
        <a:xfrm>
          <a:off x="18605500" y="1048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81534</xdr:rowOff>
    </xdr:from>
    <xdr:to>
      <xdr:col>102</xdr:col>
      <xdr:colOff>114300</xdr:colOff>
      <xdr:row>61</xdr:row>
      <xdr:rowOff>91440</xdr:rowOff>
    </xdr:to>
    <xdr:cxnSp macro="">
      <xdr:nvCxnSpPr>
        <xdr:cNvPr id="613" name="直線コネクタ 612">
          <a:extLst>
            <a:ext uri="{FF2B5EF4-FFF2-40B4-BE49-F238E27FC236}">
              <a16:creationId xmlns:a16="http://schemas.microsoft.com/office/drawing/2014/main" id="{CEAF6D03-3330-47C1-9CF5-641CDBC73AF5}"/>
            </a:ext>
          </a:extLst>
        </xdr:cNvPr>
        <xdr:cNvCxnSpPr/>
      </xdr:nvCxnSpPr>
      <xdr:spPr>
        <a:xfrm>
          <a:off x="18656300" y="1053998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macro="" textlink="">
      <xdr:nvSpPr>
        <xdr:cNvPr id="614" name="n_1aveValue【学校施設】&#10;一人当たり面積">
          <a:extLst>
            <a:ext uri="{FF2B5EF4-FFF2-40B4-BE49-F238E27FC236}">
              <a16:creationId xmlns:a16="http://schemas.microsoft.com/office/drawing/2014/main" id="{76AE19DE-56A1-4967-ABFB-39AB1E31DCDA}"/>
            </a:ext>
          </a:extLst>
        </xdr:cNvPr>
        <xdr:cNvSpPr txBox="1"/>
      </xdr:nvSpPr>
      <xdr:spPr>
        <a:xfrm>
          <a:off x="21075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86123</xdr:rowOff>
    </xdr:from>
    <xdr:ext cx="469744" cy="259045"/>
    <xdr:sp macro="" textlink="">
      <xdr:nvSpPr>
        <xdr:cNvPr id="615" name="n_2aveValue【学校施設】&#10;一人当たり面積">
          <a:extLst>
            <a:ext uri="{FF2B5EF4-FFF2-40B4-BE49-F238E27FC236}">
              <a16:creationId xmlns:a16="http://schemas.microsoft.com/office/drawing/2014/main" id="{BFF140FB-8FF0-47DD-B978-888CE71B3C14}"/>
            </a:ext>
          </a:extLst>
        </xdr:cNvPr>
        <xdr:cNvSpPr txBox="1"/>
      </xdr:nvSpPr>
      <xdr:spPr>
        <a:xfrm>
          <a:off x="20199427" y="1071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63263</xdr:rowOff>
    </xdr:from>
    <xdr:ext cx="469744" cy="259045"/>
    <xdr:sp macro="" textlink="">
      <xdr:nvSpPr>
        <xdr:cNvPr id="616" name="n_3aveValue【学校施設】&#10;一人当たり面積">
          <a:extLst>
            <a:ext uri="{FF2B5EF4-FFF2-40B4-BE49-F238E27FC236}">
              <a16:creationId xmlns:a16="http://schemas.microsoft.com/office/drawing/2014/main" id="{9AB6DA91-4494-49D1-ABFE-A29A9FD77E6B}"/>
            </a:ext>
          </a:extLst>
        </xdr:cNvPr>
        <xdr:cNvSpPr txBox="1"/>
      </xdr:nvSpPr>
      <xdr:spPr>
        <a:xfrm>
          <a:off x="193104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617" name="n_4aveValue【学校施設】&#10;一人当たり面積">
          <a:extLst>
            <a:ext uri="{FF2B5EF4-FFF2-40B4-BE49-F238E27FC236}">
              <a16:creationId xmlns:a16="http://schemas.microsoft.com/office/drawing/2014/main" id="{D23FF7D8-F218-4754-9CBF-60E2DBC4B6C8}"/>
            </a:ext>
          </a:extLst>
        </xdr:cNvPr>
        <xdr:cNvSpPr txBox="1"/>
      </xdr:nvSpPr>
      <xdr:spPr>
        <a:xfrm>
          <a:off x="18421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140479</xdr:rowOff>
    </xdr:from>
    <xdr:ext cx="469744" cy="259045"/>
    <xdr:sp macro="" textlink="">
      <xdr:nvSpPr>
        <xdr:cNvPr id="618" name="n_1mainValue【学校施設】&#10;一人当たり面積">
          <a:extLst>
            <a:ext uri="{FF2B5EF4-FFF2-40B4-BE49-F238E27FC236}">
              <a16:creationId xmlns:a16="http://schemas.microsoft.com/office/drawing/2014/main" id="{ACDF4465-73D2-4FD3-9380-DB39DE455A7B}"/>
            </a:ext>
          </a:extLst>
        </xdr:cNvPr>
        <xdr:cNvSpPr txBox="1"/>
      </xdr:nvSpPr>
      <xdr:spPr>
        <a:xfrm>
          <a:off x="210757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14749</xdr:rowOff>
    </xdr:from>
    <xdr:ext cx="469744" cy="259045"/>
    <xdr:sp macro="" textlink="">
      <xdr:nvSpPr>
        <xdr:cNvPr id="619" name="n_2mainValue【学校施設】&#10;一人当たり面積">
          <a:extLst>
            <a:ext uri="{FF2B5EF4-FFF2-40B4-BE49-F238E27FC236}">
              <a16:creationId xmlns:a16="http://schemas.microsoft.com/office/drawing/2014/main" id="{94239AE7-C589-45BC-AF04-4F46C849A6ED}"/>
            </a:ext>
          </a:extLst>
        </xdr:cNvPr>
        <xdr:cNvSpPr txBox="1"/>
      </xdr:nvSpPr>
      <xdr:spPr>
        <a:xfrm>
          <a:off x="20199427" y="1030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158767</xdr:rowOff>
    </xdr:from>
    <xdr:ext cx="469744" cy="259045"/>
    <xdr:sp macro="" textlink="">
      <xdr:nvSpPr>
        <xdr:cNvPr id="620" name="n_3mainValue【学校施設】&#10;一人当たり面積">
          <a:extLst>
            <a:ext uri="{FF2B5EF4-FFF2-40B4-BE49-F238E27FC236}">
              <a16:creationId xmlns:a16="http://schemas.microsoft.com/office/drawing/2014/main" id="{A0AF95F6-0DCD-4E1A-8A3E-FF3C454B4177}"/>
            </a:ext>
          </a:extLst>
        </xdr:cNvPr>
        <xdr:cNvSpPr txBox="1"/>
      </xdr:nvSpPr>
      <xdr:spPr>
        <a:xfrm>
          <a:off x="19310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148861</xdr:rowOff>
    </xdr:from>
    <xdr:ext cx="469744" cy="259045"/>
    <xdr:sp macro="" textlink="">
      <xdr:nvSpPr>
        <xdr:cNvPr id="621" name="n_4mainValue【学校施設】&#10;一人当たり面積">
          <a:extLst>
            <a:ext uri="{FF2B5EF4-FFF2-40B4-BE49-F238E27FC236}">
              <a16:creationId xmlns:a16="http://schemas.microsoft.com/office/drawing/2014/main" id="{BDDECB45-0CC3-4CEC-8730-20DCEB9B8A4D}"/>
            </a:ext>
          </a:extLst>
        </xdr:cNvPr>
        <xdr:cNvSpPr txBox="1"/>
      </xdr:nvSpPr>
      <xdr:spPr>
        <a:xfrm>
          <a:off x="18421427" y="1026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5A8B4EBB-C7A1-4F27-8112-B2264197E43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5B657483-0AA6-4B46-9162-4C3F11B1ED5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DDB9FCD0-842D-4D9B-A581-4551F40628E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D6184E3C-C0A8-46D4-9D50-9D23334DDF2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45C18AF1-7507-4387-8685-A899B2E3D99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6C0AA6F1-31C6-4C37-A9EB-DB390255F21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FCB59DBD-E91A-4351-81AE-CE578AB3123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4D7BDCEB-685E-4340-BC72-F9A6E3E57A3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B72860B3-DCCB-4E3E-B1C6-CEFBE6D80A9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237A1C1F-532F-4342-9773-599DE44F118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BD71D2C3-2398-40C2-A463-588B8A21603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C93E795D-446E-48F4-907B-BB93C458404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9C7E631A-B2BB-4FFE-83E5-A90658C6DBB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4779964A-CAA9-4190-8032-B7D807D47C4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9B89CC11-E138-4911-BC33-CC0FDC8E93C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70755A9A-1D4C-43EC-8BBC-96E4265981E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5B4CC410-793A-4907-95F4-F829FF802C9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A5464F11-4C94-4D81-B68D-F763A1B6B7F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B7DD822C-8B37-4D53-8C56-B37D44C7D7E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D0384807-416C-4094-94D7-C101274C541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E61753ED-0BC6-4EF5-A689-A75F8B41597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5A8C6497-EF04-4166-8B89-157FFF632CB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6B4E8F0C-8792-4647-A103-9FEB743B02D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7FF4D77-F209-45BF-B190-5EBD351AAEC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F3AAD02D-6E20-4BBB-A09E-5A9EF45D3D4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A8FD32C1-D341-414E-A209-B7FE28590DDA}"/>
            </a:ext>
          </a:extLst>
        </xdr:cNvPr>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0517408B-EEEE-4C1F-8F1E-11A1D110828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D709909A-80B3-43CA-9302-941B790E22E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50" name="【児童館】&#10;有形固定資産減価償却率最大値テキスト">
          <a:extLst>
            <a:ext uri="{FF2B5EF4-FFF2-40B4-BE49-F238E27FC236}">
              <a16:creationId xmlns:a16="http://schemas.microsoft.com/office/drawing/2014/main" id="{546799B2-52EF-411A-B16B-1A7A1AEDB98B}"/>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51" name="直線コネクタ 650">
          <a:extLst>
            <a:ext uri="{FF2B5EF4-FFF2-40B4-BE49-F238E27FC236}">
              <a16:creationId xmlns:a16="http://schemas.microsoft.com/office/drawing/2014/main" id="{FEA681C3-9A83-46FF-9A05-3728325B5D07}"/>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64061</xdr:rowOff>
    </xdr:from>
    <xdr:ext cx="405111" cy="259045"/>
    <xdr:sp macro="" textlink="">
      <xdr:nvSpPr>
        <xdr:cNvPr id="652" name="【児童館】&#10;有形固定資産減価償却率平均値テキスト">
          <a:extLst>
            <a:ext uri="{FF2B5EF4-FFF2-40B4-BE49-F238E27FC236}">
              <a16:creationId xmlns:a16="http://schemas.microsoft.com/office/drawing/2014/main" id="{6295AE22-3E24-4FF7-8F11-1280D0D03612}"/>
            </a:ext>
          </a:extLst>
        </xdr:cNvPr>
        <xdr:cNvSpPr txBox="1"/>
      </xdr:nvSpPr>
      <xdr:spPr>
        <a:xfrm>
          <a:off x="16357600" y="1395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653" name="フローチャート: 判断 652">
          <a:extLst>
            <a:ext uri="{FF2B5EF4-FFF2-40B4-BE49-F238E27FC236}">
              <a16:creationId xmlns:a16="http://schemas.microsoft.com/office/drawing/2014/main" id="{A7FA058D-48F4-45D1-8A6C-0AB9C7245DA6}"/>
            </a:ext>
          </a:extLst>
        </xdr:cNvPr>
        <xdr:cNvSpPr/>
      </xdr:nvSpPr>
      <xdr:spPr>
        <a:xfrm>
          <a:off x="162687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654" name="フローチャート: 判断 653">
          <a:extLst>
            <a:ext uri="{FF2B5EF4-FFF2-40B4-BE49-F238E27FC236}">
              <a16:creationId xmlns:a16="http://schemas.microsoft.com/office/drawing/2014/main" id="{AD8B04FE-B488-446B-8240-E378BA78B6C2}"/>
            </a:ext>
          </a:extLst>
        </xdr:cNvPr>
        <xdr:cNvSpPr/>
      </xdr:nvSpPr>
      <xdr:spPr>
        <a:xfrm>
          <a:off x="15430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5" name="フローチャート: 判断 654">
          <a:extLst>
            <a:ext uri="{FF2B5EF4-FFF2-40B4-BE49-F238E27FC236}">
              <a16:creationId xmlns:a16="http://schemas.microsoft.com/office/drawing/2014/main" id="{F76814FF-2100-4419-9662-1C9C04FBAE40}"/>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656" name="フローチャート: 判断 655">
          <a:extLst>
            <a:ext uri="{FF2B5EF4-FFF2-40B4-BE49-F238E27FC236}">
              <a16:creationId xmlns:a16="http://schemas.microsoft.com/office/drawing/2014/main" id="{59331019-5528-49EF-8046-3EB9FD4D74DB}"/>
            </a:ext>
          </a:extLst>
        </xdr:cNvPr>
        <xdr:cNvSpPr/>
      </xdr:nvSpPr>
      <xdr:spPr>
        <a:xfrm>
          <a:off x="13652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7" name="フローチャート: 判断 656">
          <a:extLst>
            <a:ext uri="{FF2B5EF4-FFF2-40B4-BE49-F238E27FC236}">
              <a16:creationId xmlns:a16="http://schemas.microsoft.com/office/drawing/2014/main" id="{77FEF994-2918-45C6-A175-6C2F182B9BE8}"/>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6B811A8F-0DBD-4AE5-953E-FD0D6747501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3E8294D8-D7DB-4EC8-AB92-00CD9AA89DF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F8185FF5-4521-48E9-89F7-47D095A783B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B4326276-EDE1-45DA-ADD4-CAC0673E0F5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0DAC85B-5E3D-4215-8A70-57D35ACFED8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26488</xdr:rowOff>
    </xdr:from>
    <xdr:to>
      <xdr:col>85</xdr:col>
      <xdr:colOff>177800</xdr:colOff>
      <xdr:row>84</xdr:row>
      <xdr:rowOff>128088</xdr:rowOff>
    </xdr:to>
    <xdr:sp macro="" textlink="">
      <xdr:nvSpPr>
        <xdr:cNvPr id="663" name="楕円 662">
          <a:extLst>
            <a:ext uri="{FF2B5EF4-FFF2-40B4-BE49-F238E27FC236}">
              <a16:creationId xmlns:a16="http://schemas.microsoft.com/office/drawing/2014/main" id="{94CE52BD-0937-4576-AB61-2B141C683D7F}"/>
            </a:ext>
          </a:extLst>
        </xdr:cNvPr>
        <xdr:cNvSpPr/>
      </xdr:nvSpPr>
      <xdr:spPr>
        <a:xfrm>
          <a:off x="162687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4915</xdr:rowOff>
    </xdr:from>
    <xdr:ext cx="405111" cy="259045"/>
    <xdr:sp macro="" textlink="">
      <xdr:nvSpPr>
        <xdr:cNvPr id="664" name="【児童館】&#10;有形固定資産減価償却率該当値テキスト">
          <a:extLst>
            <a:ext uri="{FF2B5EF4-FFF2-40B4-BE49-F238E27FC236}">
              <a16:creationId xmlns:a16="http://schemas.microsoft.com/office/drawing/2014/main" id="{439AABFB-8860-45ED-BE37-A3D6340BBA0D}"/>
            </a:ext>
          </a:extLst>
        </xdr:cNvPr>
        <xdr:cNvSpPr txBox="1"/>
      </xdr:nvSpPr>
      <xdr:spPr>
        <a:xfrm>
          <a:off x="16357600"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130992</xdr:rowOff>
    </xdr:from>
    <xdr:to>
      <xdr:col>81</xdr:col>
      <xdr:colOff>101600</xdr:colOff>
      <xdr:row>84</xdr:row>
      <xdr:rowOff>61142</xdr:rowOff>
    </xdr:to>
    <xdr:sp macro="" textlink="">
      <xdr:nvSpPr>
        <xdr:cNvPr id="665" name="楕円 664">
          <a:extLst>
            <a:ext uri="{FF2B5EF4-FFF2-40B4-BE49-F238E27FC236}">
              <a16:creationId xmlns:a16="http://schemas.microsoft.com/office/drawing/2014/main" id="{BC088535-135C-401B-9EA1-EEA09926BCE5}"/>
            </a:ext>
          </a:extLst>
        </xdr:cNvPr>
        <xdr:cNvSpPr/>
      </xdr:nvSpPr>
      <xdr:spPr>
        <a:xfrm>
          <a:off x="15430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10342</xdr:rowOff>
    </xdr:from>
    <xdr:to>
      <xdr:col>85</xdr:col>
      <xdr:colOff>127000</xdr:colOff>
      <xdr:row>84</xdr:row>
      <xdr:rowOff>77288</xdr:rowOff>
    </xdr:to>
    <xdr:cxnSp macro="">
      <xdr:nvCxnSpPr>
        <xdr:cNvPr id="666" name="直線コネクタ 665">
          <a:extLst>
            <a:ext uri="{FF2B5EF4-FFF2-40B4-BE49-F238E27FC236}">
              <a16:creationId xmlns:a16="http://schemas.microsoft.com/office/drawing/2014/main" id="{A84DEAC7-8C8A-4AF2-9A35-3A26C4E01568}"/>
            </a:ext>
          </a:extLst>
        </xdr:cNvPr>
        <xdr:cNvCxnSpPr/>
      </xdr:nvCxnSpPr>
      <xdr:spPr>
        <a:xfrm>
          <a:off x="15481300" y="14412142"/>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65677</xdr:rowOff>
    </xdr:from>
    <xdr:to>
      <xdr:col>76</xdr:col>
      <xdr:colOff>165100</xdr:colOff>
      <xdr:row>83</xdr:row>
      <xdr:rowOff>167277</xdr:rowOff>
    </xdr:to>
    <xdr:sp macro="" textlink="">
      <xdr:nvSpPr>
        <xdr:cNvPr id="667" name="楕円 666">
          <a:extLst>
            <a:ext uri="{FF2B5EF4-FFF2-40B4-BE49-F238E27FC236}">
              <a16:creationId xmlns:a16="http://schemas.microsoft.com/office/drawing/2014/main" id="{9E14A60A-D0DE-4745-A575-097E5DCB3402}"/>
            </a:ext>
          </a:extLst>
        </xdr:cNvPr>
        <xdr:cNvSpPr/>
      </xdr:nvSpPr>
      <xdr:spPr>
        <a:xfrm>
          <a:off x="14541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116477</xdr:rowOff>
    </xdr:from>
    <xdr:to>
      <xdr:col>81</xdr:col>
      <xdr:colOff>50800</xdr:colOff>
      <xdr:row>84</xdr:row>
      <xdr:rowOff>10342</xdr:rowOff>
    </xdr:to>
    <xdr:cxnSp macro="">
      <xdr:nvCxnSpPr>
        <xdr:cNvPr id="668" name="直線コネクタ 667">
          <a:extLst>
            <a:ext uri="{FF2B5EF4-FFF2-40B4-BE49-F238E27FC236}">
              <a16:creationId xmlns:a16="http://schemas.microsoft.com/office/drawing/2014/main" id="{12DF51BF-8D1B-4E28-A9CD-04AC73F8FC3C}"/>
            </a:ext>
          </a:extLst>
        </xdr:cNvPr>
        <xdr:cNvCxnSpPr/>
      </xdr:nvCxnSpPr>
      <xdr:spPr>
        <a:xfrm>
          <a:off x="14592300" y="1434682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363</xdr:rowOff>
    </xdr:from>
    <xdr:to>
      <xdr:col>72</xdr:col>
      <xdr:colOff>38100</xdr:colOff>
      <xdr:row>83</xdr:row>
      <xdr:rowOff>101963</xdr:rowOff>
    </xdr:to>
    <xdr:sp macro="" textlink="">
      <xdr:nvSpPr>
        <xdr:cNvPr id="669" name="楕円 668">
          <a:extLst>
            <a:ext uri="{FF2B5EF4-FFF2-40B4-BE49-F238E27FC236}">
              <a16:creationId xmlns:a16="http://schemas.microsoft.com/office/drawing/2014/main" id="{9F8F94F4-320C-4409-A12A-78282F05D92C}"/>
            </a:ext>
          </a:extLst>
        </xdr:cNvPr>
        <xdr:cNvSpPr/>
      </xdr:nvSpPr>
      <xdr:spPr>
        <a:xfrm>
          <a:off x="13652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51163</xdr:rowOff>
    </xdr:from>
    <xdr:to>
      <xdr:col>76</xdr:col>
      <xdr:colOff>114300</xdr:colOff>
      <xdr:row>83</xdr:row>
      <xdr:rowOff>116477</xdr:rowOff>
    </xdr:to>
    <xdr:cxnSp macro="">
      <xdr:nvCxnSpPr>
        <xdr:cNvPr id="670" name="直線コネクタ 669">
          <a:extLst>
            <a:ext uri="{FF2B5EF4-FFF2-40B4-BE49-F238E27FC236}">
              <a16:creationId xmlns:a16="http://schemas.microsoft.com/office/drawing/2014/main" id="{0DA86976-7704-4B84-BEED-8CE2A867AECA}"/>
            </a:ext>
          </a:extLst>
        </xdr:cNvPr>
        <xdr:cNvCxnSpPr/>
      </xdr:nvCxnSpPr>
      <xdr:spPr>
        <a:xfrm>
          <a:off x="13703300" y="1428151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114663</xdr:rowOff>
    </xdr:from>
    <xdr:to>
      <xdr:col>67</xdr:col>
      <xdr:colOff>101600</xdr:colOff>
      <xdr:row>83</xdr:row>
      <xdr:rowOff>44813</xdr:rowOff>
    </xdr:to>
    <xdr:sp macro="" textlink="">
      <xdr:nvSpPr>
        <xdr:cNvPr id="671" name="楕円 670">
          <a:extLst>
            <a:ext uri="{FF2B5EF4-FFF2-40B4-BE49-F238E27FC236}">
              <a16:creationId xmlns:a16="http://schemas.microsoft.com/office/drawing/2014/main" id="{255706B6-E157-4089-8480-282135C070BF}"/>
            </a:ext>
          </a:extLst>
        </xdr:cNvPr>
        <xdr:cNvSpPr/>
      </xdr:nvSpPr>
      <xdr:spPr>
        <a:xfrm>
          <a:off x="12763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165463</xdr:rowOff>
    </xdr:from>
    <xdr:to>
      <xdr:col>71</xdr:col>
      <xdr:colOff>177800</xdr:colOff>
      <xdr:row>83</xdr:row>
      <xdr:rowOff>51163</xdr:rowOff>
    </xdr:to>
    <xdr:cxnSp macro="">
      <xdr:nvCxnSpPr>
        <xdr:cNvPr id="672" name="直線コネクタ 671">
          <a:extLst>
            <a:ext uri="{FF2B5EF4-FFF2-40B4-BE49-F238E27FC236}">
              <a16:creationId xmlns:a16="http://schemas.microsoft.com/office/drawing/2014/main" id="{3DE83B4A-40D6-4075-A09B-D2BD57282BBD}"/>
            </a:ext>
          </a:extLst>
        </xdr:cNvPr>
        <xdr:cNvCxnSpPr/>
      </xdr:nvCxnSpPr>
      <xdr:spPr>
        <a:xfrm>
          <a:off x="12814300" y="1422436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129920</xdr:rowOff>
    </xdr:from>
    <xdr:ext cx="405111" cy="259045"/>
    <xdr:sp macro="" textlink="">
      <xdr:nvSpPr>
        <xdr:cNvPr id="673" name="n_1aveValue【児童館】&#10;有形固定資産減価償却率">
          <a:extLst>
            <a:ext uri="{FF2B5EF4-FFF2-40B4-BE49-F238E27FC236}">
              <a16:creationId xmlns:a16="http://schemas.microsoft.com/office/drawing/2014/main" id="{795CE4A7-274A-4483-A98D-1BA95F411ACD}"/>
            </a:ext>
          </a:extLst>
        </xdr:cNvPr>
        <xdr:cNvSpPr txBox="1"/>
      </xdr:nvSpPr>
      <xdr:spPr>
        <a:xfrm>
          <a:off x="152660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674" name="n_2aveValue【児童館】&#10;有形固定資産減価償却率">
          <a:extLst>
            <a:ext uri="{FF2B5EF4-FFF2-40B4-BE49-F238E27FC236}">
              <a16:creationId xmlns:a16="http://schemas.microsoft.com/office/drawing/2014/main" id="{5A69758D-97A9-4D62-B93C-20FC4B541470}"/>
            </a:ext>
          </a:extLst>
        </xdr:cNvPr>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123389</xdr:rowOff>
    </xdr:from>
    <xdr:ext cx="405111" cy="259045"/>
    <xdr:sp macro="" textlink="">
      <xdr:nvSpPr>
        <xdr:cNvPr id="675" name="n_3aveValue【児童館】&#10;有形固定資産減価償却率">
          <a:extLst>
            <a:ext uri="{FF2B5EF4-FFF2-40B4-BE49-F238E27FC236}">
              <a16:creationId xmlns:a16="http://schemas.microsoft.com/office/drawing/2014/main" id="{81D07B37-CE84-4F75-B959-78692714F88B}"/>
            </a:ext>
          </a:extLst>
        </xdr:cNvPr>
        <xdr:cNvSpPr txBox="1"/>
      </xdr:nvSpPr>
      <xdr:spPr>
        <a:xfrm>
          <a:off x="13500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76" name="n_4aveValue【児童館】&#10;有形固定資産減価償却率">
          <a:extLst>
            <a:ext uri="{FF2B5EF4-FFF2-40B4-BE49-F238E27FC236}">
              <a16:creationId xmlns:a16="http://schemas.microsoft.com/office/drawing/2014/main" id="{B3732AEF-4DBD-496A-9A62-42B1614A8E94}"/>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52269</xdr:rowOff>
    </xdr:from>
    <xdr:ext cx="405111" cy="259045"/>
    <xdr:sp macro="" textlink="">
      <xdr:nvSpPr>
        <xdr:cNvPr id="677" name="n_1mainValue【児童館】&#10;有形固定資産減価償却率">
          <a:extLst>
            <a:ext uri="{FF2B5EF4-FFF2-40B4-BE49-F238E27FC236}">
              <a16:creationId xmlns:a16="http://schemas.microsoft.com/office/drawing/2014/main" id="{3F10F13E-C0AB-4B59-9FF7-BCB47893155D}"/>
            </a:ext>
          </a:extLst>
        </xdr:cNvPr>
        <xdr:cNvSpPr txBox="1"/>
      </xdr:nvSpPr>
      <xdr:spPr>
        <a:xfrm>
          <a:off x="15266044"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158404</xdr:rowOff>
    </xdr:from>
    <xdr:ext cx="405111" cy="259045"/>
    <xdr:sp macro="" textlink="">
      <xdr:nvSpPr>
        <xdr:cNvPr id="678" name="n_2mainValue【児童館】&#10;有形固定資産減価償却率">
          <a:extLst>
            <a:ext uri="{FF2B5EF4-FFF2-40B4-BE49-F238E27FC236}">
              <a16:creationId xmlns:a16="http://schemas.microsoft.com/office/drawing/2014/main" id="{42272EEF-8A4B-41D2-94DD-1D58DDF75E19}"/>
            </a:ext>
          </a:extLst>
        </xdr:cNvPr>
        <xdr:cNvSpPr txBox="1"/>
      </xdr:nvSpPr>
      <xdr:spPr>
        <a:xfrm>
          <a:off x="14389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93090</xdr:rowOff>
    </xdr:from>
    <xdr:ext cx="405111" cy="259045"/>
    <xdr:sp macro="" textlink="">
      <xdr:nvSpPr>
        <xdr:cNvPr id="679" name="n_3mainValue【児童館】&#10;有形固定資産減価償却率">
          <a:extLst>
            <a:ext uri="{FF2B5EF4-FFF2-40B4-BE49-F238E27FC236}">
              <a16:creationId xmlns:a16="http://schemas.microsoft.com/office/drawing/2014/main" id="{5DEA90C2-1720-47FF-A647-B8012E968AD8}"/>
            </a:ext>
          </a:extLst>
        </xdr:cNvPr>
        <xdr:cNvSpPr txBox="1"/>
      </xdr:nvSpPr>
      <xdr:spPr>
        <a:xfrm>
          <a:off x="13500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35940</xdr:rowOff>
    </xdr:from>
    <xdr:ext cx="405111" cy="259045"/>
    <xdr:sp macro="" textlink="">
      <xdr:nvSpPr>
        <xdr:cNvPr id="680" name="n_4mainValue【児童館】&#10;有形固定資産減価償却率">
          <a:extLst>
            <a:ext uri="{FF2B5EF4-FFF2-40B4-BE49-F238E27FC236}">
              <a16:creationId xmlns:a16="http://schemas.microsoft.com/office/drawing/2014/main" id="{EB0D0A16-1C51-4095-BB0A-D0351977DB9E}"/>
            </a:ext>
          </a:extLst>
        </xdr:cNvPr>
        <xdr:cNvSpPr txBox="1"/>
      </xdr:nvSpPr>
      <xdr:spPr>
        <a:xfrm>
          <a:off x="12611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BFB6F6E-92B6-4592-8B18-C5FEDF1A37C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2A7547DF-DCEF-4E2B-A748-D5A9647C74A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69A2AD11-4C1C-411B-9026-E962631337A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816905BB-8948-4F3D-9B52-816E815880F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C6A11426-CE3D-4808-AF29-E8505C6A6A1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2E6883A7-B4ED-4332-B29C-6986FEAC02B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33EFF31A-00A2-4B98-B0AF-BDD7B6CBDA9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AC8315AE-EE1B-46A0-BFDE-2D1C816B2E9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C231DDC2-1F02-412D-8A06-00F1B4BFE57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250828F1-11A9-4B54-A170-5872392335B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D8211D72-5F35-4631-BDB7-C1D0F26D416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F7EF15AC-C11A-4B71-8253-B9AF6176B08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E845E9A8-DCB1-43B4-A1B9-3552C22E295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4A733F60-FFD7-4861-B43D-8FA87DB74F8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E1EEA417-DC97-4D4E-AA86-56BDFBD38F4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B82319C3-D210-4D4A-A871-BE6FD99DD3A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976A06D5-D0E9-44C7-8728-3AA471B60B7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4A00A15F-CFB9-42FC-BFFA-9F1DC957ECD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0D27A827-25D3-43DC-88C0-618C8C20203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DB34F51C-B056-4444-9A30-FDC16D97CF3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DA30DE06-176B-4789-A9BC-2D3E014A37F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807B7DF0-665C-4EA1-8FE7-ADC049904B0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53DC561D-24D2-4CD6-9070-51006A1F5C1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E71C63B9-4330-4E20-9A38-35224DFB9951}"/>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7694947A-2CE5-4179-A5F5-265DAE3BAC6C}"/>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CB4185E5-0ACF-4CED-8748-67E5332E734F}"/>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7" name="【児童館】&#10;一人当たり面積最大値テキスト">
          <a:extLst>
            <a:ext uri="{FF2B5EF4-FFF2-40B4-BE49-F238E27FC236}">
              <a16:creationId xmlns:a16="http://schemas.microsoft.com/office/drawing/2014/main" id="{2E827D71-1530-4F9E-B9A7-2B0BD5EA70BB}"/>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08" name="直線コネクタ 707">
          <a:extLst>
            <a:ext uri="{FF2B5EF4-FFF2-40B4-BE49-F238E27FC236}">
              <a16:creationId xmlns:a16="http://schemas.microsoft.com/office/drawing/2014/main" id="{2A4FA23C-CFBD-4229-9938-37A7D5F845DF}"/>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9" name="【児童館】&#10;一人当たり面積平均値テキスト">
          <a:extLst>
            <a:ext uri="{FF2B5EF4-FFF2-40B4-BE49-F238E27FC236}">
              <a16:creationId xmlns:a16="http://schemas.microsoft.com/office/drawing/2014/main" id="{876DD41E-0E87-48FE-A5EB-991385F4764C}"/>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0" name="フローチャート: 判断 709">
          <a:extLst>
            <a:ext uri="{FF2B5EF4-FFF2-40B4-BE49-F238E27FC236}">
              <a16:creationId xmlns:a16="http://schemas.microsoft.com/office/drawing/2014/main" id="{4F3F2870-F641-4A7A-A2BE-1F573BED7A4B}"/>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711" name="フローチャート: 判断 710">
          <a:extLst>
            <a:ext uri="{FF2B5EF4-FFF2-40B4-BE49-F238E27FC236}">
              <a16:creationId xmlns:a16="http://schemas.microsoft.com/office/drawing/2014/main" id="{C50B5A57-ACDA-4490-9B54-5CC08DCD2481}"/>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2" name="フローチャート: 判断 711">
          <a:extLst>
            <a:ext uri="{FF2B5EF4-FFF2-40B4-BE49-F238E27FC236}">
              <a16:creationId xmlns:a16="http://schemas.microsoft.com/office/drawing/2014/main" id="{8EB48A04-3B44-4770-B846-DE0AC38C7878}"/>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713" name="フローチャート: 判断 712">
          <a:extLst>
            <a:ext uri="{FF2B5EF4-FFF2-40B4-BE49-F238E27FC236}">
              <a16:creationId xmlns:a16="http://schemas.microsoft.com/office/drawing/2014/main" id="{868650E2-2DB2-474A-9F0C-C77E77A0693B}"/>
            </a:ext>
          </a:extLst>
        </xdr:cNvPr>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4" name="フローチャート: 判断 713">
          <a:extLst>
            <a:ext uri="{FF2B5EF4-FFF2-40B4-BE49-F238E27FC236}">
              <a16:creationId xmlns:a16="http://schemas.microsoft.com/office/drawing/2014/main" id="{0E10FB3D-2CCE-4650-9757-E74194AB42FD}"/>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3829F4C1-AD38-42BD-B182-996ACCD2025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D0BF45E9-37CC-4613-97D5-512478A257C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C8AAC97E-7954-4AB3-86A1-0A3EF2D0C7B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33858B21-4B7F-476E-8417-9BFEF42923C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39E1F201-8AEE-4C0D-8EE2-FB00648A387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133350</xdr:rowOff>
    </xdr:from>
    <xdr:to>
      <xdr:col>116</xdr:col>
      <xdr:colOff>114300</xdr:colOff>
      <xdr:row>80</xdr:row>
      <xdr:rowOff>63500</xdr:rowOff>
    </xdr:to>
    <xdr:sp macro="" textlink="">
      <xdr:nvSpPr>
        <xdr:cNvPr id="720" name="楕円 719">
          <a:extLst>
            <a:ext uri="{FF2B5EF4-FFF2-40B4-BE49-F238E27FC236}">
              <a16:creationId xmlns:a16="http://schemas.microsoft.com/office/drawing/2014/main" id="{03840234-7AE1-4C48-AE5C-4A28E8D94F47}"/>
            </a:ext>
          </a:extLst>
        </xdr:cNvPr>
        <xdr:cNvSpPr/>
      </xdr:nvSpPr>
      <xdr:spPr>
        <a:xfrm>
          <a:off x="221107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156227</xdr:rowOff>
    </xdr:from>
    <xdr:ext cx="469744" cy="259045"/>
    <xdr:sp macro="" textlink="">
      <xdr:nvSpPr>
        <xdr:cNvPr id="721" name="【児童館】&#10;一人当たり面積該当値テキスト">
          <a:extLst>
            <a:ext uri="{FF2B5EF4-FFF2-40B4-BE49-F238E27FC236}">
              <a16:creationId xmlns:a16="http://schemas.microsoft.com/office/drawing/2014/main" id="{971D2D81-4B8D-462E-9CB9-E89D4FCF4666}"/>
            </a:ext>
          </a:extLst>
        </xdr:cNvPr>
        <xdr:cNvSpPr txBox="1"/>
      </xdr:nvSpPr>
      <xdr:spPr>
        <a:xfrm>
          <a:off x="22199600" y="135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133350</xdr:rowOff>
    </xdr:from>
    <xdr:to>
      <xdr:col>112</xdr:col>
      <xdr:colOff>38100</xdr:colOff>
      <xdr:row>80</xdr:row>
      <xdr:rowOff>63500</xdr:rowOff>
    </xdr:to>
    <xdr:sp macro="" textlink="">
      <xdr:nvSpPr>
        <xdr:cNvPr id="722" name="楕円 721">
          <a:extLst>
            <a:ext uri="{FF2B5EF4-FFF2-40B4-BE49-F238E27FC236}">
              <a16:creationId xmlns:a16="http://schemas.microsoft.com/office/drawing/2014/main" id="{DE6487CF-1B6A-4163-97E1-C027FBFE73F4}"/>
            </a:ext>
          </a:extLst>
        </xdr:cNvPr>
        <xdr:cNvSpPr/>
      </xdr:nvSpPr>
      <xdr:spPr>
        <a:xfrm>
          <a:off x="21272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12700</xdr:rowOff>
    </xdr:from>
    <xdr:to>
      <xdr:col>116</xdr:col>
      <xdr:colOff>63500</xdr:colOff>
      <xdr:row>80</xdr:row>
      <xdr:rowOff>12700</xdr:rowOff>
    </xdr:to>
    <xdr:cxnSp macro="">
      <xdr:nvCxnSpPr>
        <xdr:cNvPr id="723" name="直線コネクタ 722">
          <a:extLst>
            <a:ext uri="{FF2B5EF4-FFF2-40B4-BE49-F238E27FC236}">
              <a16:creationId xmlns:a16="http://schemas.microsoft.com/office/drawing/2014/main" id="{287ABF59-F2B8-4C13-B14F-6742B14069D6}"/>
            </a:ext>
          </a:extLst>
        </xdr:cNvPr>
        <xdr:cNvCxnSpPr/>
      </xdr:nvCxnSpPr>
      <xdr:spPr>
        <a:xfrm>
          <a:off x="21323300" y="1372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133350</xdr:rowOff>
    </xdr:from>
    <xdr:to>
      <xdr:col>107</xdr:col>
      <xdr:colOff>101600</xdr:colOff>
      <xdr:row>80</xdr:row>
      <xdr:rowOff>63500</xdr:rowOff>
    </xdr:to>
    <xdr:sp macro="" textlink="">
      <xdr:nvSpPr>
        <xdr:cNvPr id="724" name="楕円 723">
          <a:extLst>
            <a:ext uri="{FF2B5EF4-FFF2-40B4-BE49-F238E27FC236}">
              <a16:creationId xmlns:a16="http://schemas.microsoft.com/office/drawing/2014/main" id="{D5545327-7CB0-42DD-87C4-5C937FD64379}"/>
            </a:ext>
          </a:extLst>
        </xdr:cNvPr>
        <xdr:cNvSpPr/>
      </xdr:nvSpPr>
      <xdr:spPr>
        <a:xfrm>
          <a:off x="20383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12700</xdr:rowOff>
    </xdr:from>
    <xdr:to>
      <xdr:col>111</xdr:col>
      <xdr:colOff>177800</xdr:colOff>
      <xdr:row>80</xdr:row>
      <xdr:rowOff>12700</xdr:rowOff>
    </xdr:to>
    <xdr:cxnSp macro="">
      <xdr:nvCxnSpPr>
        <xdr:cNvPr id="725" name="直線コネクタ 724">
          <a:extLst>
            <a:ext uri="{FF2B5EF4-FFF2-40B4-BE49-F238E27FC236}">
              <a16:creationId xmlns:a16="http://schemas.microsoft.com/office/drawing/2014/main" id="{12039820-9D8C-43C9-8C08-FBD09974F684}"/>
            </a:ext>
          </a:extLst>
        </xdr:cNvPr>
        <xdr:cNvCxnSpPr/>
      </xdr:nvCxnSpPr>
      <xdr:spPr>
        <a:xfrm>
          <a:off x="20434300" y="1372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120650</xdr:rowOff>
    </xdr:from>
    <xdr:to>
      <xdr:col>102</xdr:col>
      <xdr:colOff>165100</xdr:colOff>
      <xdr:row>80</xdr:row>
      <xdr:rowOff>50800</xdr:rowOff>
    </xdr:to>
    <xdr:sp macro="" textlink="">
      <xdr:nvSpPr>
        <xdr:cNvPr id="726" name="楕円 725">
          <a:extLst>
            <a:ext uri="{FF2B5EF4-FFF2-40B4-BE49-F238E27FC236}">
              <a16:creationId xmlns:a16="http://schemas.microsoft.com/office/drawing/2014/main" id="{32A6F5BA-8D59-495D-B02F-F17CB4FDB984}"/>
            </a:ext>
          </a:extLst>
        </xdr:cNvPr>
        <xdr:cNvSpPr/>
      </xdr:nvSpPr>
      <xdr:spPr>
        <a:xfrm>
          <a:off x="19494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0</xdr:rowOff>
    </xdr:from>
    <xdr:to>
      <xdr:col>107</xdr:col>
      <xdr:colOff>50800</xdr:colOff>
      <xdr:row>80</xdr:row>
      <xdr:rowOff>12700</xdr:rowOff>
    </xdr:to>
    <xdr:cxnSp macro="">
      <xdr:nvCxnSpPr>
        <xdr:cNvPr id="727" name="直線コネクタ 726">
          <a:extLst>
            <a:ext uri="{FF2B5EF4-FFF2-40B4-BE49-F238E27FC236}">
              <a16:creationId xmlns:a16="http://schemas.microsoft.com/office/drawing/2014/main" id="{A24F7D49-25C1-49A1-9FF0-955DC39A00EF}"/>
            </a:ext>
          </a:extLst>
        </xdr:cNvPr>
        <xdr:cNvCxnSpPr/>
      </xdr:nvCxnSpPr>
      <xdr:spPr>
        <a:xfrm>
          <a:off x="19545300" y="1371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120650</xdr:rowOff>
    </xdr:from>
    <xdr:to>
      <xdr:col>98</xdr:col>
      <xdr:colOff>38100</xdr:colOff>
      <xdr:row>80</xdr:row>
      <xdr:rowOff>50800</xdr:rowOff>
    </xdr:to>
    <xdr:sp macro="" textlink="">
      <xdr:nvSpPr>
        <xdr:cNvPr id="728" name="楕円 727">
          <a:extLst>
            <a:ext uri="{FF2B5EF4-FFF2-40B4-BE49-F238E27FC236}">
              <a16:creationId xmlns:a16="http://schemas.microsoft.com/office/drawing/2014/main" id="{B1F9D3B6-2F5B-47FD-B20D-F35DFAD461F9}"/>
            </a:ext>
          </a:extLst>
        </xdr:cNvPr>
        <xdr:cNvSpPr/>
      </xdr:nvSpPr>
      <xdr:spPr>
        <a:xfrm>
          <a:off x="18605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0</xdr:rowOff>
    </xdr:from>
    <xdr:to>
      <xdr:col>102</xdr:col>
      <xdr:colOff>114300</xdr:colOff>
      <xdr:row>80</xdr:row>
      <xdr:rowOff>0</xdr:rowOff>
    </xdr:to>
    <xdr:cxnSp macro="">
      <xdr:nvCxnSpPr>
        <xdr:cNvPr id="729" name="直線コネクタ 728">
          <a:extLst>
            <a:ext uri="{FF2B5EF4-FFF2-40B4-BE49-F238E27FC236}">
              <a16:creationId xmlns:a16="http://schemas.microsoft.com/office/drawing/2014/main" id="{CFC08D35-40FE-49C7-B444-0A555DAF4F35}"/>
            </a:ext>
          </a:extLst>
        </xdr:cNvPr>
        <xdr:cNvCxnSpPr/>
      </xdr:nvCxnSpPr>
      <xdr:spPr>
        <a:xfrm>
          <a:off x="18656300" y="1371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730" name="n_1aveValue【児童館】&#10;一人当たり面積">
          <a:extLst>
            <a:ext uri="{FF2B5EF4-FFF2-40B4-BE49-F238E27FC236}">
              <a16:creationId xmlns:a16="http://schemas.microsoft.com/office/drawing/2014/main" id="{EB97973A-AC9C-457C-BCA1-80B801A9A7A0}"/>
            </a:ext>
          </a:extLst>
        </xdr:cNvPr>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31" name="n_2aveValue【児童館】&#10;一人当たり面積">
          <a:extLst>
            <a:ext uri="{FF2B5EF4-FFF2-40B4-BE49-F238E27FC236}">
              <a16:creationId xmlns:a16="http://schemas.microsoft.com/office/drawing/2014/main" id="{240CDE50-B35C-463D-9F9B-F70E0743DDB6}"/>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67327</xdr:rowOff>
    </xdr:from>
    <xdr:ext cx="469744" cy="259045"/>
    <xdr:sp macro="" textlink="">
      <xdr:nvSpPr>
        <xdr:cNvPr id="732" name="n_3aveValue【児童館】&#10;一人当たり面積">
          <a:extLst>
            <a:ext uri="{FF2B5EF4-FFF2-40B4-BE49-F238E27FC236}">
              <a16:creationId xmlns:a16="http://schemas.microsoft.com/office/drawing/2014/main" id="{B4F8ACEC-2F93-4327-909D-605157B82B53}"/>
            </a:ext>
          </a:extLst>
        </xdr:cNvPr>
        <xdr:cNvSpPr txBox="1"/>
      </xdr:nvSpPr>
      <xdr:spPr>
        <a:xfrm>
          <a:off x="19310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3" name="n_4aveValue【児童館】&#10;一人当たり面積">
          <a:extLst>
            <a:ext uri="{FF2B5EF4-FFF2-40B4-BE49-F238E27FC236}">
              <a16:creationId xmlns:a16="http://schemas.microsoft.com/office/drawing/2014/main" id="{19E6C9DA-9832-48ED-A841-64782A9CC3D3}"/>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80027</xdr:rowOff>
    </xdr:from>
    <xdr:ext cx="469744" cy="259045"/>
    <xdr:sp macro="" textlink="">
      <xdr:nvSpPr>
        <xdr:cNvPr id="734" name="n_1mainValue【児童館】&#10;一人当たり面積">
          <a:extLst>
            <a:ext uri="{FF2B5EF4-FFF2-40B4-BE49-F238E27FC236}">
              <a16:creationId xmlns:a16="http://schemas.microsoft.com/office/drawing/2014/main" id="{B73E34F9-CA7C-4DD1-90EA-771316D07412}"/>
            </a:ext>
          </a:extLst>
        </xdr:cNvPr>
        <xdr:cNvSpPr txBox="1"/>
      </xdr:nvSpPr>
      <xdr:spPr>
        <a:xfrm>
          <a:off x="210757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80027</xdr:rowOff>
    </xdr:from>
    <xdr:ext cx="469744" cy="259045"/>
    <xdr:sp macro="" textlink="">
      <xdr:nvSpPr>
        <xdr:cNvPr id="735" name="n_2mainValue【児童館】&#10;一人当たり面積">
          <a:extLst>
            <a:ext uri="{FF2B5EF4-FFF2-40B4-BE49-F238E27FC236}">
              <a16:creationId xmlns:a16="http://schemas.microsoft.com/office/drawing/2014/main" id="{861DE1BD-FFA1-4703-8F73-29C24489BEE9}"/>
            </a:ext>
          </a:extLst>
        </xdr:cNvPr>
        <xdr:cNvSpPr txBox="1"/>
      </xdr:nvSpPr>
      <xdr:spPr>
        <a:xfrm>
          <a:off x="201994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67327</xdr:rowOff>
    </xdr:from>
    <xdr:ext cx="469744" cy="259045"/>
    <xdr:sp macro="" textlink="">
      <xdr:nvSpPr>
        <xdr:cNvPr id="736" name="n_3mainValue【児童館】&#10;一人当たり面積">
          <a:extLst>
            <a:ext uri="{FF2B5EF4-FFF2-40B4-BE49-F238E27FC236}">
              <a16:creationId xmlns:a16="http://schemas.microsoft.com/office/drawing/2014/main" id="{E668C6EA-5F2B-4DF9-93D0-7E80391BF181}"/>
            </a:ext>
          </a:extLst>
        </xdr:cNvPr>
        <xdr:cNvSpPr txBox="1"/>
      </xdr:nvSpPr>
      <xdr:spPr>
        <a:xfrm>
          <a:off x="19310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67327</xdr:rowOff>
    </xdr:from>
    <xdr:ext cx="469744" cy="259045"/>
    <xdr:sp macro="" textlink="">
      <xdr:nvSpPr>
        <xdr:cNvPr id="737" name="n_4mainValue【児童館】&#10;一人当たり面積">
          <a:extLst>
            <a:ext uri="{FF2B5EF4-FFF2-40B4-BE49-F238E27FC236}">
              <a16:creationId xmlns:a16="http://schemas.microsoft.com/office/drawing/2014/main" id="{9E60CFD8-E615-4F31-841C-FADB75A25CD9}"/>
            </a:ext>
          </a:extLst>
        </xdr:cNvPr>
        <xdr:cNvSpPr txBox="1"/>
      </xdr:nvSpPr>
      <xdr:spPr>
        <a:xfrm>
          <a:off x="18421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DA86D2B-17AC-4E1B-8AC1-231E448C5ED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A69D64CD-5678-423E-94B7-0C13BC1A1E2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56C6FBC4-3F1C-4143-87D8-C2BD314DA5D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258A803-AF49-4BDF-BE63-47D2AE5A420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CFE378B3-7D81-41B8-B597-F930EBC4DD8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F9B179BB-7E0C-44B5-8597-40EB1394E62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E3053673-090B-438C-A711-13C5A4AFB81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23BFD226-B59E-4C80-97BB-4403CE92522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ECD1422C-F4DB-4C1A-AA6D-71F45018CB4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58BCFDE4-CE98-4E9C-B96A-1C9C07CE6AB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1891FABB-09D1-4ABE-9C40-9AB1D01A0EE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82D0FDDB-AF9A-4FBB-B1D3-68299E00CDE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8EAC20C8-D409-4611-9C1A-23E33CCFB2E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4A3145CD-AE82-4E7D-A26F-3393397EBDF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F0B71832-03CD-422E-BBDE-7728BA03BFB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D7825B01-8808-47A2-A9BD-74423DE3FEF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49ADF31C-668A-43A0-AB7E-4F964787911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A97FE53A-CF52-48B9-B23B-A94AE80CB4C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F035ADEC-94BF-4D5D-8815-B9394D50021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E097D86B-7DFC-498E-99FC-6080073448F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075AA3CC-DAB6-4429-8F0E-E0B46FE47B0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79C122DC-ED3D-44B5-89DD-E1E64688F39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51199E90-5629-4D76-9C06-5FD52715A82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2714A9CA-623B-45D7-BB30-8286C0B5C17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D10410CE-2D87-4668-AFF8-8F3FDCC6ABC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763" name="直線コネクタ 762">
          <a:extLst>
            <a:ext uri="{FF2B5EF4-FFF2-40B4-BE49-F238E27FC236}">
              <a16:creationId xmlns:a16="http://schemas.microsoft.com/office/drawing/2014/main" id="{38BD2C59-BC3B-47F7-A119-4837EC268CB5}"/>
            </a:ext>
          </a:extLst>
        </xdr:cNvPr>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764" name="【公民館】&#10;有形固定資産減価償却率最小値テキスト">
          <a:extLst>
            <a:ext uri="{FF2B5EF4-FFF2-40B4-BE49-F238E27FC236}">
              <a16:creationId xmlns:a16="http://schemas.microsoft.com/office/drawing/2014/main" id="{9662FF65-EDC0-4995-8008-3CC5515D9936}"/>
            </a:ext>
          </a:extLst>
        </xdr:cNvPr>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765" name="直線コネクタ 764">
          <a:extLst>
            <a:ext uri="{FF2B5EF4-FFF2-40B4-BE49-F238E27FC236}">
              <a16:creationId xmlns:a16="http://schemas.microsoft.com/office/drawing/2014/main" id="{01FCE965-602F-46B2-8FBB-E5424E856302}"/>
            </a:ext>
          </a:extLst>
        </xdr:cNvPr>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766" name="【公民館】&#10;有形固定資産減価償却率最大値テキスト">
          <a:extLst>
            <a:ext uri="{FF2B5EF4-FFF2-40B4-BE49-F238E27FC236}">
              <a16:creationId xmlns:a16="http://schemas.microsoft.com/office/drawing/2014/main" id="{8DBB8B63-2FAA-4D7F-8E3C-78464E0C6275}"/>
            </a:ext>
          </a:extLst>
        </xdr:cNvPr>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767" name="直線コネクタ 766">
          <a:extLst>
            <a:ext uri="{FF2B5EF4-FFF2-40B4-BE49-F238E27FC236}">
              <a16:creationId xmlns:a16="http://schemas.microsoft.com/office/drawing/2014/main" id="{9B6A74CF-A3B1-4AD6-A38E-B0E4141E4E57}"/>
            </a:ext>
          </a:extLst>
        </xdr:cNvPr>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768" name="【公民館】&#10;有形固定資産減価償却率平均値テキスト">
          <a:extLst>
            <a:ext uri="{FF2B5EF4-FFF2-40B4-BE49-F238E27FC236}">
              <a16:creationId xmlns:a16="http://schemas.microsoft.com/office/drawing/2014/main" id="{E9A6944D-6C1F-4273-A4AE-0115CCF7F500}"/>
            </a:ext>
          </a:extLst>
        </xdr:cNvPr>
        <xdr:cNvSpPr txBox="1"/>
      </xdr:nvSpPr>
      <xdr:spPr>
        <a:xfrm>
          <a:off x="16357600" y="1795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69" name="フローチャート: 判断 768">
          <a:extLst>
            <a:ext uri="{FF2B5EF4-FFF2-40B4-BE49-F238E27FC236}">
              <a16:creationId xmlns:a16="http://schemas.microsoft.com/office/drawing/2014/main" id="{7C79C79F-9E44-4BC5-A6B8-B6AA7681DE48}"/>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770" name="フローチャート: 判断 769">
          <a:extLst>
            <a:ext uri="{FF2B5EF4-FFF2-40B4-BE49-F238E27FC236}">
              <a16:creationId xmlns:a16="http://schemas.microsoft.com/office/drawing/2014/main" id="{A2B2FE74-1F5F-4393-9CC6-7D257B0229C7}"/>
            </a:ext>
          </a:extLst>
        </xdr:cNvPr>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771" name="フローチャート: 判断 770">
          <a:extLst>
            <a:ext uri="{FF2B5EF4-FFF2-40B4-BE49-F238E27FC236}">
              <a16:creationId xmlns:a16="http://schemas.microsoft.com/office/drawing/2014/main" id="{ED0CC33F-A67C-480F-9DEA-F1C5521718BC}"/>
            </a:ext>
          </a:extLst>
        </xdr:cNvPr>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772" name="フローチャート: 判断 771">
          <a:extLst>
            <a:ext uri="{FF2B5EF4-FFF2-40B4-BE49-F238E27FC236}">
              <a16:creationId xmlns:a16="http://schemas.microsoft.com/office/drawing/2014/main" id="{E1517F81-7F92-42C9-AC71-151BD8B4A5C9}"/>
            </a:ext>
          </a:extLst>
        </xdr:cNvPr>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773" name="フローチャート: 判断 772">
          <a:extLst>
            <a:ext uri="{FF2B5EF4-FFF2-40B4-BE49-F238E27FC236}">
              <a16:creationId xmlns:a16="http://schemas.microsoft.com/office/drawing/2014/main" id="{1525ED9F-86D4-4F86-968E-BE121709B0E9}"/>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4D7AF57C-4E06-41DB-9E8D-F2114AF5720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E21C7A0E-35D0-47C1-BF50-F1F1D51D143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5D7F5002-8DAF-44C9-9049-B7382F1C635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2B3FBA2-AFEC-4878-9482-ADA76A51B5F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601BF4D8-6AC4-411D-A826-90235DD0600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131536</xdr:rowOff>
    </xdr:from>
    <xdr:to>
      <xdr:col>85</xdr:col>
      <xdr:colOff>177800</xdr:colOff>
      <xdr:row>107</xdr:row>
      <xdr:rowOff>61686</xdr:rowOff>
    </xdr:to>
    <xdr:sp macro="" textlink="">
      <xdr:nvSpPr>
        <xdr:cNvPr id="779" name="楕円 778">
          <a:extLst>
            <a:ext uri="{FF2B5EF4-FFF2-40B4-BE49-F238E27FC236}">
              <a16:creationId xmlns:a16="http://schemas.microsoft.com/office/drawing/2014/main" id="{B4555AC9-8981-4264-B212-2B74EB370526}"/>
            </a:ext>
          </a:extLst>
        </xdr:cNvPr>
        <xdr:cNvSpPr/>
      </xdr:nvSpPr>
      <xdr:spPr>
        <a:xfrm>
          <a:off x="162687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109963</xdr:rowOff>
    </xdr:from>
    <xdr:ext cx="405111" cy="259045"/>
    <xdr:sp macro="" textlink="">
      <xdr:nvSpPr>
        <xdr:cNvPr id="780" name="【公民館】&#10;有形固定資産減価償却率該当値テキスト">
          <a:extLst>
            <a:ext uri="{FF2B5EF4-FFF2-40B4-BE49-F238E27FC236}">
              <a16:creationId xmlns:a16="http://schemas.microsoft.com/office/drawing/2014/main" id="{BE24FC07-1B84-46BD-900D-6A7A8F8CBFF0}"/>
            </a:ext>
          </a:extLst>
        </xdr:cNvPr>
        <xdr:cNvSpPr txBox="1"/>
      </xdr:nvSpPr>
      <xdr:spPr>
        <a:xfrm>
          <a:off x="16357600"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95613</xdr:rowOff>
    </xdr:from>
    <xdr:to>
      <xdr:col>81</xdr:col>
      <xdr:colOff>101600</xdr:colOff>
      <xdr:row>107</xdr:row>
      <xdr:rowOff>25763</xdr:rowOff>
    </xdr:to>
    <xdr:sp macro="" textlink="">
      <xdr:nvSpPr>
        <xdr:cNvPr id="781" name="楕円 780">
          <a:extLst>
            <a:ext uri="{FF2B5EF4-FFF2-40B4-BE49-F238E27FC236}">
              <a16:creationId xmlns:a16="http://schemas.microsoft.com/office/drawing/2014/main" id="{BEED4563-EAAF-46FD-9B64-5A5CDCD844C2}"/>
            </a:ext>
          </a:extLst>
        </xdr:cNvPr>
        <xdr:cNvSpPr/>
      </xdr:nvSpPr>
      <xdr:spPr>
        <a:xfrm>
          <a:off x="15430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146413</xdr:rowOff>
    </xdr:from>
    <xdr:to>
      <xdr:col>85</xdr:col>
      <xdr:colOff>127000</xdr:colOff>
      <xdr:row>107</xdr:row>
      <xdr:rowOff>10886</xdr:rowOff>
    </xdr:to>
    <xdr:cxnSp macro="">
      <xdr:nvCxnSpPr>
        <xdr:cNvPr id="782" name="直線コネクタ 781">
          <a:extLst>
            <a:ext uri="{FF2B5EF4-FFF2-40B4-BE49-F238E27FC236}">
              <a16:creationId xmlns:a16="http://schemas.microsoft.com/office/drawing/2014/main" id="{2F4831C5-8006-42CA-B5DA-542CA37D7D7D}"/>
            </a:ext>
          </a:extLst>
        </xdr:cNvPr>
        <xdr:cNvCxnSpPr/>
      </xdr:nvCxnSpPr>
      <xdr:spPr>
        <a:xfrm>
          <a:off x="15481300" y="1832011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58057</xdr:rowOff>
    </xdr:from>
    <xdr:to>
      <xdr:col>76</xdr:col>
      <xdr:colOff>165100</xdr:colOff>
      <xdr:row>106</xdr:row>
      <xdr:rowOff>159657</xdr:rowOff>
    </xdr:to>
    <xdr:sp macro="" textlink="">
      <xdr:nvSpPr>
        <xdr:cNvPr id="783" name="楕円 782">
          <a:extLst>
            <a:ext uri="{FF2B5EF4-FFF2-40B4-BE49-F238E27FC236}">
              <a16:creationId xmlns:a16="http://schemas.microsoft.com/office/drawing/2014/main" id="{F808C469-C821-403D-803C-674F5900E7CC}"/>
            </a:ext>
          </a:extLst>
        </xdr:cNvPr>
        <xdr:cNvSpPr/>
      </xdr:nvSpPr>
      <xdr:spPr>
        <a:xfrm>
          <a:off x="14541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108857</xdr:rowOff>
    </xdr:from>
    <xdr:to>
      <xdr:col>81</xdr:col>
      <xdr:colOff>50800</xdr:colOff>
      <xdr:row>106</xdr:row>
      <xdr:rowOff>146413</xdr:rowOff>
    </xdr:to>
    <xdr:cxnSp macro="">
      <xdr:nvCxnSpPr>
        <xdr:cNvPr id="784" name="直線コネクタ 783">
          <a:extLst>
            <a:ext uri="{FF2B5EF4-FFF2-40B4-BE49-F238E27FC236}">
              <a16:creationId xmlns:a16="http://schemas.microsoft.com/office/drawing/2014/main" id="{3C68A580-1D71-46AD-8B5B-C69183054F49}"/>
            </a:ext>
          </a:extLst>
        </xdr:cNvPr>
        <xdr:cNvCxnSpPr/>
      </xdr:nvCxnSpPr>
      <xdr:spPr>
        <a:xfrm>
          <a:off x="14592300" y="1828255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23768</xdr:rowOff>
    </xdr:from>
    <xdr:to>
      <xdr:col>72</xdr:col>
      <xdr:colOff>38100</xdr:colOff>
      <xdr:row>106</xdr:row>
      <xdr:rowOff>125368</xdr:rowOff>
    </xdr:to>
    <xdr:sp macro="" textlink="">
      <xdr:nvSpPr>
        <xdr:cNvPr id="785" name="楕円 784">
          <a:extLst>
            <a:ext uri="{FF2B5EF4-FFF2-40B4-BE49-F238E27FC236}">
              <a16:creationId xmlns:a16="http://schemas.microsoft.com/office/drawing/2014/main" id="{AE7689B0-C17C-45BF-BF24-AA65131E6AA0}"/>
            </a:ext>
          </a:extLst>
        </xdr:cNvPr>
        <xdr:cNvSpPr/>
      </xdr:nvSpPr>
      <xdr:spPr>
        <a:xfrm>
          <a:off x="13652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74568</xdr:rowOff>
    </xdr:from>
    <xdr:to>
      <xdr:col>76</xdr:col>
      <xdr:colOff>114300</xdr:colOff>
      <xdr:row>106</xdr:row>
      <xdr:rowOff>108857</xdr:rowOff>
    </xdr:to>
    <xdr:cxnSp macro="">
      <xdr:nvCxnSpPr>
        <xdr:cNvPr id="786" name="直線コネクタ 785">
          <a:extLst>
            <a:ext uri="{FF2B5EF4-FFF2-40B4-BE49-F238E27FC236}">
              <a16:creationId xmlns:a16="http://schemas.microsoft.com/office/drawing/2014/main" id="{3D3EB3BD-F658-4762-AD14-878EE1776EE3}"/>
            </a:ext>
          </a:extLst>
        </xdr:cNvPr>
        <xdr:cNvCxnSpPr/>
      </xdr:nvCxnSpPr>
      <xdr:spPr>
        <a:xfrm>
          <a:off x="13703300" y="1824826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2539</xdr:rowOff>
    </xdr:from>
    <xdr:to>
      <xdr:col>67</xdr:col>
      <xdr:colOff>101600</xdr:colOff>
      <xdr:row>106</xdr:row>
      <xdr:rowOff>104139</xdr:rowOff>
    </xdr:to>
    <xdr:sp macro="" textlink="">
      <xdr:nvSpPr>
        <xdr:cNvPr id="787" name="楕円 786">
          <a:extLst>
            <a:ext uri="{FF2B5EF4-FFF2-40B4-BE49-F238E27FC236}">
              <a16:creationId xmlns:a16="http://schemas.microsoft.com/office/drawing/2014/main" id="{982EB208-655B-4965-A848-C1FDFFF0E3AD}"/>
            </a:ext>
          </a:extLst>
        </xdr:cNvPr>
        <xdr:cNvSpPr/>
      </xdr:nvSpPr>
      <xdr:spPr>
        <a:xfrm>
          <a:off x="1276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53339</xdr:rowOff>
    </xdr:from>
    <xdr:to>
      <xdr:col>71</xdr:col>
      <xdr:colOff>177800</xdr:colOff>
      <xdr:row>106</xdr:row>
      <xdr:rowOff>74568</xdr:rowOff>
    </xdr:to>
    <xdr:cxnSp macro="">
      <xdr:nvCxnSpPr>
        <xdr:cNvPr id="788" name="直線コネクタ 787">
          <a:extLst>
            <a:ext uri="{FF2B5EF4-FFF2-40B4-BE49-F238E27FC236}">
              <a16:creationId xmlns:a16="http://schemas.microsoft.com/office/drawing/2014/main" id="{40C9ADD4-2D2F-4451-A285-EB319CA85BD9}"/>
            </a:ext>
          </a:extLst>
        </xdr:cNvPr>
        <xdr:cNvCxnSpPr/>
      </xdr:nvCxnSpPr>
      <xdr:spPr>
        <a:xfrm>
          <a:off x="12814300" y="1822703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789" name="n_1aveValue【公民館】&#10;有形固定資産減価償却率">
          <a:extLst>
            <a:ext uri="{FF2B5EF4-FFF2-40B4-BE49-F238E27FC236}">
              <a16:creationId xmlns:a16="http://schemas.microsoft.com/office/drawing/2014/main" id="{12A423B8-488A-4589-A22F-39120A636B31}"/>
            </a:ext>
          </a:extLst>
        </xdr:cNvPr>
        <xdr:cNvSpPr txBox="1"/>
      </xdr:nvSpPr>
      <xdr:spPr>
        <a:xfrm>
          <a:off x="15266044" y="1784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790" name="n_2aveValue【公民館】&#10;有形固定資産減価償却率">
          <a:extLst>
            <a:ext uri="{FF2B5EF4-FFF2-40B4-BE49-F238E27FC236}">
              <a16:creationId xmlns:a16="http://schemas.microsoft.com/office/drawing/2014/main" id="{C9556259-C75F-417D-AA9F-AEC29B9D9465}"/>
            </a:ext>
          </a:extLst>
        </xdr:cNvPr>
        <xdr:cNvSpPr txBox="1"/>
      </xdr:nvSpPr>
      <xdr:spPr>
        <a:xfrm>
          <a:off x="14389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791" name="n_3aveValue【公民館】&#10;有形固定資産減価償却率">
          <a:extLst>
            <a:ext uri="{FF2B5EF4-FFF2-40B4-BE49-F238E27FC236}">
              <a16:creationId xmlns:a16="http://schemas.microsoft.com/office/drawing/2014/main" id="{CC576301-B93D-4FE5-9869-B59D0BFCBD93}"/>
            </a:ext>
          </a:extLst>
        </xdr:cNvPr>
        <xdr:cNvSpPr txBox="1"/>
      </xdr:nvSpPr>
      <xdr:spPr>
        <a:xfrm>
          <a:off x="13500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792" name="n_4aveValue【公民館】&#10;有形固定資産減価償却率">
          <a:extLst>
            <a:ext uri="{FF2B5EF4-FFF2-40B4-BE49-F238E27FC236}">
              <a16:creationId xmlns:a16="http://schemas.microsoft.com/office/drawing/2014/main" id="{6D45DE9C-CC20-4DCF-A6D5-B052B091672C}"/>
            </a:ext>
          </a:extLst>
        </xdr:cNvPr>
        <xdr:cNvSpPr txBox="1"/>
      </xdr:nvSpPr>
      <xdr:spPr>
        <a:xfrm>
          <a:off x="12611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16890</xdr:rowOff>
    </xdr:from>
    <xdr:ext cx="405111" cy="259045"/>
    <xdr:sp macro="" textlink="">
      <xdr:nvSpPr>
        <xdr:cNvPr id="793" name="n_1mainValue【公民館】&#10;有形固定資産減価償却率">
          <a:extLst>
            <a:ext uri="{FF2B5EF4-FFF2-40B4-BE49-F238E27FC236}">
              <a16:creationId xmlns:a16="http://schemas.microsoft.com/office/drawing/2014/main" id="{DB2CDF92-D843-4B3D-8CC2-824A82BBD9B0}"/>
            </a:ext>
          </a:extLst>
        </xdr:cNvPr>
        <xdr:cNvSpPr txBox="1"/>
      </xdr:nvSpPr>
      <xdr:spPr>
        <a:xfrm>
          <a:off x="152660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150784</xdr:rowOff>
    </xdr:from>
    <xdr:ext cx="405111" cy="259045"/>
    <xdr:sp macro="" textlink="">
      <xdr:nvSpPr>
        <xdr:cNvPr id="794" name="n_2mainValue【公民館】&#10;有形固定資産減価償却率">
          <a:extLst>
            <a:ext uri="{FF2B5EF4-FFF2-40B4-BE49-F238E27FC236}">
              <a16:creationId xmlns:a16="http://schemas.microsoft.com/office/drawing/2014/main" id="{58A8B0F6-E221-4F8C-893E-33717321459B}"/>
            </a:ext>
          </a:extLst>
        </xdr:cNvPr>
        <xdr:cNvSpPr txBox="1"/>
      </xdr:nvSpPr>
      <xdr:spPr>
        <a:xfrm>
          <a:off x="143897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116495</xdr:rowOff>
    </xdr:from>
    <xdr:ext cx="405111" cy="259045"/>
    <xdr:sp macro="" textlink="">
      <xdr:nvSpPr>
        <xdr:cNvPr id="795" name="n_3mainValue【公民館】&#10;有形固定資産減価償却率">
          <a:extLst>
            <a:ext uri="{FF2B5EF4-FFF2-40B4-BE49-F238E27FC236}">
              <a16:creationId xmlns:a16="http://schemas.microsoft.com/office/drawing/2014/main" id="{E0B1A0A7-1CEA-4830-99D8-ADDAD1CDEC1E}"/>
            </a:ext>
          </a:extLst>
        </xdr:cNvPr>
        <xdr:cNvSpPr txBox="1"/>
      </xdr:nvSpPr>
      <xdr:spPr>
        <a:xfrm>
          <a:off x="135007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95266</xdr:rowOff>
    </xdr:from>
    <xdr:ext cx="405111" cy="259045"/>
    <xdr:sp macro="" textlink="">
      <xdr:nvSpPr>
        <xdr:cNvPr id="796" name="n_4mainValue【公民館】&#10;有形固定資産減価償却率">
          <a:extLst>
            <a:ext uri="{FF2B5EF4-FFF2-40B4-BE49-F238E27FC236}">
              <a16:creationId xmlns:a16="http://schemas.microsoft.com/office/drawing/2014/main" id="{703396FD-347E-46B5-AD8A-EC252C57EF69}"/>
            </a:ext>
          </a:extLst>
        </xdr:cNvPr>
        <xdr:cNvSpPr txBox="1"/>
      </xdr:nvSpPr>
      <xdr:spPr>
        <a:xfrm>
          <a:off x="12611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C8A54920-81AC-4D9C-ADC3-4025680C4A7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F7560565-DAAB-47A6-875D-6900EC08996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28C0E6CE-6AC2-4556-99E0-AAC9153143A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C11E706D-81CD-4EEB-8CEB-AF8E0186EC4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93A77F66-A9F9-4C0C-AD58-8234B4A6995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EC156723-F702-45E3-B15D-8179F8464C6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AC5C2F1D-DEE7-4442-B726-0EC037B36A8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3DEA8AAC-70AC-4153-B06F-FD855BD2846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DC6ED242-1053-4768-B70C-A890E1D965E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A5906A9B-77BB-46E1-BB4D-3FC85B62746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AE3CEE3C-4ACE-4C5D-A6AC-EEFE0178697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31AA131B-97E4-4357-9767-ED8599F2777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6A6415C7-1D2B-477C-AE04-FDA2310025D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9F129837-9591-45FA-AE7E-A3CBA9D7A30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2BDE6509-0D24-4A38-B2E1-F662449F059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5ED0D035-31E3-48B9-A94F-8E962DF291E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0C07368B-9B7E-4A2C-9B1D-FED6751ECAD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0A2A745B-D6FE-47BE-BA41-F75DE5C67E3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E42E4840-C61F-45BB-B05A-BDFD8AEA66B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96CCF248-10CD-4267-BDAD-0B6A9423E56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7296883E-FB65-423D-8974-03972B47157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6FF046C9-CE2C-4779-886F-418468A1C42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3242AB8C-1628-45BF-9CB5-8ED5D1C86A9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6221920F-0E04-4B2E-8CF3-3246343138D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A5129C9D-C328-4942-8C35-BA69C749DF7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822" name="直線コネクタ 821">
          <a:extLst>
            <a:ext uri="{FF2B5EF4-FFF2-40B4-BE49-F238E27FC236}">
              <a16:creationId xmlns:a16="http://schemas.microsoft.com/office/drawing/2014/main" id="{9FFFF916-D8D0-4502-B8E2-85A32A4E0756}"/>
            </a:ext>
          </a:extLst>
        </xdr:cNvPr>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3" name="【公民館】&#10;一人当たり面積最小値テキスト">
          <a:extLst>
            <a:ext uri="{FF2B5EF4-FFF2-40B4-BE49-F238E27FC236}">
              <a16:creationId xmlns:a16="http://schemas.microsoft.com/office/drawing/2014/main" id="{4F12B1AA-C4F8-41C5-AAC0-4AE11C5ABB0A}"/>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4" name="直線コネクタ 823">
          <a:extLst>
            <a:ext uri="{FF2B5EF4-FFF2-40B4-BE49-F238E27FC236}">
              <a16:creationId xmlns:a16="http://schemas.microsoft.com/office/drawing/2014/main" id="{35278966-3D22-41D6-9894-F05F3A7776A3}"/>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825" name="【公民館】&#10;一人当たり面積最大値テキスト">
          <a:extLst>
            <a:ext uri="{FF2B5EF4-FFF2-40B4-BE49-F238E27FC236}">
              <a16:creationId xmlns:a16="http://schemas.microsoft.com/office/drawing/2014/main" id="{DC4C3C07-9686-4657-B9B2-97EC660DAFC0}"/>
            </a:ext>
          </a:extLst>
        </xdr:cNvPr>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826" name="直線コネクタ 825">
          <a:extLst>
            <a:ext uri="{FF2B5EF4-FFF2-40B4-BE49-F238E27FC236}">
              <a16:creationId xmlns:a16="http://schemas.microsoft.com/office/drawing/2014/main" id="{74EC17B8-9334-4CF1-AD1E-F1FC387252F5}"/>
            </a:ext>
          </a:extLst>
        </xdr:cNvPr>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75672</xdr:rowOff>
    </xdr:from>
    <xdr:ext cx="469744" cy="259045"/>
    <xdr:sp macro="" textlink="">
      <xdr:nvSpPr>
        <xdr:cNvPr id="827" name="【公民館】&#10;一人当たり面積平均値テキスト">
          <a:extLst>
            <a:ext uri="{FF2B5EF4-FFF2-40B4-BE49-F238E27FC236}">
              <a16:creationId xmlns:a16="http://schemas.microsoft.com/office/drawing/2014/main" id="{4E00D5EA-193B-4B16-BE7C-A32F79636CB1}"/>
            </a:ext>
          </a:extLst>
        </xdr:cNvPr>
        <xdr:cNvSpPr txBox="1"/>
      </xdr:nvSpPr>
      <xdr:spPr>
        <a:xfrm>
          <a:off x="22199600" y="1824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828" name="フローチャート: 判断 827">
          <a:extLst>
            <a:ext uri="{FF2B5EF4-FFF2-40B4-BE49-F238E27FC236}">
              <a16:creationId xmlns:a16="http://schemas.microsoft.com/office/drawing/2014/main" id="{30C12847-9EBF-4C3C-B4CE-8D02122F7E54}"/>
            </a:ext>
          </a:extLst>
        </xdr:cNvPr>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29" name="フローチャート: 判断 828">
          <a:extLst>
            <a:ext uri="{FF2B5EF4-FFF2-40B4-BE49-F238E27FC236}">
              <a16:creationId xmlns:a16="http://schemas.microsoft.com/office/drawing/2014/main" id="{765CE036-86CF-4A3B-BE96-14F970D38B22}"/>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830" name="フローチャート: 判断 829">
          <a:extLst>
            <a:ext uri="{FF2B5EF4-FFF2-40B4-BE49-F238E27FC236}">
              <a16:creationId xmlns:a16="http://schemas.microsoft.com/office/drawing/2014/main" id="{73197ADF-7DFC-48BB-8D38-7BBDC176C5E5}"/>
            </a:ext>
          </a:extLst>
        </xdr:cNvPr>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31" name="フローチャート: 判断 830">
          <a:extLst>
            <a:ext uri="{FF2B5EF4-FFF2-40B4-BE49-F238E27FC236}">
              <a16:creationId xmlns:a16="http://schemas.microsoft.com/office/drawing/2014/main" id="{3D56964B-0B38-47D7-A130-FBCA6A6BBBAB}"/>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2" name="フローチャート: 判断 831">
          <a:extLst>
            <a:ext uri="{FF2B5EF4-FFF2-40B4-BE49-F238E27FC236}">
              <a16:creationId xmlns:a16="http://schemas.microsoft.com/office/drawing/2014/main" id="{DEF065B0-70F7-4F2E-B0D6-71C047FAA7DC}"/>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4E86F51-0A0F-430B-9CD3-9BBB2270F52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E1037AFE-2DFB-4470-88E7-B323BC69D54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357446E9-E5E2-452C-9D2F-A40A481020D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E58FDE66-3210-40F9-A4AB-2CCF8E05466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E4B163EB-BCA2-43E0-BC7F-FF37518F367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74386</xdr:rowOff>
    </xdr:from>
    <xdr:to>
      <xdr:col>116</xdr:col>
      <xdr:colOff>114300</xdr:colOff>
      <xdr:row>103</xdr:row>
      <xdr:rowOff>4536</xdr:rowOff>
    </xdr:to>
    <xdr:sp macro="" textlink="">
      <xdr:nvSpPr>
        <xdr:cNvPr id="838" name="楕円 837">
          <a:extLst>
            <a:ext uri="{FF2B5EF4-FFF2-40B4-BE49-F238E27FC236}">
              <a16:creationId xmlns:a16="http://schemas.microsoft.com/office/drawing/2014/main" id="{2FD85672-15F8-450E-B924-8F076321A4E6}"/>
            </a:ext>
          </a:extLst>
        </xdr:cNvPr>
        <xdr:cNvSpPr/>
      </xdr:nvSpPr>
      <xdr:spPr>
        <a:xfrm>
          <a:off x="221107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97263</xdr:rowOff>
    </xdr:from>
    <xdr:ext cx="469744" cy="259045"/>
    <xdr:sp macro="" textlink="">
      <xdr:nvSpPr>
        <xdr:cNvPr id="839" name="【公民館】&#10;一人当たり面積該当値テキスト">
          <a:extLst>
            <a:ext uri="{FF2B5EF4-FFF2-40B4-BE49-F238E27FC236}">
              <a16:creationId xmlns:a16="http://schemas.microsoft.com/office/drawing/2014/main" id="{B9DF69B7-FAFB-4C5F-BC9A-89678446A9A4}"/>
            </a:ext>
          </a:extLst>
        </xdr:cNvPr>
        <xdr:cNvSpPr txBox="1"/>
      </xdr:nvSpPr>
      <xdr:spPr>
        <a:xfrm>
          <a:off x="22199600" y="174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74386</xdr:rowOff>
    </xdr:from>
    <xdr:to>
      <xdr:col>112</xdr:col>
      <xdr:colOff>38100</xdr:colOff>
      <xdr:row>103</xdr:row>
      <xdr:rowOff>4536</xdr:rowOff>
    </xdr:to>
    <xdr:sp macro="" textlink="">
      <xdr:nvSpPr>
        <xdr:cNvPr id="840" name="楕円 839">
          <a:extLst>
            <a:ext uri="{FF2B5EF4-FFF2-40B4-BE49-F238E27FC236}">
              <a16:creationId xmlns:a16="http://schemas.microsoft.com/office/drawing/2014/main" id="{4F37CDCD-4A9E-461C-B660-E86FED35E544}"/>
            </a:ext>
          </a:extLst>
        </xdr:cNvPr>
        <xdr:cNvSpPr/>
      </xdr:nvSpPr>
      <xdr:spPr>
        <a:xfrm>
          <a:off x="21272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125186</xdr:rowOff>
    </xdr:from>
    <xdr:to>
      <xdr:col>116</xdr:col>
      <xdr:colOff>63500</xdr:colOff>
      <xdr:row>102</xdr:row>
      <xdr:rowOff>125186</xdr:rowOff>
    </xdr:to>
    <xdr:cxnSp macro="">
      <xdr:nvCxnSpPr>
        <xdr:cNvPr id="841" name="直線コネクタ 840">
          <a:extLst>
            <a:ext uri="{FF2B5EF4-FFF2-40B4-BE49-F238E27FC236}">
              <a16:creationId xmlns:a16="http://schemas.microsoft.com/office/drawing/2014/main" id="{BA84D32D-34A0-4607-B115-12E4B653E3A2}"/>
            </a:ext>
          </a:extLst>
        </xdr:cNvPr>
        <xdr:cNvCxnSpPr/>
      </xdr:nvCxnSpPr>
      <xdr:spPr>
        <a:xfrm>
          <a:off x="21323300" y="176130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74386</xdr:rowOff>
    </xdr:from>
    <xdr:to>
      <xdr:col>107</xdr:col>
      <xdr:colOff>101600</xdr:colOff>
      <xdr:row>103</xdr:row>
      <xdr:rowOff>4536</xdr:rowOff>
    </xdr:to>
    <xdr:sp macro="" textlink="">
      <xdr:nvSpPr>
        <xdr:cNvPr id="842" name="楕円 841">
          <a:extLst>
            <a:ext uri="{FF2B5EF4-FFF2-40B4-BE49-F238E27FC236}">
              <a16:creationId xmlns:a16="http://schemas.microsoft.com/office/drawing/2014/main" id="{CD480F04-9808-4A29-A104-3FB9DF0589F0}"/>
            </a:ext>
          </a:extLst>
        </xdr:cNvPr>
        <xdr:cNvSpPr/>
      </xdr:nvSpPr>
      <xdr:spPr>
        <a:xfrm>
          <a:off x="20383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125186</xdr:rowOff>
    </xdr:from>
    <xdr:to>
      <xdr:col>111</xdr:col>
      <xdr:colOff>177800</xdr:colOff>
      <xdr:row>102</xdr:row>
      <xdr:rowOff>125186</xdr:rowOff>
    </xdr:to>
    <xdr:cxnSp macro="">
      <xdr:nvCxnSpPr>
        <xdr:cNvPr id="843" name="直線コネクタ 842">
          <a:extLst>
            <a:ext uri="{FF2B5EF4-FFF2-40B4-BE49-F238E27FC236}">
              <a16:creationId xmlns:a16="http://schemas.microsoft.com/office/drawing/2014/main" id="{0D7D1D50-B370-4AF8-A2E6-22455F429D0A}"/>
            </a:ext>
          </a:extLst>
        </xdr:cNvPr>
        <xdr:cNvCxnSpPr/>
      </xdr:nvCxnSpPr>
      <xdr:spPr>
        <a:xfrm>
          <a:off x="20434300" y="17613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71120</xdr:rowOff>
    </xdr:from>
    <xdr:to>
      <xdr:col>102</xdr:col>
      <xdr:colOff>165100</xdr:colOff>
      <xdr:row>103</xdr:row>
      <xdr:rowOff>1270</xdr:rowOff>
    </xdr:to>
    <xdr:sp macro="" textlink="">
      <xdr:nvSpPr>
        <xdr:cNvPr id="844" name="楕円 843">
          <a:extLst>
            <a:ext uri="{FF2B5EF4-FFF2-40B4-BE49-F238E27FC236}">
              <a16:creationId xmlns:a16="http://schemas.microsoft.com/office/drawing/2014/main" id="{61EAF24F-45BE-489A-8392-435432FCB58A}"/>
            </a:ext>
          </a:extLst>
        </xdr:cNvPr>
        <xdr:cNvSpPr/>
      </xdr:nvSpPr>
      <xdr:spPr>
        <a:xfrm>
          <a:off x="19494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121920</xdr:rowOff>
    </xdr:from>
    <xdr:to>
      <xdr:col>107</xdr:col>
      <xdr:colOff>50800</xdr:colOff>
      <xdr:row>102</xdr:row>
      <xdr:rowOff>125186</xdr:rowOff>
    </xdr:to>
    <xdr:cxnSp macro="">
      <xdr:nvCxnSpPr>
        <xdr:cNvPr id="845" name="直線コネクタ 844">
          <a:extLst>
            <a:ext uri="{FF2B5EF4-FFF2-40B4-BE49-F238E27FC236}">
              <a16:creationId xmlns:a16="http://schemas.microsoft.com/office/drawing/2014/main" id="{DBD86E6E-5595-4C32-A233-7E1F8C29908D}"/>
            </a:ext>
          </a:extLst>
        </xdr:cNvPr>
        <xdr:cNvCxnSpPr/>
      </xdr:nvCxnSpPr>
      <xdr:spPr>
        <a:xfrm>
          <a:off x="19545300" y="176098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64588</xdr:rowOff>
    </xdr:from>
    <xdr:to>
      <xdr:col>98</xdr:col>
      <xdr:colOff>38100</xdr:colOff>
      <xdr:row>102</xdr:row>
      <xdr:rowOff>166188</xdr:rowOff>
    </xdr:to>
    <xdr:sp macro="" textlink="">
      <xdr:nvSpPr>
        <xdr:cNvPr id="846" name="楕円 845">
          <a:extLst>
            <a:ext uri="{FF2B5EF4-FFF2-40B4-BE49-F238E27FC236}">
              <a16:creationId xmlns:a16="http://schemas.microsoft.com/office/drawing/2014/main" id="{E0A300B5-93E3-457B-B80B-BB8B1FE4D219}"/>
            </a:ext>
          </a:extLst>
        </xdr:cNvPr>
        <xdr:cNvSpPr/>
      </xdr:nvSpPr>
      <xdr:spPr>
        <a:xfrm>
          <a:off x="18605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115388</xdr:rowOff>
    </xdr:from>
    <xdr:to>
      <xdr:col>102</xdr:col>
      <xdr:colOff>114300</xdr:colOff>
      <xdr:row>102</xdr:row>
      <xdr:rowOff>121920</xdr:rowOff>
    </xdr:to>
    <xdr:cxnSp macro="">
      <xdr:nvCxnSpPr>
        <xdr:cNvPr id="847" name="直線コネクタ 846">
          <a:extLst>
            <a:ext uri="{FF2B5EF4-FFF2-40B4-BE49-F238E27FC236}">
              <a16:creationId xmlns:a16="http://schemas.microsoft.com/office/drawing/2014/main" id="{7EA302F0-77E5-4846-89C6-DA9BD1C58375}"/>
            </a:ext>
          </a:extLst>
        </xdr:cNvPr>
        <xdr:cNvCxnSpPr/>
      </xdr:nvCxnSpPr>
      <xdr:spPr>
        <a:xfrm>
          <a:off x="18656300" y="176032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848" name="n_1aveValue【公民館】&#10;一人当たり面積">
          <a:extLst>
            <a:ext uri="{FF2B5EF4-FFF2-40B4-BE49-F238E27FC236}">
              <a16:creationId xmlns:a16="http://schemas.microsoft.com/office/drawing/2014/main" id="{E0C34E1F-D270-4A38-81C8-353F74FEB63B}"/>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21789</xdr:rowOff>
    </xdr:from>
    <xdr:ext cx="469744" cy="259045"/>
    <xdr:sp macro="" textlink="">
      <xdr:nvSpPr>
        <xdr:cNvPr id="849" name="n_2aveValue【公民館】&#10;一人当たり面積">
          <a:extLst>
            <a:ext uri="{FF2B5EF4-FFF2-40B4-BE49-F238E27FC236}">
              <a16:creationId xmlns:a16="http://schemas.microsoft.com/office/drawing/2014/main" id="{BA8E42DA-0F5D-4A6C-B653-7B258DD939A6}"/>
            </a:ext>
          </a:extLst>
        </xdr:cNvPr>
        <xdr:cNvSpPr txBox="1"/>
      </xdr:nvSpPr>
      <xdr:spPr>
        <a:xfrm>
          <a:off x="20199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850" name="n_3aveValue【公民館】&#10;一人当たり面積">
          <a:extLst>
            <a:ext uri="{FF2B5EF4-FFF2-40B4-BE49-F238E27FC236}">
              <a16:creationId xmlns:a16="http://schemas.microsoft.com/office/drawing/2014/main" id="{714186AE-F20D-434C-95E4-AD5C2DAE9CA2}"/>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851" name="n_4aveValue【公民館】&#10;一人当たり面積">
          <a:extLst>
            <a:ext uri="{FF2B5EF4-FFF2-40B4-BE49-F238E27FC236}">
              <a16:creationId xmlns:a16="http://schemas.microsoft.com/office/drawing/2014/main" id="{B6162CB1-D528-4617-AE2D-2E7B419EFA2F}"/>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21063</xdr:rowOff>
    </xdr:from>
    <xdr:ext cx="469744" cy="259045"/>
    <xdr:sp macro="" textlink="">
      <xdr:nvSpPr>
        <xdr:cNvPr id="852" name="n_1mainValue【公民館】&#10;一人当たり面積">
          <a:extLst>
            <a:ext uri="{FF2B5EF4-FFF2-40B4-BE49-F238E27FC236}">
              <a16:creationId xmlns:a16="http://schemas.microsoft.com/office/drawing/2014/main" id="{41DD8254-D041-42A9-8EC7-D7EC07A8E206}"/>
            </a:ext>
          </a:extLst>
        </xdr:cNvPr>
        <xdr:cNvSpPr txBox="1"/>
      </xdr:nvSpPr>
      <xdr:spPr>
        <a:xfrm>
          <a:off x="21075727" y="173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21063</xdr:rowOff>
    </xdr:from>
    <xdr:ext cx="469744" cy="259045"/>
    <xdr:sp macro="" textlink="">
      <xdr:nvSpPr>
        <xdr:cNvPr id="853" name="n_2mainValue【公民館】&#10;一人当たり面積">
          <a:extLst>
            <a:ext uri="{FF2B5EF4-FFF2-40B4-BE49-F238E27FC236}">
              <a16:creationId xmlns:a16="http://schemas.microsoft.com/office/drawing/2014/main" id="{6745DE13-AE1C-4FBF-81A3-D2977BBCCC75}"/>
            </a:ext>
          </a:extLst>
        </xdr:cNvPr>
        <xdr:cNvSpPr txBox="1"/>
      </xdr:nvSpPr>
      <xdr:spPr>
        <a:xfrm>
          <a:off x="20199427" y="173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17797</xdr:rowOff>
    </xdr:from>
    <xdr:ext cx="469744" cy="259045"/>
    <xdr:sp macro="" textlink="">
      <xdr:nvSpPr>
        <xdr:cNvPr id="854" name="n_3mainValue【公民館】&#10;一人当たり面積">
          <a:extLst>
            <a:ext uri="{FF2B5EF4-FFF2-40B4-BE49-F238E27FC236}">
              <a16:creationId xmlns:a16="http://schemas.microsoft.com/office/drawing/2014/main" id="{0C84EE07-71B6-48AF-8C05-43F22824E1E2}"/>
            </a:ext>
          </a:extLst>
        </xdr:cNvPr>
        <xdr:cNvSpPr txBox="1"/>
      </xdr:nvSpPr>
      <xdr:spPr>
        <a:xfrm>
          <a:off x="193104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11265</xdr:rowOff>
    </xdr:from>
    <xdr:ext cx="469744" cy="259045"/>
    <xdr:sp macro="" textlink="">
      <xdr:nvSpPr>
        <xdr:cNvPr id="855" name="n_4mainValue【公民館】&#10;一人当たり面積">
          <a:extLst>
            <a:ext uri="{FF2B5EF4-FFF2-40B4-BE49-F238E27FC236}">
              <a16:creationId xmlns:a16="http://schemas.microsoft.com/office/drawing/2014/main" id="{79F3A768-4317-44DA-9942-ED5AE8D7F4C0}"/>
            </a:ext>
          </a:extLst>
        </xdr:cNvPr>
        <xdr:cNvSpPr txBox="1"/>
      </xdr:nvSpPr>
      <xdr:spPr>
        <a:xfrm>
          <a:off x="18421427" y="1732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2D977B94-93ED-4442-813C-030E6E7CAB9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36784647-D4F5-4B1E-A786-7C9C9FABD14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5AD13555-7308-49FC-8B85-3D5755955BB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類似団体と比較して有形固定資産減価償却率が高い水準の施設は児童館、公民館であり、低い水準の施設は公営住宅、保育所、学校施設となっている。　児童館については、平成１７年度に新築した子ども未来創造館の構造が木造のため、耐用年数が短く有形固定資産減価償却率の増加要因となっているが、新耐震基準を満たし建物の劣化調査判定においても問題はなく、今後も予防保全により適切に維持管理を行っていく。公民館については、合併旧町村ごとに公民館があり、その中でも昭和５０年代に建設された公民館の有形個体資産減価償却率が９８％超える水準となり高くなっている。この状況下から、令和２年度に個別施設計画を策定したところであり、同計画に基づき、更新時期等の平準化を図りながら、予防保全型の維持管理を⾏うことで適切な状態を保持し続け、順次⽼朽化対策に取り組んでいくこととしている。公営住宅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年度にかけて老朽化した町営住宅を除去したため、有形固定資産減価償却率は減少し、類似団体よりは低い水準にある。保育所については、平成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新規に保育所を建設したため、当該年度から有形固定資産償却率は減少している状況である。学校施設については、老朽化していた小学校を建替えたため、固定資産減価償却率が大幅に低くなっている。今後も、個別施設計画の⽬標使⽤年数と改修周期に基づき、劣化状況などから整備の優先順位を定め、構造躯体や設備の健全性と学習環境・⽣活環境の整備に積極的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C77436C-8CC8-4F5F-B63C-8400F85888C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31FE8D9-ECF6-4003-95CA-5C83DC98133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DA0B7ED-7E6C-4B0C-8E95-E6EC92F442C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0210A29-6811-41DF-B1FB-53E144DA862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329372B-3A71-43AC-8C1D-A5D52897892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60BF808-4893-4523-A7B2-F8F2D7D605A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4CD458E-DBEA-46DD-946A-239A2DBA642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DC4B71D-1016-442E-976D-34879A6DA17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3037A7E-4B08-4CCF-8CD0-DC8632C2511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CAD56C6-21B4-4E48-90B7-3DEE7369A75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26,765
26,154
158.40
15,616,528
13,987,714
1,439,628
8,439,909
17,508,319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4B5B03-3950-486F-A0B7-1E25B2BB4AD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C3E8309-8D30-48F8-9A12-DA0DE8E3D2F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ECE3649-B511-405E-BA02-6AC6B474637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246D530-D5B6-4809-AD72-C4E15AAA660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099072B-6F5F-4C9E-B201-BF5B7F8E21F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CEE650E-5C55-4283-BCDF-66F87B33E95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663E02C-DAFC-4804-BA58-19FF5936BCB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DED3444-F0CB-409D-B6B5-39FC3BD5A2B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A5DD691-51AF-4E24-AB7F-A99F08027A8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DA43EFD-9FE6-4720-8C9B-7BCE4ACA591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B39ABE3-D1CF-4DD9-AFF1-F2B96F69125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0872A8F-5D69-4B55-A3B1-46778E376AC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B51FC28-4B99-4B1B-AB5E-0B1848788D6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DC4CDB8-45E8-41FF-9A77-596C8B74D9D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C026287-B136-48CB-AFB8-B6C331F8350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9766A4F-907B-49BA-BD1E-0EB0EC653BA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1F14347-4D49-4985-BFB7-14B2EE65C08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7D2E773-4BD7-4F32-AB5B-978455DA7B2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A425299-17D2-49FB-9F69-1A2588E876B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E04F44C-6B06-41C6-B732-BB0F783912E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720BF82-35B4-47EC-8D40-DBEB971FFA8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F828624-6D7E-4FC4-8BD2-08107EF3E41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27C35EB-94E7-4E8A-BD72-097AF279EA2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154FEAD-12B1-4895-96DE-1749F69E89B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8CAEA94-E5B5-4617-8AEF-1C7F702BDF0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FEAAB56-BF57-41A1-9998-260A838943B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5FAB72C-88CB-4B61-91DE-7BFE6790385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7B023FB-A4D9-4927-B452-578A8A46D4F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5F311AB-D2FB-4581-9F2F-260E3C7256B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D3432E6-E08A-4D9A-90AE-8062FAEE50A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CD6793F-65A4-42FF-A7F3-E968484A75D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97FBCB0-BD6C-4778-A0A2-428D77DFF12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6F4A4FC-1C6B-45DA-9D8D-4474D588F2C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48AFD5C-7EBC-4EDB-BC2E-9532DB15E8E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E7D59EF-8B7D-4E07-9446-AE5949C9D3C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BA2C90B-1EB5-4353-B79B-A92CC068115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15A1159-7890-470C-B6B8-BFAA43B415F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80777AA-AE98-4D98-A17B-4FA5C7FA5E2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7D7A011-856B-42AF-B671-A844D3F83D7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87AB138-2EEB-4923-9F23-BC43A8E020B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34A55D5-B575-465E-9B9A-2125A1D597F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D323971-6C59-4F14-8510-E6E830EEDD1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D3C94EC-9BF2-4325-B068-93B6457E140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47BA8B7-FE56-4945-8565-5A1000FD48E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9C4F5FD-9F69-4618-8853-0C9FDA727A9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FD12925-5E0C-41A7-B70B-6D9360CD016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C1B1DC3C-9B68-4A63-B39C-A51C368C80CC}"/>
            </a:ext>
          </a:extLst>
        </xdr:cNvPr>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0C9B8144-4D1D-4312-992A-54A5C4A4D75D}"/>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4C96DA3C-74FD-410E-9AB1-749788E303F4}"/>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68F75E77-7877-480C-B293-14CD90A204FD}"/>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BB764D82-A2A0-4D4D-84FC-857590156E4E}"/>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3" name="【図書館】&#10;有形固定資産減価償却率平均値テキスト">
          <a:extLst>
            <a:ext uri="{FF2B5EF4-FFF2-40B4-BE49-F238E27FC236}">
              <a16:creationId xmlns:a16="http://schemas.microsoft.com/office/drawing/2014/main" id="{3D29046F-F934-4015-8BE1-3B71689351B5}"/>
            </a:ext>
          </a:extLst>
        </xdr:cNvPr>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28F068D2-FAA3-4CDD-B7AA-F9656555B825}"/>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23D7834D-093E-4C7B-80F2-055755FA96CC}"/>
            </a:ext>
          </a:extLst>
        </xdr:cNvPr>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9D9373BF-346A-49EA-812B-8F64CDDDCA70}"/>
            </a:ext>
          </a:extLst>
        </xdr:cNvPr>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F5935198-8A7D-4761-9A64-6FAE08E6B05B}"/>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3410F5CB-9EEB-4314-A252-EFEA53456918}"/>
            </a:ext>
          </a:extLst>
        </xdr:cNvPr>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92BDF48-24CE-454B-88C8-0A09D295E7F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DAEF65A-BB41-491C-874A-FFEF9CA7A86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6299BEE-B57E-484D-AED7-D8C92144987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D45C224-0D73-44E5-8ACD-31455C0E111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6C7D011-B948-41BA-BA64-7F950E23223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36830</xdr:rowOff>
    </xdr:from>
    <xdr:to>
      <xdr:col>24</xdr:col>
      <xdr:colOff>114300</xdr:colOff>
      <xdr:row>40</xdr:row>
      <xdr:rowOff>138430</xdr:rowOff>
    </xdr:to>
    <xdr:sp macro="" textlink="">
      <xdr:nvSpPr>
        <xdr:cNvPr id="74" name="楕円 73">
          <a:extLst>
            <a:ext uri="{FF2B5EF4-FFF2-40B4-BE49-F238E27FC236}">
              <a16:creationId xmlns:a16="http://schemas.microsoft.com/office/drawing/2014/main" id="{D775873A-D915-4320-8969-881C13BAF76F}"/>
            </a:ext>
          </a:extLst>
        </xdr:cNvPr>
        <xdr:cNvSpPr/>
      </xdr:nvSpPr>
      <xdr:spPr>
        <a:xfrm>
          <a:off x="4584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15257</xdr:rowOff>
    </xdr:from>
    <xdr:ext cx="405111" cy="259045"/>
    <xdr:sp macro="" textlink="">
      <xdr:nvSpPr>
        <xdr:cNvPr id="75" name="【図書館】&#10;有形固定資産減価償却率該当値テキスト">
          <a:extLst>
            <a:ext uri="{FF2B5EF4-FFF2-40B4-BE49-F238E27FC236}">
              <a16:creationId xmlns:a16="http://schemas.microsoft.com/office/drawing/2014/main" id="{715C347F-AE7D-4140-9C8A-500BE432B71A}"/>
            </a:ext>
          </a:extLst>
        </xdr:cNvPr>
        <xdr:cNvSpPr txBox="1"/>
      </xdr:nvSpPr>
      <xdr:spPr>
        <a:xfrm>
          <a:off x="4673600"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142966</xdr:rowOff>
    </xdr:from>
    <xdr:to>
      <xdr:col>20</xdr:col>
      <xdr:colOff>38100</xdr:colOff>
      <xdr:row>40</xdr:row>
      <xdr:rowOff>73116</xdr:rowOff>
    </xdr:to>
    <xdr:sp macro="" textlink="">
      <xdr:nvSpPr>
        <xdr:cNvPr id="76" name="楕円 75">
          <a:extLst>
            <a:ext uri="{FF2B5EF4-FFF2-40B4-BE49-F238E27FC236}">
              <a16:creationId xmlns:a16="http://schemas.microsoft.com/office/drawing/2014/main" id="{B8ECC998-EB8F-4DDC-8A05-3223DBAF933C}"/>
            </a:ext>
          </a:extLst>
        </xdr:cNvPr>
        <xdr:cNvSpPr/>
      </xdr:nvSpPr>
      <xdr:spPr>
        <a:xfrm>
          <a:off x="3746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22316</xdr:rowOff>
    </xdr:from>
    <xdr:to>
      <xdr:col>24</xdr:col>
      <xdr:colOff>63500</xdr:colOff>
      <xdr:row>40</xdr:row>
      <xdr:rowOff>87630</xdr:rowOff>
    </xdr:to>
    <xdr:cxnSp macro="">
      <xdr:nvCxnSpPr>
        <xdr:cNvPr id="77" name="直線コネクタ 76">
          <a:extLst>
            <a:ext uri="{FF2B5EF4-FFF2-40B4-BE49-F238E27FC236}">
              <a16:creationId xmlns:a16="http://schemas.microsoft.com/office/drawing/2014/main" id="{168997D2-2796-49E0-8E38-C43FD0E6AEA5}"/>
            </a:ext>
          </a:extLst>
        </xdr:cNvPr>
        <xdr:cNvCxnSpPr/>
      </xdr:nvCxnSpPr>
      <xdr:spPr>
        <a:xfrm>
          <a:off x="3797300" y="688031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76019</xdr:rowOff>
    </xdr:from>
    <xdr:to>
      <xdr:col>15</xdr:col>
      <xdr:colOff>101600</xdr:colOff>
      <xdr:row>40</xdr:row>
      <xdr:rowOff>6169</xdr:rowOff>
    </xdr:to>
    <xdr:sp macro="" textlink="">
      <xdr:nvSpPr>
        <xdr:cNvPr id="78" name="楕円 77">
          <a:extLst>
            <a:ext uri="{FF2B5EF4-FFF2-40B4-BE49-F238E27FC236}">
              <a16:creationId xmlns:a16="http://schemas.microsoft.com/office/drawing/2014/main" id="{D6F9F131-4EE9-40E8-AC06-25220B90146D}"/>
            </a:ext>
          </a:extLst>
        </xdr:cNvPr>
        <xdr:cNvSpPr/>
      </xdr:nvSpPr>
      <xdr:spPr>
        <a:xfrm>
          <a:off x="2857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126819</xdr:rowOff>
    </xdr:from>
    <xdr:to>
      <xdr:col>19</xdr:col>
      <xdr:colOff>177800</xdr:colOff>
      <xdr:row>40</xdr:row>
      <xdr:rowOff>22316</xdr:rowOff>
    </xdr:to>
    <xdr:cxnSp macro="">
      <xdr:nvCxnSpPr>
        <xdr:cNvPr id="79" name="直線コネクタ 78">
          <a:extLst>
            <a:ext uri="{FF2B5EF4-FFF2-40B4-BE49-F238E27FC236}">
              <a16:creationId xmlns:a16="http://schemas.microsoft.com/office/drawing/2014/main" id="{F1633FE3-6043-42A3-BB21-6664C1DE80E3}"/>
            </a:ext>
          </a:extLst>
        </xdr:cNvPr>
        <xdr:cNvCxnSpPr/>
      </xdr:nvCxnSpPr>
      <xdr:spPr>
        <a:xfrm>
          <a:off x="2908300" y="6813369"/>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15603</xdr:rowOff>
    </xdr:from>
    <xdr:to>
      <xdr:col>10</xdr:col>
      <xdr:colOff>165100</xdr:colOff>
      <xdr:row>39</xdr:row>
      <xdr:rowOff>117203</xdr:rowOff>
    </xdr:to>
    <xdr:sp macro="" textlink="">
      <xdr:nvSpPr>
        <xdr:cNvPr id="80" name="楕円 79">
          <a:extLst>
            <a:ext uri="{FF2B5EF4-FFF2-40B4-BE49-F238E27FC236}">
              <a16:creationId xmlns:a16="http://schemas.microsoft.com/office/drawing/2014/main" id="{75C1FB94-B3DB-43A6-85A2-FD4F3FBD57CC}"/>
            </a:ext>
          </a:extLst>
        </xdr:cNvPr>
        <xdr:cNvSpPr/>
      </xdr:nvSpPr>
      <xdr:spPr>
        <a:xfrm>
          <a:off x="1968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66403</xdr:rowOff>
    </xdr:from>
    <xdr:to>
      <xdr:col>15</xdr:col>
      <xdr:colOff>50800</xdr:colOff>
      <xdr:row>39</xdr:row>
      <xdr:rowOff>126819</xdr:rowOff>
    </xdr:to>
    <xdr:cxnSp macro="">
      <xdr:nvCxnSpPr>
        <xdr:cNvPr id="81" name="直線コネクタ 80">
          <a:extLst>
            <a:ext uri="{FF2B5EF4-FFF2-40B4-BE49-F238E27FC236}">
              <a16:creationId xmlns:a16="http://schemas.microsoft.com/office/drawing/2014/main" id="{5EB02342-6CFA-4C6E-81F6-E6C23CA9B021}"/>
            </a:ext>
          </a:extLst>
        </xdr:cNvPr>
        <xdr:cNvCxnSpPr/>
      </xdr:nvCxnSpPr>
      <xdr:spPr>
        <a:xfrm>
          <a:off x="2019300" y="6752953"/>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118473</xdr:rowOff>
    </xdr:from>
    <xdr:to>
      <xdr:col>6</xdr:col>
      <xdr:colOff>38100</xdr:colOff>
      <xdr:row>39</xdr:row>
      <xdr:rowOff>48623</xdr:rowOff>
    </xdr:to>
    <xdr:sp macro="" textlink="">
      <xdr:nvSpPr>
        <xdr:cNvPr id="82" name="楕円 81">
          <a:extLst>
            <a:ext uri="{FF2B5EF4-FFF2-40B4-BE49-F238E27FC236}">
              <a16:creationId xmlns:a16="http://schemas.microsoft.com/office/drawing/2014/main" id="{C9C79F76-29DB-4D19-8D83-0D77C1448895}"/>
            </a:ext>
          </a:extLst>
        </xdr:cNvPr>
        <xdr:cNvSpPr/>
      </xdr:nvSpPr>
      <xdr:spPr>
        <a:xfrm>
          <a:off x="1079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169273</xdr:rowOff>
    </xdr:from>
    <xdr:to>
      <xdr:col>10</xdr:col>
      <xdr:colOff>114300</xdr:colOff>
      <xdr:row>39</xdr:row>
      <xdr:rowOff>66403</xdr:rowOff>
    </xdr:to>
    <xdr:cxnSp macro="">
      <xdr:nvCxnSpPr>
        <xdr:cNvPr id="83" name="直線コネクタ 82">
          <a:extLst>
            <a:ext uri="{FF2B5EF4-FFF2-40B4-BE49-F238E27FC236}">
              <a16:creationId xmlns:a16="http://schemas.microsoft.com/office/drawing/2014/main" id="{20A8AB27-FCDE-498C-ABB6-30FF6D18B919}"/>
            </a:ext>
          </a:extLst>
        </xdr:cNvPr>
        <xdr:cNvCxnSpPr/>
      </xdr:nvCxnSpPr>
      <xdr:spPr>
        <a:xfrm>
          <a:off x="1130300" y="668437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27594</xdr:rowOff>
    </xdr:from>
    <xdr:ext cx="405111" cy="259045"/>
    <xdr:sp macro="" textlink="">
      <xdr:nvSpPr>
        <xdr:cNvPr id="84" name="n_1aveValue【図書館】&#10;有形固定資産減価償却率">
          <a:extLst>
            <a:ext uri="{FF2B5EF4-FFF2-40B4-BE49-F238E27FC236}">
              <a16:creationId xmlns:a16="http://schemas.microsoft.com/office/drawing/2014/main" id="{294DB07B-4426-45AD-BB89-82932E4823F4}"/>
            </a:ext>
          </a:extLst>
        </xdr:cNvPr>
        <xdr:cNvSpPr txBox="1"/>
      </xdr:nvSpPr>
      <xdr:spPr>
        <a:xfrm>
          <a:off x="3582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5" name="n_2aveValue【図書館】&#10;有形固定資産減価償却率">
          <a:extLst>
            <a:ext uri="{FF2B5EF4-FFF2-40B4-BE49-F238E27FC236}">
              <a16:creationId xmlns:a16="http://schemas.microsoft.com/office/drawing/2014/main" id="{E1398AE5-46F8-4223-B1DA-9EFCAF36AF43}"/>
            </a:ext>
          </a:extLst>
        </xdr:cNvPr>
        <xdr:cNvSpPr txBox="1"/>
      </xdr:nvSpPr>
      <xdr:spPr>
        <a:xfrm>
          <a:off x="2705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a:extLst>
            <a:ext uri="{FF2B5EF4-FFF2-40B4-BE49-F238E27FC236}">
              <a16:creationId xmlns:a16="http://schemas.microsoft.com/office/drawing/2014/main" id="{36878B5D-5D07-43F2-A7D8-84631B0B5B1A}"/>
            </a:ext>
          </a:extLst>
        </xdr:cNvPr>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a:extLst>
            <a:ext uri="{FF2B5EF4-FFF2-40B4-BE49-F238E27FC236}">
              <a16:creationId xmlns:a16="http://schemas.microsoft.com/office/drawing/2014/main" id="{D090C761-13EC-4151-8EF5-4EDB9B2ED915}"/>
            </a:ext>
          </a:extLst>
        </xdr:cNvPr>
        <xdr:cNvSpPr txBox="1"/>
      </xdr:nvSpPr>
      <xdr:spPr>
        <a:xfrm>
          <a:off x="927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64243</xdr:rowOff>
    </xdr:from>
    <xdr:ext cx="405111" cy="259045"/>
    <xdr:sp macro="" textlink="">
      <xdr:nvSpPr>
        <xdr:cNvPr id="88" name="n_1mainValue【図書館】&#10;有形固定資産減価償却率">
          <a:extLst>
            <a:ext uri="{FF2B5EF4-FFF2-40B4-BE49-F238E27FC236}">
              <a16:creationId xmlns:a16="http://schemas.microsoft.com/office/drawing/2014/main" id="{0A1D36EF-696C-4E33-9730-78FE84CB8406}"/>
            </a:ext>
          </a:extLst>
        </xdr:cNvPr>
        <xdr:cNvSpPr txBox="1"/>
      </xdr:nvSpPr>
      <xdr:spPr>
        <a:xfrm>
          <a:off x="35820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168746</xdr:rowOff>
    </xdr:from>
    <xdr:ext cx="405111" cy="259045"/>
    <xdr:sp macro="" textlink="">
      <xdr:nvSpPr>
        <xdr:cNvPr id="89" name="n_2mainValue【図書館】&#10;有形固定資産減価償却率">
          <a:extLst>
            <a:ext uri="{FF2B5EF4-FFF2-40B4-BE49-F238E27FC236}">
              <a16:creationId xmlns:a16="http://schemas.microsoft.com/office/drawing/2014/main" id="{2243B343-33A9-41D0-B9C6-6B0F01686CF5}"/>
            </a:ext>
          </a:extLst>
        </xdr:cNvPr>
        <xdr:cNvSpPr txBox="1"/>
      </xdr:nvSpPr>
      <xdr:spPr>
        <a:xfrm>
          <a:off x="2705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108330</xdr:rowOff>
    </xdr:from>
    <xdr:ext cx="405111" cy="259045"/>
    <xdr:sp macro="" textlink="">
      <xdr:nvSpPr>
        <xdr:cNvPr id="90" name="n_3mainValue【図書館】&#10;有形固定資産減価償却率">
          <a:extLst>
            <a:ext uri="{FF2B5EF4-FFF2-40B4-BE49-F238E27FC236}">
              <a16:creationId xmlns:a16="http://schemas.microsoft.com/office/drawing/2014/main" id="{4CFFF128-9AD8-4D7F-BBC8-69496EEEB55C}"/>
            </a:ext>
          </a:extLst>
        </xdr:cNvPr>
        <xdr:cNvSpPr txBox="1"/>
      </xdr:nvSpPr>
      <xdr:spPr>
        <a:xfrm>
          <a:off x="18167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39750</xdr:rowOff>
    </xdr:from>
    <xdr:ext cx="405111" cy="259045"/>
    <xdr:sp macro="" textlink="">
      <xdr:nvSpPr>
        <xdr:cNvPr id="91" name="n_4mainValue【図書館】&#10;有形固定資産減価償却率">
          <a:extLst>
            <a:ext uri="{FF2B5EF4-FFF2-40B4-BE49-F238E27FC236}">
              <a16:creationId xmlns:a16="http://schemas.microsoft.com/office/drawing/2014/main" id="{562AE09F-5242-4FD8-9EBF-631ECC6BBA6A}"/>
            </a:ext>
          </a:extLst>
        </xdr:cNvPr>
        <xdr:cNvSpPr txBox="1"/>
      </xdr:nvSpPr>
      <xdr:spPr>
        <a:xfrm>
          <a:off x="927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B6160CE-CDA2-4AAB-BFCF-B6769DE6F69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9CDB619-FD38-4C96-B5D1-87BF79A47C5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48B0C47-3856-4C5F-B177-C284C1CC4F8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E385F75-0775-469B-91E2-7CF66D98530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24D3388-7640-4675-AD2B-951EDE3FE97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0CD7523-3F4D-4477-B28F-2CBC8028EF3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C7171D6-90E0-44A8-B07C-8F3220FD494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369FEEE-2C69-4C19-B643-9133945EAB8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82DF82C-C8CD-4A9B-971C-39CF432A5EA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912624E-8D8C-44F5-91F7-DA16CEB605D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644C931-F4DE-41B0-BEF9-69182D46D5E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BFC0F80-9DB4-4F5A-9C37-F595C3E1823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8395805-8077-47BC-84F5-58876B44D36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308D0204-0D26-42A9-B35E-3F3DAFC9388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674914D-7794-49CA-94F1-55A742B5AA9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C1887537-481E-45F7-9F26-C3B54767A4C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8CFA94D-5091-46D6-9918-F7EEB83078F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36D41876-9C1E-448D-A3DA-366EC2A58B5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E74D525-C0BA-4DB6-B6F6-F5265B9034B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3CFC7DCA-D5D5-45A3-AC38-66A8C4DD9297}"/>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CEF4BD2-9A00-4D8C-8653-974BDE95E45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8CA347B5-C218-4B89-9A31-9C9DF1B3A39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1859261-6F83-47A6-8DC0-2C2D06F6D35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A226AC69-5E7F-4549-9697-8836005CD3A6}"/>
            </a:ext>
          </a:extLst>
        </xdr:cNvPr>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ECD1B930-FB76-4054-9545-6772EE2A0FF2}"/>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A1E0B7BF-26E6-4D6A-B33A-D90682FB51AD}"/>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3AE09369-56E8-44E3-9C90-1F7DA87436ED}"/>
            </a:ext>
          </a:extLst>
        </xdr:cNvPr>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AAE95039-8D68-477B-B210-77E33756B628}"/>
            </a:ext>
          </a:extLst>
        </xdr:cNvPr>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105427</xdr:rowOff>
    </xdr:from>
    <xdr:ext cx="469744" cy="259045"/>
    <xdr:sp macro="" textlink="">
      <xdr:nvSpPr>
        <xdr:cNvPr id="120" name="【図書館】&#10;一人当たり面積平均値テキスト">
          <a:extLst>
            <a:ext uri="{FF2B5EF4-FFF2-40B4-BE49-F238E27FC236}">
              <a16:creationId xmlns:a16="http://schemas.microsoft.com/office/drawing/2014/main" id="{F3C96C36-5BFA-4DE2-B3B0-7F2FA3867FE2}"/>
            </a:ext>
          </a:extLst>
        </xdr:cNvPr>
        <xdr:cNvSpPr txBox="1"/>
      </xdr:nvSpPr>
      <xdr:spPr>
        <a:xfrm>
          <a:off x="10515600" y="679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EEA84AEE-31A8-474B-902E-F832EB2C5D9E}"/>
            </a:ext>
          </a:extLst>
        </xdr:cNvPr>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8A0F28B9-DFA0-476E-A02B-6F23429DE715}"/>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a:extLst>
            <a:ext uri="{FF2B5EF4-FFF2-40B4-BE49-F238E27FC236}">
              <a16:creationId xmlns:a16="http://schemas.microsoft.com/office/drawing/2014/main" id="{8D5D9951-8B62-4563-859D-3CD659402A51}"/>
            </a:ext>
          </a:extLst>
        </xdr:cNvPr>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62E5DF67-0D3E-4BE4-A4D2-6D1B834465D5}"/>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7F42F205-E920-4A9F-97A4-01AAC52FA69D}"/>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BD44897-CBC4-45C1-93F7-950379404DA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A422C10-F1D1-44DD-AC98-93B99A11CA8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A425DEC-5819-4DAB-8A8E-21940B02130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F075090-BB3C-4F00-A744-393DF862F7B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FB3638D-B0BA-47C2-8E10-978DE826378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31" name="楕円 130">
          <a:extLst>
            <a:ext uri="{FF2B5EF4-FFF2-40B4-BE49-F238E27FC236}">
              <a16:creationId xmlns:a16="http://schemas.microsoft.com/office/drawing/2014/main" id="{CDF74D77-9789-49DE-8302-EBAF2D8EFCEE}"/>
            </a:ext>
          </a:extLst>
        </xdr:cNvPr>
        <xdr:cNvSpPr/>
      </xdr:nvSpPr>
      <xdr:spPr>
        <a:xfrm>
          <a:off x="10426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32" name="【図書館】&#10;一人当たり面積該当値テキスト">
          <a:extLst>
            <a:ext uri="{FF2B5EF4-FFF2-40B4-BE49-F238E27FC236}">
              <a16:creationId xmlns:a16="http://schemas.microsoft.com/office/drawing/2014/main" id="{5DFBC899-62A8-4F95-99C8-F701C3057312}"/>
            </a:ext>
          </a:extLst>
        </xdr:cNvPr>
        <xdr:cNvSpPr txBox="1"/>
      </xdr:nvSpPr>
      <xdr:spPr>
        <a:xfrm>
          <a:off x="10515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93980</xdr:rowOff>
    </xdr:from>
    <xdr:to>
      <xdr:col>50</xdr:col>
      <xdr:colOff>165100</xdr:colOff>
      <xdr:row>41</xdr:row>
      <xdr:rowOff>24130</xdr:rowOff>
    </xdr:to>
    <xdr:sp macro="" textlink="">
      <xdr:nvSpPr>
        <xdr:cNvPr id="133" name="楕円 132">
          <a:extLst>
            <a:ext uri="{FF2B5EF4-FFF2-40B4-BE49-F238E27FC236}">
              <a16:creationId xmlns:a16="http://schemas.microsoft.com/office/drawing/2014/main" id="{50AA5255-8D10-47A4-A942-9E94560ACBF5}"/>
            </a:ext>
          </a:extLst>
        </xdr:cNvPr>
        <xdr:cNvSpPr/>
      </xdr:nvSpPr>
      <xdr:spPr>
        <a:xfrm>
          <a:off x="9588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144780</xdr:rowOff>
    </xdr:from>
    <xdr:to>
      <xdr:col>55</xdr:col>
      <xdr:colOff>0</xdr:colOff>
      <xdr:row>40</xdr:row>
      <xdr:rowOff>144780</xdr:rowOff>
    </xdr:to>
    <xdr:cxnSp macro="">
      <xdr:nvCxnSpPr>
        <xdr:cNvPr id="134" name="直線コネクタ 133">
          <a:extLst>
            <a:ext uri="{FF2B5EF4-FFF2-40B4-BE49-F238E27FC236}">
              <a16:creationId xmlns:a16="http://schemas.microsoft.com/office/drawing/2014/main" id="{B8DDC335-C82B-4D06-B808-3D584A0A8A2F}"/>
            </a:ext>
          </a:extLst>
        </xdr:cNvPr>
        <xdr:cNvCxnSpPr/>
      </xdr:nvCxnSpPr>
      <xdr:spPr>
        <a:xfrm>
          <a:off x="9639300" y="700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93980</xdr:rowOff>
    </xdr:from>
    <xdr:to>
      <xdr:col>46</xdr:col>
      <xdr:colOff>38100</xdr:colOff>
      <xdr:row>41</xdr:row>
      <xdr:rowOff>24130</xdr:rowOff>
    </xdr:to>
    <xdr:sp macro="" textlink="">
      <xdr:nvSpPr>
        <xdr:cNvPr id="135" name="楕円 134">
          <a:extLst>
            <a:ext uri="{FF2B5EF4-FFF2-40B4-BE49-F238E27FC236}">
              <a16:creationId xmlns:a16="http://schemas.microsoft.com/office/drawing/2014/main" id="{DA5B4398-A47C-43D9-AA60-04B51DC54847}"/>
            </a:ext>
          </a:extLst>
        </xdr:cNvPr>
        <xdr:cNvSpPr/>
      </xdr:nvSpPr>
      <xdr:spPr>
        <a:xfrm>
          <a:off x="8699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144780</xdr:rowOff>
    </xdr:from>
    <xdr:to>
      <xdr:col>50</xdr:col>
      <xdr:colOff>114300</xdr:colOff>
      <xdr:row>40</xdr:row>
      <xdr:rowOff>144780</xdr:rowOff>
    </xdr:to>
    <xdr:cxnSp macro="">
      <xdr:nvCxnSpPr>
        <xdr:cNvPr id="136" name="直線コネクタ 135">
          <a:extLst>
            <a:ext uri="{FF2B5EF4-FFF2-40B4-BE49-F238E27FC236}">
              <a16:creationId xmlns:a16="http://schemas.microsoft.com/office/drawing/2014/main" id="{DACFF4CD-354A-4C88-BA85-A3BA07A3F602}"/>
            </a:ext>
          </a:extLst>
        </xdr:cNvPr>
        <xdr:cNvCxnSpPr/>
      </xdr:nvCxnSpPr>
      <xdr:spPr>
        <a:xfrm>
          <a:off x="8750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93980</xdr:rowOff>
    </xdr:from>
    <xdr:to>
      <xdr:col>41</xdr:col>
      <xdr:colOff>101600</xdr:colOff>
      <xdr:row>41</xdr:row>
      <xdr:rowOff>24130</xdr:rowOff>
    </xdr:to>
    <xdr:sp macro="" textlink="">
      <xdr:nvSpPr>
        <xdr:cNvPr id="137" name="楕円 136">
          <a:extLst>
            <a:ext uri="{FF2B5EF4-FFF2-40B4-BE49-F238E27FC236}">
              <a16:creationId xmlns:a16="http://schemas.microsoft.com/office/drawing/2014/main" id="{701930EE-5FC9-4E40-A169-5ABC60BD0239}"/>
            </a:ext>
          </a:extLst>
        </xdr:cNvPr>
        <xdr:cNvSpPr/>
      </xdr:nvSpPr>
      <xdr:spPr>
        <a:xfrm>
          <a:off x="781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144780</xdr:rowOff>
    </xdr:from>
    <xdr:to>
      <xdr:col>45</xdr:col>
      <xdr:colOff>177800</xdr:colOff>
      <xdr:row>40</xdr:row>
      <xdr:rowOff>144780</xdr:rowOff>
    </xdr:to>
    <xdr:cxnSp macro="">
      <xdr:nvCxnSpPr>
        <xdr:cNvPr id="138" name="直線コネクタ 137">
          <a:extLst>
            <a:ext uri="{FF2B5EF4-FFF2-40B4-BE49-F238E27FC236}">
              <a16:creationId xmlns:a16="http://schemas.microsoft.com/office/drawing/2014/main" id="{3A1416C9-6F17-46C1-8B49-D445FB238998}"/>
            </a:ext>
          </a:extLst>
        </xdr:cNvPr>
        <xdr:cNvCxnSpPr/>
      </xdr:nvCxnSpPr>
      <xdr:spPr>
        <a:xfrm>
          <a:off x="7861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90170</xdr:rowOff>
    </xdr:from>
    <xdr:to>
      <xdr:col>36</xdr:col>
      <xdr:colOff>165100</xdr:colOff>
      <xdr:row>41</xdr:row>
      <xdr:rowOff>20320</xdr:rowOff>
    </xdr:to>
    <xdr:sp macro="" textlink="">
      <xdr:nvSpPr>
        <xdr:cNvPr id="139" name="楕円 138">
          <a:extLst>
            <a:ext uri="{FF2B5EF4-FFF2-40B4-BE49-F238E27FC236}">
              <a16:creationId xmlns:a16="http://schemas.microsoft.com/office/drawing/2014/main" id="{C5043800-E10F-490C-8B10-C8F550116FD5}"/>
            </a:ext>
          </a:extLst>
        </xdr:cNvPr>
        <xdr:cNvSpPr/>
      </xdr:nvSpPr>
      <xdr:spPr>
        <a:xfrm>
          <a:off x="6921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140970</xdr:rowOff>
    </xdr:from>
    <xdr:to>
      <xdr:col>41</xdr:col>
      <xdr:colOff>50800</xdr:colOff>
      <xdr:row>40</xdr:row>
      <xdr:rowOff>144780</xdr:rowOff>
    </xdr:to>
    <xdr:cxnSp macro="">
      <xdr:nvCxnSpPr>
        <xdr:cNvPr id="140" name="直線コネクタ 139">
          <a:extLst>
            <a:ext uri="{FF2B5EF4-FFF2-40B4-BE49-F238E27FC236}">
              <a16:creationId xmlns:a16="http://schemas.microsoft.com/office/drawing/2014/main" id="{33E0AE40-B161-4BA5-90A7-3BD16C95A4E0}"/>
            </a:ext>
          </a:extLst>
        </xdr:cNvPr>
        <xdr:cNvCxnSpPr/>
      </xdr:nvCxnSpPr>
      <xdr:spPr>
        <a:xfrm>
          <a:off x="6972300" y="699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41" name="n_1aveValue【図書館】&#10;一人当たり面積">
          <a:extLst>
            <a:ext uri="{FF2B5EF4-FFF2-40B4-BE49-F238E27FC236}">
              <a16:creationId xmlns:a16="http://schemas.microsoft.com/office/drawing/2014/main" id="{489B937A-A606-4385-8E81-D344D3C35BF0}"/>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36847</xdr:rowOff>
    </xdr:from>
    <xdr:ext cx="469744" cy="259045"/>
    <xdr:sp macro="" textlink="">
      <xdr:nvSpPr>
        <xdr:cNvPr id="142" name="n_2aveValue【図書館】&#10;一人当たり面積">
          <a:extLst>
            <a:ext uri="{FF2B5EF4-FFF2-40B4-BE49-F238E27FC236}">
              <a16:creationId xmlns:a16="http://schemas.microsoft.com/office/drawing/2014/main" id="{12F3C2E8-222B-4790-90BB-7A047CFD0A47}"/>
            </a:ext>
          </a:extLst>
        </xdr:cNvPr>
        <xdr:cNvSpPr txBox="1"/>
      </xdr:nvSpPr>
      <xdr:spPr>
        <a:xfrm>
          <a:off x="85154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a:extLst>
            <a:ext uri="{FF2B5EF4-FFF2-40B4-BE49-F238E27FC236}">
              <a16:creationId xmlns:a16="http://schemas.microsoft.com/office/drawing/2014/main" id="{A873F4E2-85D3-4C98-B7A0-76F989FD383E}"/>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AA06DDAF-3157-4253-ABD3-D2E7ADE444DF}"/>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15257</xdr:rowOff>
    </xdr:from>
    <xdr:ext cx="469744" cy="259045"/>
    <xdr:sp macro="" textlink="">
      <xdr:nvSpPr>
        <xdr:cNvPr id="145" name="n_1mainValue【図書館】&#10;一人当たり面積">
          <a:extLst>
            <a:ext uri="{FF2B5EF4-FFF2-40B4-BE49-F238E27FC236}">
              <a16:creationId xmlns:a16="http://schemas.microsoft.com/office/drawing/2014/main" id="{5FA04620-E3CD-4D38-9EF6-FFAD5C54B590}"/>
            </a:ext>
          </a:extLst>
        </xdr:cNvPr>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46" name="n_2mainValue【図書館】&#10;一人当たり面積">
          <a:extLst>
            <a:ext uri="{FF2B5EF4-FFF2-40B4-BE49-F238E27FC236}">
              <a16:creationId xmlns:a16="http://schemas.microsoft.com/office/drawing/2014/main" id="{A08B2AF0-782C-407B-8708-F4BA21B32A9F}"/>
            </a:ext>
          </a:extLst>
        </xdr:cNvPr>
        <xdr:cNvSpPr txBox="1"/>
      </xdr:nvSpPr>
      <xdr:spPr>
        <a:xfrm>
          <a:off x="851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40657</xdr:rowOff>
    </xdr:from>
    <xdr:ext cx="469744" cy="259045"/>
    <xdr:sp macro="" textlink="">
      <xdr:nvSpPr>
        <xdr:cNvPr id="147" name="n_3mainValue【図書館】&#10;一人当たり面積">
          <a:extLst>
            <a:ext uri="{FF2B5EF4-FFF2-40B4-BE49-F238E27FC236}">
              <a16:creationId xmlns:a16="http://schemas.microsoft.com/office/drawing/2014/main" id="{5B4EBB2F-4138-44E5-AF3C-649683918EC7}"/>
            </a:ext>
          </a:extLst>
        </xdr:cNvPr>
        <xdr:cNvSpPr txBox="1"/>
      </xdr:nvSpPr>
      <xdr:spPr>
        <a:xfrm>
          <a:off x="76264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36847</xdr:rowOff>
    </xdr:from>
    <xdr:ext cx="469744" cy="259045"/>
    <xdr:sp macro="" textlink="">
      <xdr:nvSpPr>
        <xdr:cNvPr id="148" name="n_4mainValue【図書館】&#10;一人当たり面積">
          <a:extLst>
            <a:ext uri="{FF2B5EF4-FFF2-40B4-BE49-F238E27FC236}">
              <a16:creationId xmlns:a16="http://schemas.microsoft.com/office/drawing/2014/main" id="{A8F30768-65AD-4B9C-B863-6F1EEA518C9F}"/>
            </a:ext>
          </a:extLst>
        </xdr:cNvPr>
        <xdr:cNvSpPr txBox="1"/>
      </xdr:nvSpPr>
      <xdr:spPr>
        <a:xfrm>
          <a:off x="67374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48D7E8F-1D8A-4B5A-9E38-80D985452E5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18DB2CA-7357-42EF-B8CD-A9C0F9E3665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8B99CB2-7783-4F6D-B72A-125E0E95794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41E71A8-62AC-4404-BA1D-A5D9CEDB6B1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B7BCEBA-FA2A-4D2B-8D41-5CCDB0F678C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793AC68-B96A-4671-8B1F-7290A4D7728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6082E9B-3982-47D0-892E-D87C0988601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4A9CF6D-289E-4073-9E07-897120B6D1F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E0F0766-00E6-487B-907F-2E6E0D27A80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CDC794E-410D-48FE-BF89-CAF7D7D916A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7A3CC1EF-F8E1-4478-A990-B0AAF46396B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ECA6B64-7829-4D2B-A9E9-7AF5DF997B5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CD3D7564-F8CE-4031-88C9-C83956C1F94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6CB127C4-B195-4B9F-8998-1FF6DEEF36D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9E0F56F-E43D-4C9E-923A-10793313B8E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EBF19D25-F298-49B0-B65A-856864E8427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5779B464-66AA-48E1-A090-ABECF187280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FA61767E-BA62-4210-88EB-2CF205C7CDA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1A13F8F3-F6CF-43CF-89A2-D4286AB6E20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5B8D8061-8290-4B0F-BA6A-DF06F2E8B1E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24CBF3B9-32BA-4E57-92DA-8B8A3D300E0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AEEFB7C1-A08F-4ABF-897A-04400BB8EB3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1135665-A82A-48D9-9936-65F08EB50F6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D64DA6B-C651-4C40-9752-AD3D9399C9E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B2167258-EAB8-4D86-B2D4-225FBD0262D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E4B4E5BE-323E-4BEC-9416-090486E3430F}"/>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50423A5B-0703-4768-8176-CCFF680B2ED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71345C1D-1D49-4523-BC72-0084BE062FB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F7BCB10F-B80E-40E8-ACB3-2F7E34205D6F}"/>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288C099A-5681-432A-A7DB-2A55C2C41AF7}"/>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B03FEB56-A395-4950-90C4-609CC00909FB}"/>
            </a:ext>
          </a:extLst>
        </xdr:cNvPr>
        <xdr:cNvSpPr txBox="1"/>
      </xdr:nvSpPr>
      <xdr:spPr>
        <a:xfrm>
          <a:off x="46736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10A6DEF1-8F7C-4710-AE53-5E70F42412ED}"/>
            </a:ext>
          </a:extLst>
        </xdr:cNvPr>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a:extLst>
            <a:ext uri="{FF2B5EF4-FFF2-40B4-BE49-F238E27FC236}">
              <a16:creationId xmlns:a16="http://schemas.microsoft.com/office/drawing/2014/main" id="{3CB55708-EF98-4A0E-9937-7E6FE611DE29}"/>
            </a:ext>
          </a:extLst>
        </xdr:cNvPr>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a:extLst>
            <a:ext uri="{FF2B5EF4-FFF2-40B4-BE49-F238E27FC236}">
              <a16:creationId xmlns:a16="http://schemas.microsoft.com/office/drawing/2014/main" id="{F9CDCF04-538F-4FD7-841E-710012C39C9E}"/>
            </a:ext>
          </a:extLst>
        </xdr:cNvPr>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a:extLst>
            <a:ext uri="{FF2B5EF4-FFF2-40B4-BE49-F238E27FC236}">
              <a16:creationId xmlns:a16="http://schemas.microsoft.com/office/drawing/2014/main" id="{174381A9-2579-4DE1-BE09-9C2446A8852F}"/>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a:extLst>
            <a:ext uri="{FF2B5EF4-FFF2-40B4-BE49-F238E27FC236}">
              <a16:creationId xmlns:a16="http://schemas.microsoft.com/office/drawing/2014/main" id="{8999622F-A639-4B50-8FE9-1FF8EFC57940}"/>
            </a:ext>
          </a:extLst>
        </xdr:cNvPr>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2EA4818-FB45-4DE5-A0DC-F0D2B837414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50D0515-A139-4388-8BF3-4388DFDBC47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9EDD295-36B1-4CC0-AAE9-70BBE4CF14B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998783F-632C-43A5-AB55-705CE4F5C13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0845AA8-0DD1-4EA4-9A72-AD142316535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90" name="楕円 189">
          <a:extLst>
            <a:ext uri="{FF2B5EF4-FFF2-40B4-BE49-F238E27FC236}">
              <a16:creationId xmlns:a16="http://schemas.microsoft.com/office/drawing/2014/main" id="{B375FF80-17E3-4D55-A113-0FD933B175AE}"/>
            </a:ext>
          </a:extLst>
        </xdr:cNvPr>
        <xdr:cNvSpPr/>
      </xdr:nvSpPr>
      <xdr:spPr>
        <a:xfrm>
          <a:off x="4584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6367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CEDCB5CE-E6EF-4047-805E-E2F171BCB8B1}"/>
            </a:ext>
          </a:extLst>
        </xdr:cNvPr>
        <xdr:cNvSpPr txBox="1"/>
      </xdr:nvSpPr>
      <xdr:spPr>
        <a:xfrm>
          <a:off x="4673600"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119017</xdr:rowOff>
    </xdr:from>
    <xdr:to>
      <xdr:col>20</xdr:col>
      <xdr:colOff>38100</xdr:colOff>
      <xdr:row>61</xdr:row>
      <xdr:rowOff>49167</xdr:rowOff>
    </xdr:to>
    <xdr:sp macro="" textlink="">
      <xdr:nvSpPr>
        <xdr:cNvPr id="192" name="楕円 191">
          <a:extLst>
            <a:ext uri="{FF2B5EF4-FFF2-40B4-BE49-F238E27FC236}">
              <a16:creationId xmlns:a16="http://schemas.microsoft.com/office/drawing/2014/main" id="{B9E8B1B8-5407-47C2-8B4D-8F750D016E46}"/>
            </a:ext>
          </a:extLst>
        </xdr:cNvPr>
        <xdr:cNvSpPr/>
      </xdr:nvSpPr>
      <xdr:spPr>
        <a:xfrm>
          <a:off x="3746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169817</xdr:rowOff>
    </xdr:from>
    <xdr:to>
      <xdr:col>24</xdr:col>
      <xdr:colOff>63500</xdr:colOff>
      <xdr:row>61</xdr:row>
      <xdr:rowOff>34290</xdr:rowOff>
    </xdr:to>
    <xdr:cxnSp macro="">
      <xdr:nvCxnSpPr>
        <xdr:cNvPr id="193" name="直線コネクタ 192">
          <a:extLst>
            <a:ext uri="{FF2B5EF4-FFF2-40B4-BE49-F238E27FC236}">
              <a16:creationId xmlns:a16="http://schemas.microsoft.com/office/drawing/2014/main" id="{C01AB945-4532-4E19-8363-E120BF65BE71}"/>
            </a:ext>
          </a:extLst>
        </xdr:cNvPr>
        <xdr:cNvCxnSpPr/>
      </xdr:nvCxnSpPr>
      <xdr:spPr>
        <a:xfrm>
          <a:off x="3797300" y="1045681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89626</xdr:rowOff>
    </xdr:from>
    <xdr:to>
      <xdr:col>15</xdr:col>
      <xdr:colOff>101600</xdr:colOff>
      <xdr:row>61</xdr:row>
      <xdr:rowOff>19776</xdr:rowOff>
    </xdr:to>
    <xdr:sp macro="" textlink="">
      <xdr:nvSpPr>
        <xdr:cNvPr id="194" name="楕円 193">
          <a:extLst>
            <a:ext uri="{FF2B5EF4-FFF2-40B4-BE49-F238E27FC236}">
              <a16:creationId xmlns:a16="http://schemas.microsoft.com/office/drawing/2014/main" id="{73076A96-642D-415C-979A-F625DF5B0A64}"/>
            </a:ext>
          </a:extLst>
        </xdr:cNvPr>
        <xdr:cNvSpPr/>
      </xdr:nvSpPr>
      <xdr:spPr>
        <a:xfrm>
          <a:off x="2857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140426</xdr:rowOff>
    </xdr:from>
    <xdr:to>
      <xdr:col>19</xdr:col>
      <xdr:colOff>177800</xdr:colOff>
      <xdr:row>60</xdr:row>
      <xdr:rowOff>169817</xdr:rowOff>
    </xdr:to>
    <xdr:cxnSp macro="">
      <xdr:nvCxnSpPr>
        <xdr:cNvPr id="195" name="直線コネクタ 194">
          <a:extLst>
            <a:ext uri="{FF2B5EF4-FFF2-40B4-BE49-F238E27FC236}">
              <a16:creationId xmlns:a16="http://schemas.microsoft.com/office/drawing/2014/main" id="{91468A86-82D2-44C4-837C-B16DA8986DD5}"/>
            </a:ext>
          </a:extLst>
        </xdr:cNvPr>
        <xdr:cNvCxnSpPr/>
      </xdr:nvCxnSpPr>
      <xdr:spPr>
        <a:xfrm>
          <a:off x="2908300" y="1042742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96" name="楕円 195">
          <a:extLst>
            <a:ext uri="{FF2B5EF4-FFF2-40B4-BE49-F238E27FC236}">
              <a16:creationId xmlns:a16="http://schemas.microsoft.com/office/drawing/2014/main" id="{5F9A48C4-0EB3-4A6C-8DE4-021260196E5E}"/>
            </a:ext>
          </a:extLst>
        </xdr:cNvPr>
        <xdr:cNvSpPr/>
      </xdr:nvSpPr>
      <xdr:spPr>
        <a:xfrm>
          <a:off x="1968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106135</xdr:rowOff>
    </xdr:from>
    <xdr:to>
      <xdr:col>15</xdr:col>
      <xdr:colOff>50800</xdr:colOff>
      <xdr:row>60</xdr:row>
      <xdr:rowOff>140426</xdr:rowOff>
    </xdr:to>
    <xdr:cxnSp macro="">
      <xdr:nvCxnSpPr>
        <xdr:cNvPr id="197" name="直線コネクタ 196">
          <a:extLst>
            <a:ext uri="{FF2B5EF4-FFF2-40B4-BE49-F238E27FC236}">
              <a16:creationId xmlns:a16="http://schemas.microsoft.com/office/drawing/2014/main" id="{67A9761F-84C3-4306-9644-F6FE2985578E}"/>
            </a:ext>
          </a:extLst>
        </xdr:cNvPr>
        <xdr:cNvCxnSpPr/>
      </xdr:nvCxnSpPr>
      <xdr:spPr>
        <a:xfrm>
          <a:off x="2019300" y="1039313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21046</xdr:rowOff>
    </xdr:from>
    <xdr:to>
      <xdr:col>6</xdr:col>
      <xdr:colOff>38100</xdr:colOff>
      <xdr:row>60</xdr:row>
      <xdr:rowOff>122646</xdr:rowOff>
    </xdr:to>
    <xdr:sp macro="" textlink="">
      <xdr:nvSpPr>
        <xdr:cNvPr id="198" name="楕円 197">
          <a:extLst>
            <a:ext uri="{FF2B5EF4-FFF2-40B4-BE49-F238E27FC236}">
              <a16:creationId xmlns:a16="http://schemas.microsoft.com/office/drawing/2014/main" id="{52930132-B1F9-404B-BB5E-A10CA580CB26}"/>
            </a:ext>
          </a:extLst>
        </xdr:cNvPr>
        <xdr:cNvSpPr/>
      </xdr:nvSpPr>
      <xdr:spPr>
        <a:xfrm>
          <a:off x="1079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71846</xdr:rowOff>
    </xdr:from>
    <xdr:to>
      <xdr:col>10</xdr:col>
      <xdr:colOff>114300</xdr:colOff>
      <xdr:row>60</xdr:row>
      <xdr:rowOff>106135</xdr:rowOff>
    </xdr:to>
    <xdr:cxnSp macro="">
      <xdr:nvCxnSpPr>
        <xdr:cNvPr id="199" name="直線コネクタ 198">
          <a:extLst>
            <a:ext uri="{FF2B5EF4-FFF2-40B4-BE49-F238E27FC236}">
              <a16:creationId xmlns:a16="http://schemas.microsoft.com/office/drawing/2014/main" id="{4C613A87-43B7-490A-99E8-15EB34D01E8D}"/>
            </a:ext>
          </a:extLst>
        </xdr:cNvPr>
        <xdr:cNvCxnSpPr/>
      </xdr:nvCxnSpPr>
      <xdr:spPr>
        <a:xfrm>
          <a:off x="1130300" y="1035884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118671</xdr:rowOff>
    </xdr:from>
    <xdr:ext cx="405111" cy="259045"/>
    <xdr:sp macro="" textlink="">
      <xdr:nvSpPr>
        <xdr:cNvPr id="200" name="n_1aveValue【体育館・プール】&#10;有形固定資産減価償却率">
          <a:extLst>
            <a:ext uri="{FF2B5EF4-FFF2-40B4-BE49-F238E27FC236}">
              <a16:creationId xmlns:a16="http://schemas.microsoft.com/office/drawing/2014/main" id="{3D8F0A73-0602-44DC-B96F-B9F089CA580B}"/>
            </a:ext>
          </a:extLst>
        </xdr:cNvPr>
        <xdr:cNvSpPr txBox="1"/>
      </xdr:nvSpPr>
      <xdr:spPr>
        <a:xfrm>
          <a:off x="3582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107242</xdr:rowOff>
    </xdr:from>
    <xdr:ext cx="405111" cy="259045"/>
    <xdr:sp macro="" textlink="">
      <xdr:nvSpPr>
        <xdr:cNvPr id="201" name="n_2aveValue【体育館・プール】&#10;有形固定資産減価償却率">
          <a:extLst>
            <a:ext uri="{FF2B5EF4-FFF2-40B4-BE49-F238E27FC236}">
              <a16:creationId xmlns:a16="http://schemas.microsoft.com/office/drawing/2014/main" id="{A38E80BA-72D5-4311-8EAA-1286D120B2F9}"/>
            </a:ext>
          </a:extLst>
        </xdr:cNvPr>
        <xdr:cNvSpPr txBox="1"/>
      </xdr:nvSpPr>
      <xdr:spPr>
        <a:xfrm>
          <a:off x="2705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202" name="n_3aveValue【体育館・プール】&#10;有形固定資産減価償却率">
          <a:extLst>
            <a:ext uri="{FF2B5EF4-FFF2-40B4-BE49-F238E27FC236}">
              <a16:creationId xmlns:a16="http://schemas.microsoft.com/office/drawing/2014/main" id="{6724F1C7-F247-4B9B-BF06-D3E215B9EBC6}"/>
            </a:ext>
          </a:extLst>
        </xdr:cNvPr>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macro="" textlink="">
      <xdr:nvSpPr>
        <xdr:cNvPr id="203" name="n_4aveValue【体育館・プール】&#10;有形固定資産減価償却率">
          <a:extLst>
            <a:ext uri="{FF2B5EF4-FFF2-40B4-BE49-F238E27FC236}">
              <a16:creationId xmlns:a16="http://schemas.microsoft.com/office/drawing/2014/main" id="{8AF46D76-2C61-46FE-950E-0C9D16DE8555}"/>
            </a:ext>
          </a:extLst>
        </xdr:cNvPr>
        <xdr:cNvSpPr txBox="1"/>
      </xdr:nvSpPr>
      <xdr:spPr>
        <a:xfrm>
          <a:off x="927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65694</xdr:rowOff>
    </xdr:from>
    <xdr:ext cx="405111" cy="259045"/>
    <xdr:sp macro="" textlink="">
      <xdr:nvSpPr>
        <xdr:cNvPr id="204" name="n_1mainValue【体育館・プール】&#10;有形固定資産減価償却率">
          <a:extLst>
            <a:ext uri="{FF2B5EF4-FFF2-40B4-BE49-F238E27FC236}">
              <a16:creationId xmlns:a16="http://schemas.microsoft.com/office/drawing/2014/main" id="{8EFD2976-2556-402D-A3B8-88A9EA314C47}"/>
            </a:ext>
          </a:extLst>
        </xdr:cNvPr>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36303</xdr:rowOff>
    </xdr:from>
    <xdr:ext cx="405111" cy="259045"/>
    <xdr:sp macro="" textlink="">
      <xdr:nvSpPr>
        <xdr:cNvPr id="205" name="n_2mainValue【体育館・プール】&#10;有形固定資産減価償却率">
          <a:extLst>
            <a:ext uri="{FF2B5EF4-FFF2-40B4-BE49-F238E27FC236}">
              <a16:creationId xmlns:a16="http://schemas.microsoft.com/office/drawing/2014/main" id="{D4F53797-F574-4FB2-9247-4D2360881AB9}"/>
            </a:ext>
          </a:extLst>
        </xdr:cNvPr>
        <xdr:cNvSpPr txBox="1"/>
      </xdr:nvSpPr>
      <xdr:spPr>
        <a:xfrm>
          <a:off x="27057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2012</xdr:rowOff>
    </xdr:from>
    <xdr:ext cx="405111" cy="259045"/>
    <xdr:sp macro="" textlink="">
      <xdr:nvSpPr>
        <xdr:cNvPr id="206" name="n_3mainValue【体育館・プール】&#10;有形固定資産減価償却率">
          <a:extLst>
            <a:ext uri="{FF2B5EF4-FFF2-40B4-BE49-F238E27FC236}">
              <a16:creationId xmlns:a16="http://schemas.microsoft.com/office/drawing/2014/main" id="{2A55991E-24A8-447E-8D65-16991FFC2D3A}"/>
            </a:ext>
          </a:extLst>
        </xdr:cNvPr>
        <xdr:cNvSpPr txBox="1"/>
      </xdr:nvSpPr>
      <xdr:spPr>
        <a:xfrm>
          <a:off x="1816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139173</xdr:rowOff>
    </xdr:from>
    <xdr:ext cx="405111" cy="259045"/>
    <xdr:sp macro="" textlink="">
      <xdr:nvSpPr>
        <xdr:cNvPr id="207" name="n_4mainValue【体育館・プール】&#10;有形固定資産減価償却率">
          <a:extLst>
            <a:ext uri="{FF2B5EF4-FFF2-40B4-BE49-F238E27FC236}">
              <a16:creationId xmlns:a16="http://schemas.microsoft.com/office/drawing/2014/main" id="{4E22A686-F9CD-4AB3-B604-181F872248C3}"/>
            </a:ext>
          </a:extLst>
        </xdr:cNvPr>
        <xdr:cNvSpPr txBox="1"/>
      </xdr:nvSpPr>
      <xdr:spPr>
        <a:xfrm>
          <a:off x="927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9A71D854-5C53-4370-B494-E8A669D7B8A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35F454B1-A08F-4EA7-BB24-C9B2FD0644C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594F0186-FB11-450D-B44B-469C551178B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2E27CBF-E213-4F88-9051-CE44E9F097D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7A541595-748B-4455-A19D-E3589DE90BD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155E14C6-2920-46F4-81C4-6FC77464DD6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7FEB6198-B249-4970-BF89-55DBA274E7C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C2EB2CCC-855C-4320-9CD0-634BFE8A492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B48F2BA6-ADA1-42E9-9B23-0476EB13495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4850FDCA-0DE8-476C-B53B-F630D33492C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AE9C5DBD-D0E1-42F3-B572-5846CE2A479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63833E12-666E-424E-A0BA-4D84BC0335E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2DE588D9-A0A7-48A4-8102-CAC23AB3787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656F3BE9-2BF4-445F-80A0-412C90CA427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E1989E05-3B71-4E5F-A223-E23A855284A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D59C0C62-2CED-42C6-B65D-28C227E4B0B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85065192-4905-4E0D-9DEC-C8E0F47F9DC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34A4DDD1-4229-4C8F-98DF-B9484195E88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1E2DB3A6-518B-4B08-8FDD-A39FD8CD757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7C6D3C02-356A-4593-9E01-2B543B92894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101ABFE-2353-4183-8889-41CC8B8A0A7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95AA4A07-93DB-4877-941A-E5C16720303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57E67F1A-624C-431A-92F1-EBB657F3465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3256871E-2470-4520-A949-5134F013D4D5}"/>
            </a:ext>
          </a:extLst>
        </xdr:cNvPr>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BD344A23-1BB4-46A1-98F4-1FE0F767EED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8D7ECF0F-D723-4DA3-B381-7E8943650D35}"/>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a:extLst>
            <a:ext uri="{FF2B5EF4-FFF2-40B4-BE49-F238E27FC236}">
              <a16:creationId xmlns:a16="http://schemas.microsoft.com/office/drawing/2014/main" id="{A43A68BC-0C51-4A00-B2B4-C83FBDCDF962}"/>
            </a:ext>
          </a:extLst>
        </xdr:cNvPr>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088F0746-55EB-472E-9B98-523DA7C3145B}"/>
            </a:ext>
          </a:extLst>
        </xdr:cNvPr>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6" name="【体育館・プール】&#10;一人当たり面積平均値テキスト">
          <a:extLst>
            <a:ext uri="{FF2B5EF4-FFF2-40B4-BE49-F238E27FC236}">
              <a16:creationId xmlns:a16="http://schemas.microsoft.com/office/drawing/2014/main" id="{8A1016DC-63B0-4E89-A69E-3BB8B2073A24}"/>
            </a:ext>
          </a:extLst>
        </xdr:cNvPr>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A7DC2C1D-CFDD-4484-9BE5-02946F4363B4}"/>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2FC3D518-9C01-4A90-A013-4E623C6F2BCD}"/>
            </a:ext>
          </a:extLst>
        </xdr:cNvPr>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a:extLst>
            <a:ext uri="{FF2B5EF4-FFF2-40B4-BE49-F238E27FC236}">
              <a16:creationId xmlns:a16="http://schemas.microsoft.com/office/drawing/2014/main" id="{7D1F6087-2E1F-4487-B390-7FCEBFE86209}"/>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a:extLst>
            <a:ext uri="{FF2B5EF4-FFF2-40B4-BE49-F238E27FC236}">
              <a16:creationId xmlns:a16="http://schemas.microsoft.com/office/drawing/2014/main" id="{F2342037-049F-4CF5-998F-A25AF398D82C}"/>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8ECD2FEB-B9FB-42D8-8C7E-645767CF4F12}"/>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A811146-C84D-4326-9B35-E133B8582BC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E8BE699-2CAF-4D2F-956D-9694DED3488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CD315E7-7602-47FE-82A4-6CF5C120EC7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ED1DD39-4CA4-4B9C-BAF8-EBC782ED443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40C8FEA-81F4-485E-B8D4-7AEEEFEB30E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90170</xdr:rowOff>
    </xdr:from>
    <xdr:to>
      <xdr:col>55</xdr:col>
      <xdr:colOff>50800</xdr:colOff>
      <xdr:row>60</xdr:row>
      <xdr:rowOff>20320</xdr:rowOff>
    </xdr:to>
    <xdr:sp macro="" textlink="">
      <xdr:nvSpPr>
        <xdr:cNvPr id="247" name="楕円 246">
          <a:extLst>
            <a:ext uri="{FF2B5EF4-FFF2-40B4-BE49-F238E27FC236}">
              <a16:creationId xmlns:a16="http://schemas.microsoft.com/office/drawing/2014/main" id="{81B02E6E-9A9E-463F-BF3A-ECD5CB4F51C7}"/>
            </a:ext>
          </a:extLst>
        </xdr:cNvPr>
        <xdr:cNvSpPr/>
      </xdr:nvSpPr>
      <xdr:spPr>
        <a:xfrm>
          <a:off x="104267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113047</xdr:rowOff>
    </xdr:from>
    <xdr:ext cx="469744" cy="259045"/>
    <xdr:sp macro="" textlink="">
      <xdr:nvSpPr>
        <xdr:cNvPr id="248" name="【体育館・プール】&#10;一人当たり面積該当値テキスト">
          <a:extLst>
            <a:ext uri="{FF2B5EF4-FFF2-40B4-BE49-F238E27FC236}">
              <a16:creationId xmlns:a16="http://schemas.microsoft.com/office/drawing/2014/main" id="{478CD838-A847-4FEF-9680-73FD4ABA7923}"/>
            </a:ext>
          </a:extLst>
        </xdr:cNvPr>
        <xdr:cNvSpPr txBox="1"/>
      </xdr:nvSpPr>
      <xdr:spPr>
        <a:xfrm>
          <a:off x="10515600"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90170</xdr:rowOff>
    </xdr:from>
    <xdr:to>
      <xdr:col>50</xdr:col>
      <xdr:colOff>165100</xdr:colOff>
      <xdr:row>60</xdr:row>
      <xdr:rowOff>20320</xdr:rowOff>
    </xdr:to>
    <xdr:sp macro="" textlink="">
      <xdr:nvSpPr>
        <xdr:cNvPr id="249" name="楕円 248">
          <a:extLst>
            <a:ext uri="{FF2B5EF4-FFF2-40B4-BE49-F238E27FC236}">
              <a16:creationId xmlns:a16="http://schemas.microsoft.com/office/drawing/2014/main" id="{14079597-3F09-465D-9AB1-043F168F8E23}"/>
            </a:ext>
          </a:extLst>
        </xdr:cNvPr>
        <xdr:cNvSpPr/>
      </xdr:nvSpPr>
      <xdr:spPr>
        <a:xfrm>
          <a:off x="9588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140970</xdr:rowOff>
    </xdr:from>
    <xdr:to>
      <xdr:col>55</xdr:col>
      <xdr:colOff>0</xdr:colOff>
      <xdr:row>59</xdr:row>
      <xdr:rowOff>140970</xdr:rowOff>
    </xdr:to>
    <xdr:cxnSp macro="">
      <xdr:nvCxnSpPr>
        <xdr:cNvPr id="250" name="直線コネクタ 249">
          <a:extLst>
            <a:ext uri="{FF2B5EF4-FFF2-40B4-BE49-F238E27FC236}">
              <a16:creationId xmlns:a16="http://schemas.microsoft.com/office/drawing/2014/main" id="{DD1C7684-E14A-4FF7-8693-32F1A239FBE1}"/>
            </a:ext>
          </a:extLst>
        </xdr:cNvPr>
        <xdr:cNvCxnSpPr/>
      </xdr:nvCxnSpPr>
      <xdr:spPr>
        <a:xfrm>
          <a:off x="9639300" y="10256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90170</xdr:rowOff>
    </xdr:from>
    <xdr:to>
      <xdr:col>46</xdr:col>
      <xdr:colOff>38100</xdr:colOff>
      <xdr:row>60</xdr:row>
      <xdr:rowOff>20320</xdr:rowOff>
    </xdr:to>
    <xdr:sp macro="" textlink="">
      <xdr:nvSpPr>
        <xdr:cNvPr id="251" name="楕円 250">
          <a:extLst>
            <a:ext uri="{FF2B5EF4-FFF2-40B4-BE49-F238E27FC236}">
              <a16:creationId xmlns:a16="http://schemas.microsoft.com/office/drawing/2014/main" id="{BC45B1C6-5EA8-43B7-9358-4032B99A0CC1}"/>
            </a:ext>
          </a:extLst>
        </xdr:cNvPr>
        <xdr:cNvSpPr/>
      </xdr:nvSpPr>
      <xdr:spPr>
        <a:xfrm>
          <a:off x="8699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140970</xdr:rowOff>
    </xdr:from>
    <xdr:to>
      <xdr:col>50</xdr:col>
      <xdr:colOff>114300</xdr:colOff>
      <xdr:row>59</xdr:row>
      <xdr:rowOff>140970</xdr:rowOff>
    </xdr:to>
    <xdr:cxnSp macro="">
      <xdr:nvCxnSpPr>
        <xdr:cNvPr id="252" name="直線コネクタ 251">
          <a:extLst>
            <a:ext uri="{FF2B5EF4-FFF2-40B4-BE49-F238E27FC236}">
              <a16:creationId xmlns:a16="http://schemas.microsoft.com/office/drawing/2014/main" id="{74173422-843A-403C-92B8-5C301B984C73}"/>
            </a:ext>
          </a:extLst>
        </xdr:cNvPr>
        <xdr:cNvCxnSpPr/>
      </xdr:nvCxnSpPr>
      <xdr:spPr>
        <a:xfrm>
          <a:off x="8750300" y="10256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88265</xdr:rowOff>
    </xdr:from>
    <xdr:to>
      <xdr:col>41</xdr:col>
      <xdr:colOff>101600</xdr:colOff>
      <xdr:row>60</xdr:row>
      <xdr:rowOff>18415</xdr:rowOff>
    </xdr:to>
    <xdr:sp macro="" textlink="">
      <xdr:nvSpPr>
        <xdr:cNvPr id="253" name="楕円 252">
          <a:extLst>
            <a:ext uri="{FF2B5EF4-FFF2-40B4-BE49-F238E27FC236}">
              <a16:creationId xmlns:a16="http://schemas.microsoft.com/office/drawing/2014/main" id="{DE6789E5-CF58-4D28-8875-5F00576DCE2D}"/>
            </a:ext>
          </a:extLst>
        </xdr:cNvPr>
        <xdr:cNvSpPr/>
      </xdr:nvSpPr>
      <xdr:spPr>
        <a:xfrm>
          <a:off x="7810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139065</xdr:rowOff>
    </xdr:from>
    <xdr:to>
      <xdr:col>45</xdr:col>
      <xdr:colOff>177800</xdr:colOff>
      <xdr:row>59</xdr:row>
      <xdr:rowOff>140970</xdr:rowOff>
    </xdr:to>
    <xdr:cxnSp macro="">
      <xdr:nvCxnSpPr>
        <xdr:cNvPr id="254" name="直線コネクタ 253">
          <a:extLst>
            <a:ext uri="{FF2B5EF4-FFF2-40B4-BE49-F238E27FC236}">
              <a16:creationId xmlns:a16="http://schemas.microsoft.com/office/drawing/2014/main" id="{8386FCAA-C0FE-4CE6-96E4-C025C51D22E6}"/>
            </a:ext>
          </a:extLst>
        </xdr:cNvPr>
        <xdr:cNvCxnSpPr/>
      </xdr:nvCxnSpPr>
      <xdr:spPr>
        <a:xfrm>
          <a:off x="7861300" y="102546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82550</xdr:rowOff>
    </xdr:from>
    <xdr:to>
      <xdr:col>36</xdr:col>
      <xdr:colOff>165100</xdr:colOff>
      <xdr:row>60</xdr:row>
      <xdr:rowOff>12700</xdr:rowOff>
    </xdr:to>
    <xdr:sp macro="" textlink="">
      <xdr:nvSpPr>
        <xdr:cNvPr id="255" name="楕円 254">
          <a:extLst>
            <a:ext uri="{FF2B5EF4-FFF2-40B4-BE49-F238E27FC236}">
              <a16:creationId xmlns:a16="http://schemas.microsoft.com/office/drawing/2014/main" id="{33F8E1AA-DBB2-4B1F-8011-5C3301C15223}"/>
            </a:ext>
          </a:extLst>
        </xdr:cNvPr>
        <xdr:cNvSpPr/>
      </xdr:nvSpPr>
      <xdr:spPr>
        <a:xfrm>
          <a:off x="6921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133350</xdr:rowOff>
    </xdr:from>
    <xdr:to>
      <xdr:col>41</xdr:col>
      <xdr:colOff>50800</xdr:colOff>
      <xdr:row>59</xdr:row>
      <xdr:rowOff>139065</xdr:rowOff>
    </xdr:to>
    <xdr:cxnSp macro="">
      <xdr:nvCxnSpPr>
        <xdr:cNvPr id="256" name="直線コネクタ 255">
          <a:extLst>
            <a:ext uri="{FF2B5EF4-FFF2-40B4-BE49-F238E27FC236}">
              <a16:creationId xmlns:a16="http://schemas.microsoft.com/office/drawing/2014/main" id="{618067DB-1DE0-4DDA-AF67-C0D3321784F0}"/>
            </a:ext>
          </a:extLst>
        </xdr:cNvPr>
        <xdr:cNvCxnSpPr/>
      </xdr:nvCxnSpPr>
      <xdr:spPr>
        <a:xfrm>
          <a:off x="6972300" y="102489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144797</xdr:rowOff>
    </xdr:from>
    <xdr:ext cx="469744" cy="259045"/>
    <xdr:sp macro="" textlink="">
      <xdr:nvSpPr>
        <xdr:cNvPr id="257" name="n_1aveValue【体育館・プール】&#10;一人当たり面積">
          <a:extLst>
            <a:ext uri="{FF2B5EF4-FFF2-40B4-BE49-F238E27FC236}">
              <a16:creationId xmlns:a16="http://schemas.microsoft.com/office/drawing/2014/main" id="{3A83B3F7-27D6-441E-A070-9BED334EDB5B}"/>
            </a:ext>
          </a:extLst>
        </xdr:cNvPr>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8" name="n_2aveValue【体育館・プール】&#10;一人当たり面積">
          <a:extLst>
            <a:ext uri="{FF2B5EF4-FFF2-40B4-BE49-F238E27FC236}">
              <a16:creationId xmlns:a16="http://schemas.microsoft.com/office/drawing/2014/main" id="{A11094CB-933D-49E4-88FB-3DC55158A4EE}"/>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9" name="n_3aveValue【体育館・プール】&#10;一人当たり面積">
          <a:extLst>
            <a:ext uri="{FF2B5EF4-FFF2-40B4-BE49-F238E27FC236}">
              <a16:creationId xmlns:a16="http://schemas.microsoft.com/office/drawing/2014/main" id="{77CF8E8C-ACD5-44E0-8EF6-7C6690DB11BD}"/>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422A1E85-94AA-4003-B794-3CF523949D50}"/>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36847</xdr:rowOff>
    </xdr:from>
    <xdr:ext cx="469744" cy="259045"/>
    <xdr:sp macro="" textlink="">
      <xdr:nvSpPr>
        <xdr:cNvPr id="261" name="n_1mainValue【体育館・プール】&#10;一人当たり面積">
          <a:extLst>
            <a:ext uri="{FF2B5EF4-FFF2-40B4-BE49-F238E27FC236}">
              <a16:creationId xmlns:a16="http://schemas.microsoft.com/office/drawing/2014/main" id="{2358E69C-1DEC-442D-A2D4-DE5686DCCF92}"/>
            </a:ext>
          </a:extLst>
        </xdr:cNvPr>
        <xdr:cNvSpPr txBox="1"/>
      </xdr:nvSpPr>
      <xdr:spPr>
        <a:xfrm>
          <a:off x="9391727" y="99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36847</xdr:rowOff>
    </xdr:from>
    <xdr:ext cx="469744" cy="259045"/>
    <xdr:sp macro="" textlink="">
      <xdr:nvSpPr>
        <xdr:cNvPr id="262" name="n_2mainValue【体育館・プール】&#10;一人当たり面積">
          <a:extLst>
            <a:ext uri="{FF2B5EF4-FFF2-40B4-BE49-F238E27FC236}">
              <a16:creationId xmlns:a16="http://schemas.microsoft.com/office/drawing/2014/main" id="{9FAA786A-A202-4DBF-B16A-0F9DD90B57E0}"/>
            </a:ext>
          </a:extLst>
        </xdr:cNvPr>
        <xdr:cNvSpPr txBox="1"/>
      </xdr:nvSpPr>
      <xdr:spPr>
        <a:xfrm>
          <a:off x="8515427" y="99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34942</xdr:rowOff>
    </xdr:from>
    <xdr:ext cx="469744" cy="259045"/>
    <xdr:sp macro="" textlink="">
      <xdr:nvSpPr>
        <xdr:cNvPr id="263" name="n_3mainValue【体育館・プール】&#10;一人当たり面積">
          <a:extLst>
            <a:ext uri="{FF2B5EF4-FFF2-40B4-BE49-F238E27FC236}">
              <a16:creationId xmlns:a16="http://schemas.microsoft.com/office/drawing/2014/main" id="{33AA4BA4-D45E-477F-94FB-C8973E7D7178}"/>
            </a:ext>
          </a:extLst>
        </xdr:cNvPr>
        <xdr:cNvSpPr txBox="1"/>
      </xdr:nvSpPr>
      <xdr:spPr>
        <a:xfrm>
          <a:off x="7626427" y="997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29227</xdr:rowOff>
    </xdr:from>
    <xdr:ext cx="469744" cy="259045"/>
    <xdr:sp macro="" textlink="">
      <xdr:nvSpPr>
        <xdr:cNvPr id="264" name="n_4mainValue【体育館・プール】&#10;一人当たり面積">
          <a:extLst>
            <a:ext uri="{FF2B5EF4-FFF2-40B4-BE49-F238E27FC236}">
              <a16:creationId xmlns:a16="http://schemas.microsoft.com/office/drawing/2014/main" id="{6CAC7086-8151-4F3C-8C3B-E68181E9C82C}"/>
            </a:ext>
          </a:extLst>
        </xdr:cNvPr>
        <xdr:cNvSpPr txBox="1"/>
      </xdr:nvSpPr>
      <xdr:spPr>
        <a:xfrm>
          <a:off x="67374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389019D4-975A-41C3-9DE9-DCA60F2AF67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612C9DCC-653D-485B-84ED-03A5F3B3570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F0E3EA6C-0EEA-4B80-82D6-61B49B079FE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370FAA87-8293-4497-8F60-700DE8855BC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1E64C2B0-F2E7-4905-86A9-ACDF2B061A3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6CD3953D-53AA-49CA-9A49-CC9E68BC819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3A62ED6C-9F74-417C-8B3C-423B96CC318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61CBDE1E-ECB4-46C7-B164-5BAB5D41660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8DCE8EC7-E5F3-4740-9420-454D24C3FBB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ED01A199-454C-4B78-8ECB-B46C71BE185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EF79FFB-A4BD-40F4-AEF9-CF727F3EC1A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64DB7505-519B-4FF9-BCCE-86B28D77D35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569E6ED5-425B-4BE5-A40B-38915F89E4B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97775BAD-7955-475C-906C-2A42EC2A61A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45F6E26E-F3BD-4445-99BC-C884FBAE073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2373C46B-F415-47DF-A0D0-278A103B12B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38425E5D-3BD9-4364-95B3-83120A52ED4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1D2EA292-61B5-4E07-86DA-4F086552E30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CFA77EDD-228D-4E95-86E8-2E305D178A4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D713C15C-6959-4F49-8768-6573C443F32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2DED96A6-B7BD-47A1-B60A-16A7746177D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CBCC973A-E4F7-4575-BC3E-F83FEC0F386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7E09A319-237D-445B-B4F5-50F4D7C39D9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34F0ED26-6405-45B9-9D24-B29892B8EF8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76AA4242-D35B-43A0-813E-F87EE571C36C}"/>
            </a:ext>
          </a:extLst>
        </xdr:cNvPr>
        <xdr:cNvCxnSpPr/>
      </xdr:nvCxnSpPr>
      <xdr:spPr>
        <a:xfrm flipV="1">
          <a:off x="4634865" y="132683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97D9FEFF-A889-4005-B7B2-158CCB76A05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AA7D4B11-B003-474A-AB94-4D0847A7F04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1F3B11C0-3872-4E9A-91E3-0215166697E2}"/>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a:extLst>
            <a:ext uri="{FF2B5EF4-FFF2-40B4-BE49-F238E27FC236}">
              <a16:creationId xmlns:a16="http://schemas.microsoft.com/office/drawing/2014/main" id="{8B25DBC5-16DB-40FF-AE91-5A20CBE3C5EC}"/>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AFFBC7E7-5D19-4E95-B9DC-47D4D1279A9C}"/>
            </a:ext>
          </a:extLst>
        </xdr:cNvPr>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5" name="フローチャート: 判断 294">
          <a:extLst>
            <a:ext uri="{FF2B5EF4-FFF2-40B4-BE49-F238E27FC236}">
              <a16:creationId xmlns:a16="http://schemas.microsoft.com/office/drawing/2014/main" id="{22CEA6CB-7030-4540-BAE4-5EAE91EED7EA}"/>
            </a:ext>
          </a:extLst>
        </xdr:cNvPr>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6" name="フローチャート: 判断 295">
          <a:extLst>
            <a:ext uri="{FF2B5EF4-FFF2-40B4-BE49-F238E27FC236}">
              <a16:creationId xmlns:a16="http://schemas.microsoft.com/office/drawing/2014/main" id="{512F6B75-4F56-4328-B74E-485E15BC732D}"/>
            </a:ext>
          </a:extLst>
        </xdr:cNvPr>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297" name="フローチャート: 判断 296">
          <a:extLst>
            <a:ext uri="{FF2B5EF4-FFF2-40B4-BE49-F238E27FC236}">
              <a16:creationId xmlns:a16="http://schemas.microsoft.com/office/drawing/2014/main" id="{6498B0E9-C692-4C8F-A26C-0B8AA605CEF1}"/>
            </a:ext>
          </a:extLst>
        </xdr:cNvPr>
        <xdr:cNvSpPr/>
      </xdr:nvSpPr>
      <xdr:spPr>
        <a:xfrm>
          <a:off x="2857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98" name="フローチャート: 判断 297">
          <a:extLst>
            <a:ext uri="{FF2B5EF4-FFF2-40B4-BE49-F238E27FC236}">
              <a16:creationId xmlns:a16="http://schemas.microsoft.com/office/drawing/2014/main" id="{3558BD7D-CCC9-44FC-B934-742CDEFA64A0}"/>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9" name="フローチャート: 判断 298">
          <a:extLst>
            <a:ext uri="{FF2B5EF4-FFF2-40B4-BE49-F238E27FC236}">
              <a16:creationId xmlns:a16="http://schemas.microsoft.com/office/drawing/2014/main" id="{75E5F41A-1ED5-4907-A12E-C70732390A60}"/>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98A66CA-4399-4D93-A12A-7AC2A73D15B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72B2DC3-4293-4BDB-8085-2720E13C708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57AE890-BEE3-4840-A149-D53CC9F6F80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A255B6C-C4C9-4039-BB94-76768A16300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6AB05E6-8127-40B8-84C1-E3FCC6340F0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122555</xdr:rowOff>
    </xdr:from>
    <xdr:to>
      <xdr:col>24</xdr:col>
      <xdr:colOff>114300</xdr:colOff>
      <xdr:row>81</xdr:row>
      <xdr:rowOff>52705</xdr:rowOff>
    </xdr:to>
    <xdr:sp macro="" textlink="">
      <xdr:nvSpPr>
        <xdr:cNvPr id="305" name="楕円 304">
          <a:extLst>
            <a:ext uri="{FF2B5EF4-FFF2-40B4-BE49-F238E27FC236}">
              <a16:creationId xmlns:a16="http://schemas.microsoft.com/office/drawing/2014/main" id="{A2E9531D-2C45-463E-B544-002B2F6724D4}"/>
            </a:ext>
          </a:extLst>
        </xdr:cNvPr>
        <xdr:cNvSpPr/>
      </xdr:nvSpPr>
      <xdr:spPr>
        <a:xfrm>
          <a:off x="45847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145432</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9E74FF7E-8FE6-4C30-846D-72D87D0435B8}"/>
            </a:ext>
          </a:extLst>
        </xdr:cNvPr>
        <xdr:cNvSpPr txBox="1"/>
      </xdr:nvSpPr>
      <xdr:spPr>
        <a:xfrm>
          <a:off x="4673600"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74930</xdr:rowOff>
    </xdr:from>
    <xdr:to>
      <xdr:col>20</xdr:col>
      <xdr:colOff>38100</xdr:colOff>
      <xdr:row>81</xdr:row>
      <xdr:rowOff>5080</xdr:rowOff>
    </xdr:to>
    <xdr:sp macro="" textlink="">
      <xdr:nvSpPr>
        <xdr:cNvPr id="307" name="楕円 306">
          <a:extLst>
            <a:ext uri="{FF2B5EF4-FFF2-40B4-BE49-F238E27FC236}">
              <a16:creationId xmlns:a16="http://schemas.microsoft.com/office/drawing/2014/main" id="{5B7DF9B5-2CB6-44A9-A53F-32E5122A0E78}"/>
            </a:ext>
          </a:extLst>
        </xdr:cNvPr>
        <xdr:cNvSpPr/>
      </xdr:nvSpPr>
      <xdr:spPr>
        <a:xfrm>
          <a:off x="3746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125730</xdr:rowOff>
    </xdr:from>
    <xdr:to>
      <xdr:col>24</xdr:col>
      <xdr:colOff>63500</xdr:colOff>
      <xdr:row>81</xdr:row>
      <xdr:rowOff>1905</xdr:rowOff>
    </xdr:to>
    <xdr:cxnSp macro="">
      <xdr:nvCxnSpPr>
        <xdr:cNvPr id="308" name="直線コネクタ 307">
          <a:extLst>
            <a:ext uri="{FF2B5EF4-FFF2-40B4-BE49-F238E27FC236}">
              <a16:creationId xmlns:a16="http://schemas.microsoft.com/office/drawing/2014/main" id="{22D93F71-B37C-4C82-A8BC-CA66EFF06B05}"/>
            </a:ext>
          </a:extLst>
        </xdr:cNvPr>
        <xdr:cNvCxnSpPr/>
      </xdr:nvCxnSpPr>
      <xdr:spPr>
        <a:xfrm>
          <a:off x="3797300" y="138417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23495</xdr:rowOff>
    </xdr:from>
    <xdr:to>
      <xdr:col>15</xdr:col>
      <xdr:colOff>101600</xdr:colOff>
      <xdr:row>80</xdr:row>
      <xdr:rowOff>125095</xdr:rowOff>
    </xdr:to>
    <xdr:sp macro="" textlink="">
      <xdr:nvSpPr>
        <xdr:cNvPr id="309" name="楕円 308">
          <a:extLst>
            <a:ext uri="{FF2B5EF4-FFF2-40B4-BE49-F238E27FC236}">
              <a16:creationId xmlns:a16="http://schemas.microsoft.com/office/drawing/2014/main" id="{C517BBE4-DD5A-4799-8BED-27885752F455}"/>
            </a:ext>
          </a:extLst>
        </xdr:cNvPr>
        <xdr:cNvSpPr/>
      </xdr:nvSpPr>
      <xdr:spPr>
        <a:xfrm>
          <a:off x="28575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74295</xdr:rowOff>
    </xdr:from>
    <xdr:to>
      <xdr:col>19</xdr:col>
      <xdr:colOff>177800</xdr:colOff>
      <xdr:row>80</xdr:row>
      <xdr:rowOff>125730</xdr:rowOff>
    </xdr:to>
    <xdr:cxnSp macro="">
      <xdr:nvCxnSpPr>
        <xdr:cNvPr id="310" name="直線コネクタ 309">
          <a:extLst>
            <a:ext uri="{FF2B5EF4-FFF2-40B4-BE49-F238E27FC236}">
              <a16:creationId xmlns:a16="http://schemas.microsoft.com/office/drawing/2014/main" id="{07C58EFE-15BC-4F89-A8F9-726470E4B003}"/>
            </a:ext>
          </a:extLst>
        </xdr:cNvPr>
        <xdr:cNvCxnSpPr/>
      </xdr:nvCxnSpPr>
      <xdr:spPr>
        <a:xfrm>
          <a:off x="2908300" y="137902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141605</xdr:rowOff>
    </xdr:from>
    <xdr:to>
      <xdr:col>10</xdr:col>
      <xdr:colOff>165100</xdr:colOff>
      <xdr:row>80</xdr:row>
      <xdr:rowOff>71755</xdr:rowOff>
    </xdr:to>
    <xdr:sp macro="" textlink="">
      <xdr:nvSpPr>
        <xdr:cNvPr id="311" name="楕円 310">
          <a:extLst>
            <a:ext uri="{FF2B5EF4-FFF2-40B4-BE49-F238E27FC236}">
              <a16:creationId xmlns:a16="http://schemas.microsoft.com/office/drawing/2014/main" id="{4D7301EF-90EF-400D-96CD-A9D85B1EA167}"/>
            </a:ext>
          </a:extLst>
        </xdr:cNvPr>
        <xdr:cNvSpPr/>
      </xdr:nvSpPr>
      <xdr:spPr>
        <a:xfrm>
          <a:off x="1968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20955</xdr:rowOff>
    </xdr:from>
    <xdr:to>
      <xdr:col>15</xdr:col>
      <xdr:colOff>50800</xdr:colOff>
      <xdr:row>80</xdr:row>
      <xdr:rowOff>74295</xdr:rowOff>
    </xdr:to>
    <xdr:cxnSp macro="">
      <xdr:nvCxnSpPr>
        <xdr:cNvPr id="312" name="直線コネクタ 311">
          <a:extLst>
            <a:ext uri="{FF2B5EF4-FFF2-40B4-BE49-F238E27FC236}">
              <a16:creationId xmlns:a16="http://schemas.microsoft.com/office/drawing/2014/main" id="{D779562D-9910-4B0C-8874-BD43ABA2EF69}"/>
            </a:ext>
          </a:extLst>
        </xdr:cNvPr>
        <xdr:cNvCxnSpPr/>
      </xdr:nvCxnSpPr>
      <xdr:spPr>
        <a:xfrm>
          <a:off x="2019300" y="137369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120650</xdr:rowOff>
    </xdr:from>
    <xdr:to>
      <xdr:col>6</xdr:col>
      <xdr:colOff>38100</xdr:colOff>
      <xdr:row>80</xdr:row>
      <xdr:rowOff>50800</xdr:rowOff>
    </xdr:to>
    <xdr:sp macro="" textlink="">
      <xdr:nvSpPr>
        <xdr:cNvPr id="313" name="楕円 312">
          <a:extLst>
            <a:ext uri="{FF2B5EF4-FFF2-40B4-BE49-F238E27FC236}">
              <a16:creationId xmlns:a16="http://schemas.microsoft.com/office/drawing/2014/main" id="{A920567C-BC8D-403B-8416-89EF48EE165D}"/>
            </a:ext>
          </a:extLst>
        </xdr:cNvPr>
        <xdr:cNvSpPr/>
      </xdr:nvSpPr>
      <xdr:spPr>
        <a:xfrm>
          <a:off x="1079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0</xdr:rowOff>
    </xdr:from>
    <xdr:to>
      <xdr:col>10</xdr:col>
      <xdr:colOff>114300</xdr:colOff>
      <xdr:row>80</xdr:row>
      <xdr:rowOff>20955</xdr:rowOff>
    </xdr:to>
    <xdr:cxnSp macro="">
      <xdr:nvCxnSpPr>
        <xdr:cNvPr id="314" name="直線コネクタ 313">
          <a:extLst>
            <a:ext uri="{FF2B5EF4-FFF2-40B4-BE49-F238E27FC236}">
              <a16:creationId xmlns:a16="http://schemas.microsoft.com/office/drawing/2014/main" id="{FC01E731-1919-4EAF-AF97-03DF92191BDC}"/>
            </a:ext>
          </a:extLst>
        </xdr:cNvPr>
        <xdr:cNvCxnSpPr/>
      </xdr:nvCxnSpPr>
      <xdr:spPr>
        <a:xfrm>
          <a:off x="1130300" y="137160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74313</xdr:rowOff>
    </xdr:from>
    <xdr:ext cx="405111" cy="259045"/>
    <xdr:sp macro="" textlink="">
      <xdr:nvSpPr>
        <xdr:cNvPr id="315" name="n_1aveValue【福祉施設】&#10;有形固定資産減価償却率">
          <a:extLst>
            <a:ext uri="{FF2B5EF4-FFF2-40B4-BE49-F238E27FC236}">
              <a16:creationId xmlns:a16="http://schemas.microsoft.com/office/drawing/2014/main" id="{0F4D0F27-BBC8-4A8D-AB48-6A7ACF210E89}"/>
            </a:ext>
          </a:extLst>
        </xdr:cNvPr>
        <xdr:cNvSpPr txBox="1"/>
      </xdr:nvSpPr>
      <xdr:spPr>
        <a:xfrm>
          <a:off x="3582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53357</xdr:rowOff>
    </xdr:from>
    <xdr:ext cx="405111" cy="259045"/>
    <xdr:sp macro="" textlink="">
      <xdr:nvSpPr>
        <xdr:cNvPr id="316" name="n_2aveValue【福祉施設】&#10;有形固定資産減価償却率">
          <a:extLst>
            <a:ext uri="{FF2B5EF4-FFF2-40B4-BE49-F238E27FC236}">
              <a16:creationId xmlns:a16="http://schemas.microsoft.com/office/drawing/2014/main" id="{25A9F7D1-09D1-48CB-AC6C-AF510A18D725}"/>
            </a:ext>
          </a:extLst>
        </xdr:cNvPr>
        <xdr:cNvSpPr txBox="1"/>
      </xdr:nvSpPr>
      <xdr:spPr>
        <a:xfrm>
          <a:off x="2705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317" name="n_3aveValue【福祉施設】&#10;有形固定資産減価償却率">
          <a:extLst>
            <a:ext uri="{FF2B5EF4-FFF2-40B4-BE49-F238E27FC236}">
              <a16:creationId xmlns:a16="http://schemas.microsoft.com/office/drawing/2014/main" id="{3B9E3186-F50F-4AF8-9E11-92550C8C4A29}"/>
            </a:ext>
          </a:extLst>
        </xdr:cNvPr>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18" name="n_4aveValue【福祉施設】&#10;有形固定資産減価償却率">
          <a:extLst>
            <a:ext uri="{FF2B5EF4-FFF2-40B4-BE49-F238E27FC236}">
              <a16:creationId xmlns:a16="http://schemas.microsoft.com/office/drawing/2014/main" id="{3F10CF2B-1200-4236-B507-A247BFE0C5E8}"/>
            </a:ext>
          </a:extLst>
        </xdr:cNvPr>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21607</xdr:rowOff>
    </xdr:from>
    <xdr:ext cx="405111" cy="259045"/>
    <xdr:sp macro="" textlink="">
      <xdr:nvSpPr>
        <xdr:cNvPr id="319" name="n_1mainValue【福祉施設】&#10;有形固定資産減価償却率">
          <a:extLst>
            <a:ext uri="{FF2B5EF4-FFF2-40B4-BE49-F238E27FC236}">
              <a16:creationId xmlns:a16="http://schemas.microsoft.com/office/drawing/2014/main" id="{6B91E4B7-0BCF-4BCC-8194-1E7C615AAC08}"/>
            </a:ext>
          </a:extLst>
        </xdr:cNvPr>
        <xdr:cNvSpPr txBox="1"/>
      </xdr:nvSpPr>
      <xdr:spPr>
        <a:xfrm>
          <a:off x="35820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141622</xdr:rowOff>
    </xdr:from>
    <xdr:ext cx="405111" cy="259045"/>
    <xdr:sp macro="" textlink="">
      <xdr:nvSpPr>
        <xdr:cNvPr id="320" name="n_2mainValue【福祉施設】&#10;有形固定資産減価償却率">
          <a:extLst>
            <a:ext uri="{FF2B5EF4-FFF2-40B4-BE49-F238E27FC236}">
              <a16:creationId xmlns:a16="http://schemas.microsoft.com/office/drawing/2014/main" id="{1E636B72-1359-4F03-8A18-83B93DA58A19}"/>
            </a:ext>
          </a:extLst>
        </xdr:cNvPr>
        <xdr:cNvSpPr txBox="1"/>
      </xdr:nvSpPr>
      <xdr:spPr>
        <a:xfrm>
          <a:off x="27057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88282</xdr:rowOff>
    </xdr:from>
    <xdr:ext cx="405111" cy="259045"/>
    <xdr:sp macro="" textlink="">
      <xdr:nvSpPr>
        <xdr:cNvPr id="321" name="n_3mainValue【福祉施設】&#10;有形固定資産減価償却率">
          <a:extLst>
            <a:ext uri="{FF2B5EF4-FFF2-40B4-BE49-F238E27FC236}">
              <a16:creationId xmlns:a16="http://schemas.microsoft.com/office/drawing/2014/main" id="{5604A7CE-3C27-4F52-97D8-0A8AAAA27262}"/>
            </a:ext>
          </a:extLst>
        </xdr:cNvPr>
        <xdr:cNvSpPr txBox="1"/>
      </xdr:nvSpPr>
      <xdr:spPr>
        <a:xfrm>
          <a:off x="18167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67327</xdr:rowOff>
    </xdr:from>
    <xdr:ext cx="405111" cy="259045"/>
    <xdr:sp macro="" textlink="">
      <xdr:nvSpPr>
        <xdr:cNvPr id="322" name="n_4mainValue【福祉施設】&#10;有形固定資産減価償却率">
          <a:extLst>
            <a:ext uri="{FF2B5EF4-FFF2-40B4-BE49-F238E27FC236}">
              <a16:creationId xmlns:a16="http://schemas.microsoft.com/office/drawing/2014/main" id="{0FDA3439-9D91-4563-A441-8F961D7A112A}"/>
            </a:ext>
          </a:extLst>
        </xdr:cNvPr>
        <xdr:cNvSpPr txBox="1"/>
      </xdr:nvSpPr>
      <xdr:spPr>
        <a:xfrm>
          <a:off x="9277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43100DC-B563-48FF-B217-1418450D9D4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AEF9AAB4-C8E7-4A68-A2F5-3B26F87A792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3F45C789-BA8D-4627-B5A5-81567E488B9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7E291BD2-D33A-48A4-B0AA-C3013203B19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BFC9F702-8162-4A23-866C-71A73761A04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7F1B0DF1-8980-4A43-B9EE-B91313B5420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4C5FCEE3-748D-42FD-A730-17E2B33EAD9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4CFE670B-CD0C-43FA-95BB-16A72A6DFD8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67444173-4C8C-40BC-85BD-31C7760F213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2BB2679D-1417-4F93-B420-C661AD885B9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D17BBCE3-B121-460B-B26B-C4D2281CBC5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B17E8771-6F67-4E85-B5A3-636C96C5BFF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5C6B5DC1-D200-44C7-AE4E-D62119C13B6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4D4DB593-669B-469A-BF81-2086AF56879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FC0E8BE5-6956-42B3-AF67-C05942DC3D5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B5F33FD6-3302-4841-BC9E-9C4CC702ADE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82094A73-24C8-4C96-9B72-0CCB6BD44C6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96D6F88E-0979-4FB8-886E-17A543ED217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D7D129A5-D555-4EC2-974D-B6DCAFB8126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F88C02C5-C6D3-404C-B96D-D248DAF5CD1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AEEB72B5-F37A-43B9-B3E5-A9ABD4D0450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7AC9A1F4-D01D-47AD-A3EB-38A0F03716AF}"/>
            </a:ext>
          </a:extLst>
        </xdr:cNvPr>
        <xdr:cNvCxnSpPr/>
      </xdr:nvCxnSpPr>
      <xdr:spPr>
        <a:xfrm flipV="1">
          <a:off x="10476865" y="13424915"/>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福祉施設】&#10;一人当たり面積最小値テキスト">
          <a:extLst>
            <a:ext uri="{FF2B5EF4-FFF2-40B4-BE49-F238E27FC236}">
              <a16:creationId xmlns:a16="http://schemas.microsoft.com/office/drawing/2014/main" id="{BBD6B181-4841-4235-8D8B-B007907ECCC4}"/>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47B23264-C305-45F6-8337-4195623520DD}"/>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47" name="【福祉施設】&#10;一人当たり面積最大値テキスト">
          <a:extLst>
            <a:ext uri="{FF2B5EF4-FFF2-40B4-BE49-F238E27FC236}">
              <a16:creationId xmlns:a16="http://schemas.microsoft.com/office/drawing/2014/main" id="{45526BF9-48D6-46F4-B847-F1CC480055DB}"/>
            </a:ext>
          </a:extLst>
        </xdr:cNvPr>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a:extLst>
            <a:ext uri="{FF2B5EF4-FFF2-40B4-BE49-F238E27FC236}">
              <a16:creationId xmlns:a16="http://schemas.microsoft.com/office/drawing/2014/main" id="{6202FF64-D9AD-49B0-95AD-75A3A658CDB5}"/>
            </a:ext>
          </a:extLst>
        </xdr:cNvPr>
        <xdr:cNvCxnSpPr/>
      </xdr:nvCxnSpPr>
      <xdr:spPr>
        <a:xfrm>
          <a:off x="10388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49" name="【福祉施設】&#10;一人当たり面積平均値テキスト">
          <a:extLst>
            <a:ext uri="{FF2B5EF4-FFF2-40B4-BE49-F238E27FC236}">
              <a16:creationId xmlns:a16="http://schemas.microsoft.com/office/drawing/2014/main" id="{0D2E16C2-A64C-4CA9-B657-4C101BCBCA01}"/>
            </a:ext>
          </a:extLst>
        </xdr:cNvPr>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a:extLst>
            <a:ext uri="{FF2B5EF4-FFF2-40B4-BE49-F238E27FC236}">
              <a16:creationId xmlns:a16="http://schemas.microsoft.com/office/drawing/2014/main" id="{79255088-D3FF-41F8-9D2E-069FD72B336C}"/>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51" name="フローチャート: 判断 350">
          <a:extLst>
            <a:ext uri="{FF2B5EF4-FFF2-40B4-BE49-F238E27FC236}">
              <a16:creationId xmlns:a16="http://schemas.microsoft.com/office/drawing/2014/main" id="{2B605771-B7F2-4CA5-898B-D7D8FE41F32F}"/>
            </a:ext>
          </a:extLst>
        </xdr:cNvPr>
        <xdr:cNvSpPr/>
      </xdr:nvSpPr>
      <xdr:spPr>
        <a:xfrm>
          <a:off x="9588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1969CD8F-D6CA-47A3-98F3-321C31C86826}"/>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53" name="フローチャート: 判断 352">
          <a:extLst>
            <a:ext uri="{FF2B5EF4-FFF2-40B4-BE49-F238E27FC236}">
              <a16:creationId xmlns:a16="http://schemas.microsoft.com/office/drawing/2014/main" id="{00F66C94-C871-4B67-B056-4B7F245289F0}"/>
            </a:ext>
          </a:extLst>
        </xdr:cNvPr>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354" name="フローチャート: 判断 353">
          <a:extLst>
            <a:ext uri="{FF2B5EF4-FFF2-40B4-BE49-F238E27FC236}">
              <a16:creationId xmlns:a16="http://schemas.microsoft.com/office/drawing/2014/main" id="{3CADBA3C-3F5A-46EA-ABD3-AB7CB03A7E83}"/>
            </a:ext>
          </a:extLst>
        </xdr:cNvPr>
        <xdr:cNvSpPr/>
      </xdr:nvSpPr>
      <xdr:spPr>
        <a:xfrm>
          <a:off x="6921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4081B20-F0A6-495E-AB3B-BDD85FD824F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A40631C-EDEE-4F78-961E-EF2723F0CB9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33FAA0B-8AEA-4FE0-B405-4A3C9012190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D053BD9-0BC6-4A44-BD1D-CAB296261B4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A589AE2-0F7D-45C6-9291-B14D235A8ED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133604</xdr:rowOff>
    </xdr:from>
    <xdr:to>
      <xdr:col>55</xdr:col>
      <xdr:colOff>50800</xdr:colOff>
      <xdr:row>81</xdr:row>
      <xdr:rowOff>63754</xdr:rowOff>
    </xdr:to>
    <xdr:sp macro="" textlink="">
      <xdr:nvSpPr>
        <xdr:cNvPr id="360" name="楕円 359">
          <a:extLst>
            <a:ext uri="{FF2B5EF4-FFF2-40B4-BE49-F238E27FC236}">
              <a16:creationId xmlns:a16="http://schemas.microsoft.com/office/drawing/2014/main" id="{B9E5CB07-730F-4363-952F-39921F0FD813}"/>
            </a:ext>
          </a:extLst>
        </xdr:cNvPr>
        <xdr:cNvSpPr/>
      </xdr:nvSpPr>
      <xdr:spPr>
        <a:xfrm>
          <a:off x="104267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156481</xdr:rowOff>
    </xdr:from>
    <xdr:ext cx="469744" cy="259045"/>
    <xdr:sp macro="" textlink="">
      <xdr:nvSpPr>
        <xdr:cNvPr id="361" name="【福祉施設】&#10;一人当たり面積該当値テキスト">
          <a:extLst>
            <a:ext uri="{FF2B5EF4-FFF2-40B4-BE49-F238E27FC236}">
              <a16:creationId xmlns:a16="http://schemas.microsoft.com/office/drawing/2014/main" id="{03B1EE24-6229-4D90-A847-FF737CCED8DC}"/>
            </a:ext>
          </a:extLst>
        </xdr:cNvPr>
        <xdr:cNvSpPr txBox="1"/>
      </xdr:nvSpPr>
      <xdr:spPr>
        <a:xfrm>
          <a:off x="10515600" y="1370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133604</xdr:rowOff>
    </xdr:from>
    <xdr:to>
      <xdr:col>50</xdr:col>
      <xdr:colOff>165100</xdr:colOff>
      <xdr:row>81</xdr:row>
      <xdr:rowOff>63754</xdr:rowOff>
    </xdr:to>
    <xdr:sp macro="" textlink="">
      <xdr:nvSpPr>
        <xdr:cNvPr id="362" name="楕円 361">
          <a:extLst>
            <a:ext uri="{FF2B5EF4-FFF2-40B4-BE49-F238E27FC236}">
              <a16:creationId xmlns:a16="http://schemas.microsoft.com/office/drawing/2014/main" id="{542DAB31-6244-457A-971D-E0CCBA4C3DD8}"/>
            </a:ext>
          </a:extLst>
        </xdr:cNvPr>
        <xdr:cNvSpPr/>
      </xdr:nvSpPr>
      <xdr:spPr>
        <a:xfrm>
          <a:off x="9588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12954</xdr:rowOff>
    </xdr:from>
    <xdr:to>
      <xdr:col>55</xdr:col>
      <xdr:colOff>0</xdr:colOff>
      <xdr:row>81</xdr:row>
      <xdr:rowOff>12954</xdr:rowOff>
    </xdr:to>
    <xdr:cxnSp macro="">
      <xdr:nvCxnSpPr>
        <xdr:cNvPr id="363" name="直線コネクタ 362">
          <a:extLst>
            <a:ext uri="{FF2B5EF4-FFF2-40B4-BE49-F238E27FC236}">
              <a16:creationId xmlns:a16="http://schemas.microsoft.com/office/drawing/2014/main" id="{135E58EC-347A-41B4-89AD-6651E3A1B545}"/>
            </a:ext>
          </a:extLst>
        </xdr:cNvPr>
        <xdr:cNvCxnSpPr/>
      </xdr:nvCxnSpPr>
      <xdr:spPr>
        <a:xfrm>
          <a:off x="9639300" y="139004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133604</xdr:rowOff>
    </xdr:from>
    <xdr:to>
      <xdr:col>46</xdr:col>
      <xdr:colOff>38100</xdr:colOff>
      <xdr:row>81</xdr:row>
      <xdr:rowOff>63754</xdr:rowOff>
    </xdr:to>
    <xdr:sp macro="" textlink="">
      <xdr:nvSpPr>
        <xdr:cNvPr id="364" name="楕円 363">
          <a:extLst>
            <a:ext uri="{FF2B5EF4-FFF2-40B4-BE49-F238E27FC236}">
              <a16:creationId xmlns:a16="http://schemas.microsoft.com/office/drawing/2014/main" id="{C5D66B72-AD44-4E4B-AEB1-C8EA0283DEC4}"/>
            </a:ext>
          </a:extLst>
        </xdr:cNvPr>
        <xdr:cNvSpPr/>
      </xdr:nvSpPr>
      <xdr:spPr>
        <a:xfrm>
          <a:off x="8699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12954</xdr:rowOff>
    </xdr:from>
    <xdr:to>
      <xdr:col>50</xdr:col>
      <xdr:colOff>114300</xdr:colOff>
      <xdr:row>81</xdr:row>
      <xdr:rowOff>12954</xdr:rowOff>
    </xdr:to>
    <xdr:cxnSp macro="">
      <xdr:nvCxnSpPr>
        <xdr:cNvPr id="365" name="直線コネクタ 364">
          <a:extLst>
            <a:ext uri="{FF2B5EF4-FFF2-40B4-BE49-F238E27FC236}">
              <a16:creationId xmlns:a16="http://schemas.microsoft.com/office/drawing/2014/main" id="{C0B63959-CDDC-44D5-A03A-20594D63D433}"/>
            </a:ext>
          </a:extLst>
        </xdr:cNvPr>
        <xdr:cNvCxnSpPr/>
      </xdr:nvCxnSpPr>
      <xdr:spPr>
        <a:xfrm>
          <a:off x="8750300" y="139004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133604</xdr:rowOff>
    </xdr:from>
    <xdr:to>
      <xdr:col>41</xdr:col>
      <xdr:colOff>101600</xdr:colOff>
      <xdr:row>81</xdr:row>
      <xdr:rowOff>63754</xdr:rowOff>
    </xdr:to>
    <xdr:sp macro="" textlink="">
      <xdr:nvSpPr>
        <xdr:cNvPr id="366" name="楕円 365">
          <a:extLst>
            <a:ext uri="{FF2B5EF4-FFF2-40B4-BE49-F238E27FC236}">
              <a16:creationId xmlns:a16="http://schemas.microsoft.com/office/drawing/2014/main" id="{0F63F4BD-6D92-447C-BC32-88FE2AA36766}"/>
            </a:ext>
          </a:extLst>
        </xdr:cNvPr>
        <xdr:cNvSpPr/>
      </xdr:nvSpPr>
      <xdr:spPr>
        <a:xfrm>
          <a:off x="7810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12954</xdr:rowOff>
    </xdr:from>
    <xdr:to>
      <xdr:col>45</xdr:col>
      <xdr:colOff>177800</xdr:colOff>
      <xdr:row>81</xdr:row>
      <xdr:rowOff>12954</xdr:rowOff>
    </xdr:to>
    <xdr:cxnSp macro="">
      <xdr:nvCxnSpPr>
        <xdr:cNvPr id="367" name="直線コネクタ 366">
          <a:extLst>
            <a:ext uri="{FF2B5EF4-FFF2-40B4-BE49-F238E27FC236}">
              <a16:creationId xmlns:a16="http://schemas.microsoft.com/office/drawing/2014/main" id="{EDC56FB7-11F1-4C7E-9A13-9C9D1AB9D8C2}"/>
            </a:ext>
          </a:extLst>
        </xdr:cNvPr>
        <xdr:cNvCxnSpPr/>
      </xdr:nvCxnSpPr>
      <xdr:spPr>
        <a:xfrm>
          <a:off x="7861300" y="139004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124461</xdr:rowOff>
    </xdr:from>
    <xdr:to>
      <xdr:col>36</xdr:col>
      <xdr:colOff>165100</xdr:colOff>
      <xdr:row>81</xdr:row>
      <xdr:rowOff>54611</xdr:rowOff>
    </xdr:to>
    <xdr:sp macro="" textlink="">
      <xdr:nvSpPr>
        <xdr:cNvPr id="368" name="楕円 367">
          <a:extLst>
            <a:ext uri="{FF2B5EF4-FFF2-40B4-BE49-F238E27FC236}">
              <a16:creationId xmlns:a16="http://schemas.microsoft.com/office/drawing/2014/main" id="{AD59060E-86BE-4E6A-96D8-B71B91734A0E}"/>
            </a:ext>
          </a:extLst>
        </xdr:cNvPr>
        <xdr:cNvSpPr/>
      </xdr:nvSpPr>
      <xdr:spPr>
        <a:xfrm>
          <a:off x="6921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3811</xdr:rowOff>
    </xdr:from>
    <xdr:to>
      <xdr:col>41</xdr:col>
      <xdr:colOff>50800</xdr:colOff>
      <xdr:row>81</xdr:row>
      <xdr:rowOff>12954</xdr:rowOff>
    </xdr:to>
    <xdr:cxnSp macro="">
      <xdr:nvCxnSpPr>
        <xdr:cNvPr id="369" name="直線コネクタ 368">
          <a:extLst>
            <a:ext uri="{FF2B5EF4-FFF2-40B4-BE49-F238E27FC236}">
              <a16:creationId xmlns:a16="http://schemas.microsoft.com/office/drawing/2014/main" id="{A5641609-7884-42EE-84FF-3F7FA23C3624}"/>
            </a:ext>
          </a:extLst>
        </xdr:cNvPr>
        <xdr:cNvCxnSpPr/>
      </xdr:nvCxnSpPr>
      <xdr:spPr>
        <a:xfrm>
          <a:off x="6972300" y="138912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38879</xdr:rowOff>
    </xdr:from>
    <xdr:ext cx="469744" cy="259045"/>
    <xdr:sp macro="" textlink="">
      <xdr:nvSpPr>
        <xdr:cNvPr id="370" name="n_1aveValue【福祉施設】&#10;一人当たり面積">
          <a:extLst>
            <a:ext uri="{FF2B5EF4-FFF2-40B4-BE49-F238E27FC236}">
              <a16:creationId xmlns:a16="http://schemas.microsoft.com/office/drawing/2014/main" id="{A63E1AAF-C2AB-4CB8-8DFD-2B95E76FB846}"/>
            </a:ext>
          </a:extLst>
        </xdr:cNvPr>
        <xdr:cNvSpPr txBox="1"/>
      </xdr:nvSpPr>
      <xdr:spPr>
        <a:xfrm>
          <a:off x="9391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1" name="n_2aveValue【福祉施設】&#10;一人当たり面積">
          <a:extLst>
            <a:ext uri="{FF2B5EF4-FFF2-40B4-BE49-F238E27FC236}">
              <a16:creationId xmlns:a16="http://schemas.microsoft.com/office/drawing/2014/main" id="{B16FD967-C330-4F26-B0F2-7748CD9DC4D5}"/>
            </a:ext>
          </a:extLst>
        </xdr:cNvPr>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11447</xdr:rowOff>
    </xdr:from>
    <xdr:ext cx="469744" cy="259045"/>
    <xdr:sp macro="" textlink="">
      <xdr:nvSpPr>
        <xdr:cNvPr id="372" name="n_3aveValue【福祉施設】&#10;一人当たり面積">
          <a:extLst>
            <a:ext uri="{FF2B5EF4-FFF2-40B4-BE49-F238E27FC236}">
              <a16:creationId xmlns:a16="http://schemas.microsoft.com/office/drawing/2014/main" id="{5AE6B730-1E48-46DF-90EC-4A252A1B8DBD}"/>
            </a:ext>
          </a:extLst>
        </xdr:cNvPr>
        <xdr:cNvSpPr txBox="1"/>
      </xdr:nvSpPr>
      <xdr:spPr>
        <a:xfrm>
          <a:off x="7626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6875</xdr:rowOff>
    </xdr:from>
    <xdr:ext cx="469744" cy="259045"/>
    <xdr:sp macro="" textlink="">
      <xdr:nvSpPr>
        <xdr:cNvPr id="373" name="n_4aveValue【福祉施設】&#10;一人当たり面積">
          <a:extLst>
            <a:ext uri="{FF2B5EF4-FFF2-40B4-BE49-F238E27FC236}">
              <a16:creationId xmlns:a16="http://schemas.microsoft.com/office/drawing/2014/main" id="{E7A7308D-1D5B-4AF3-966E-2A0ED8AF2ABE}"/>
            </a:ext>
          </a:extLst>
        </xdr:cNvPr>
        <xdr:cNvSpPr txBox="1"/>
      </xdr:nvSpPr>
      <xdr:spPr>
        <a:xfrm>
          <a:off x="6737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80281</xdr:rowOff>
    </xdr:from>
    <xdr:ext cx="469744" cy="259045"/>
    <xdr:sp macro="" textlink="">
      <xdr:nvSpPr>
        <xdr:cNvPr id="374" name="n_1mainValue【福祉施設】&#10;一人当たり面積">
          <a:extLst>
            <a:ext uri="{FF2B5EF4-FFF2-40B4-BE49-F238E27FC236}">
              <a16:creationId xmlns:a16="http://schemas.microsoft.com/office/drawing/2014/main" id="{7656BF09-1863-4FD9-A14A-822C07FB61E1}"/>
            </a:ext>
          </a:extLst>
        </xdr:cNvPr>
        <xdr:cNvSpPr txBox="1"/>
      </xdr:nvSpPr>
      <xdr:spPr>
        <a:xfrm>
          <a:off x="9391727" y="136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80281</xdr:rowOff>
    </xdr:from>
    <xdr:ext cx="469744" cy="259045"/>
    <xdr:sp macro="" textlink="">
      <xdr:nvSpPr>
        <xdr:cNvPr id="375" name="n_2mainValue【福祉施設】&#10;一人当たり面積">
          <a:extLst>
            <a:ext uri="{FF2B5EF4-FFF2-40B4-BE49-F238E27FC236}">
              <a16:creationId xmlns:a16="http://schemas.microsoft.com/office/drawing/2014/main" id="{58AB3863-5DA2-4AFF-82BC-D542A1EE88F9}"/>
            </a:ext>
          </a:extLst>
        </xdr:cNvPr>
        <xdr:cNvSpPr txBox="1"/>
      </xdr:nvSpPr>
      <xdr:spPr>
        <a:xfrm>
          <a:off x="8515427" y="136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80281</xdr:rowOff>
    </xdr:from>
    <xdr:ext cx="469744" cy="259045"/>
    <xdr:sp macro="" textlink="">
      <xdr:nvSpPr>
        <xdr:cNvPr id="376" name="n_3mainValue【福祉施設】&#10;一人当たり面積">
          <a:extLst>
            <a:ext uri="{FF2B5EF4-FFF2-40B4-BE49-F238E27FC236}">
              <a16:creationId xmlns:a16="http://schemas.microsoft.com/office/drawing/2014/main" id="{ACCDB601-6AB3-4A81-83CD-B896289AC428}"/>
            </a:ext>
          </a:extLst>
        </xdr:cNvPr>
        <xdr:cNvSpPr txBox="1"/>
      </xdr:nvSpPr>
      <xdr:spPr>
        <a:xfrm>
          <a:off x="7626427" y="136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71138</xdr:rowOff>
    </xdr:from>
    <xdr:ext cx="469744" cy="259045"/>
    <xdr:sp macro="" textlink="">
      <xdr:nvSpPr>
        <xdr:cNvPr id="377" name="n_4mainValue【福祉施設】&#10;一人当たり面積">
          <a:extLst>
            <a:ext uri="{FF2B5EF4-FFF2-40B4-BE49-F238E27FC236}">
              <a16:creationId xmlns:a16="http://schemas.microsoft.com/office/drawing/2014/main" id="{E4E6D32C-9D22-4F1C-ACCC-BB76CBB260C6}"/>
            </a:ext>
          </a:extLst>
        </xdr:cNvPr>
        <xdr:cNvSpPr txBox="1"/>
      </xdr:nvSpPr>
      <xdr:spPr>
        <a:xfrm>
          <a:off x="6737427"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CA3F73BB-297A-4552-9F71-419D9BBD2B1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99539716-0264-48D9-827E-C38E50B63BC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34C40DDD-6338-4C2D-ADED-D2AEF21B178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7D12466D-D166-45F5-A0DA-AD890932370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6779CE40-9594-43C8-8923-16D1B373708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F9B0037E-57B5-41A6-A426-35774773050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4A06C9B4-9E3D-4644-9AAE-306B50336D1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FA95E972-F771-4589-926D-084BF8D65EE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D6F4433-F9CB-475B-8546-1E64566177E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DE664FCF-6E7E-4015-8FEE-0197BEA4AD0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65DBA0BC-C08A-4C85-A0EB-FF69193E52D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2017FED4-7FD0-488D-AA5D-3F6F187F636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2D725251-E987-4FE9-97DD-2761C553E71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2295D330-50BF-49B7-87B6-B0532BA331F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DB2E79ED-FC4C-4DA2-8981-211EE788A73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ECE6A363-7A8B-4DB0-B221-289ACA33B88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584F630B-D20C-48C5-B1C0-E550FEA3842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7C004E29-1AFF-4DFA-A406-400ABBAACD9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EB4AA10A-329C-4A9A-9FEA-91668D1D93C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BAF9E8D2-97F2-4C46-886F-19451FDFB8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3850EF51-DA52-4F61-9847-8A5F3FF488B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A1473B84-6036-4923-8254-EC5AB711EEC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E61B0B90-0B4A-4107-9790-73CB0EEE0D7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34D225FD-D0D4-48F3-B504-2A557B0E08B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45C7F8A5-4950-48CD-AA5C-C7BB40FCB6D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90517061-69A1-4679-87B0-939455063ADB}"/>
            </a:ext>
          </a:extLst>
        </xdr:cNvPr>
        <xdr:cNvCxnSpPr/>
      </xdr:nvCxnSpPr>
      <xdr:spPr>
        <a:xfrm flipV="1">
          <a:off x="4634865" y="1721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CF43A4C2-7CA1-445F-985B-EE2E4EC5D7CD}"/>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13143949-EAC0-40BD-BA24-2E17D33F72EA}"/>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77ECAB7A-4510-4890-AB96-5CB305EFB70D}"/>
            </a:ext>
          </a:extLst>
        </xdr:cNvPr>
        <xdr:cNvSpPr txBox="1"/>
      </xdr:nvSpPr>
      <xdr:spPr>
        <a:xfrm>
          <a:off x="4673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407" name="直線コネクタ 406">
          <a:extLst>
            <a:ext uri="{FF2B5EF4-FFF2-40B4-BE49-F238E27FC236}">
              <a16:creationId xmlns:a16="http://schemas.microsoft.com/office/drawing/2014/main" id="{BBF9E0D1-FD4A-4640-A5B3-E4C3C109C201}"/>
            </a:ext>
          </a:extLst>
        </xdr:cNvPr>
        <xdr:cNvCxnSpPr/>
      </xdr:nvCxnSpPr>
      <xdr:spPr>
        <a:xfrm>
          <a:off x="4546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487FBF35-BC21-451D-99B6-42976E16693B}"/>
            </a:ext>
          </a:extLst>
        </xdr:cNvPr>
        <xdr:cNvSpPr txBox="1"/>
      </xdr:nvSpPr>
      <xdr:spPr>
        <a:xfrm>
          <a:off x="46736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409" name="フローチャート: 判断 408">
          <a:extLst>
            <a:ext uri="{FF2B5EF4-FFF2-40B4-BE49-F238E27FC236}">
              <a16:creationId xmlns:a16="http://schemas.microsoft.com/office/drawing/2014/main" id="{DD9965FE-34F1-4480-8824-D9825168697D}"/>
            </a:ext>
          </a:extLst>
        </xdr:cNvPr>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410" name="フローチャート: 判断 409">
          <a:extLst>
            <a:ext uri="{FF2B5EF4-FFF2-40B4-BE49-F238E27FC236}">
              <a16:creationId xmlns:a16="http://schemas.microsoft.com/office/drawing/2014/main" id="{2E348066-6B99-498E-BF0A-6EE435D848AA}"/>
            </a:ext>
          </a:extLst>
        </xdr:cNvPr>
        <xdr:cNvSpPr/>
      </xdr:nvSpPr>
      <xdr:spPr>
        <a:xfrm>
          <a:off x="3746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411" name="フローチャート: 判断 410">
          <a:extLst>
            <a:ext uri="{FF2B5EF4-FFF2-40B4-BE49-F238E27FC236}">
              <a16:creationId xmlns:a16="http://schemas.microsoft.com/office/drawing/2014/main" id="{456C7C63-E37F-4632-A8DA-1185A04922E3}"/>
            </a:ext>
          </a:extLst>
        </xdr:cNvPr>
        <xdr:cNvSpPr/>
      </xdr:nvSpPr>
      <xdr:spPr>
        <a:xfrm>
          <a:off x="2857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12" name="フローチャート: 判断 411">
          <a:extLst>
            <a:ext uri="{FF2B5EF4-FFF2-40B4-BE49-F238E27FC236}">
              <a16:creationId xmlns:a16="http://schemas.microsoft.com/office/drawing/2014/main" id="{8929C29B-C5B9-48D3-8EF0-2C5882D7D6AA}"/>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413" name="フローチャート: 判断 412">
          <a:extLst>
            <a:ext uri="{FF2B5EF4-FFF2-40B4-BE49-F238E27FC236}">
              <a16:creationId xmlns:a16="http://schemas.microsoft.com/office/drawing/2014/main" id="{284A8365-0A9D-443B-AFB0-C7F68E3CC130}"/>
            </a:ext>
          </a:extLst>
        </xdr:cNvPr>
        <xdr:cNvSpPr/>
      </xdr:nvSpPr>
      <xdr:spPr>
        <a:xfrm>
          <a:off x="1079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3D0266E3-3E0D-4384-AEE0-61AF49C356A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53EC408-DAFF-482E-9AE2-815BD3C4B72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051E210-7559-4AB9-A05F-F5964B796D3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BF70055-290E-4EEC-9B68-331C26496E4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F0B13E4-21C4-4C51-A12D-E328303BBE7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419" name="楕円 418">
          <a:extLst>
            <a:ext uri="{FF2B5EF4-FFF2-40B4-BE49-F238E27FC236}">
              <a16:creationId xmlns:a16="http://schemas.microsoft.com/office/drawing/2014/main" id="{4148A408-0784-4BF9-9271-28381FC6ED84}"/>
            </a:ext>
          </a:extLst>
        </xdr:cNvPr>
        <xdr:cNvSpPr/>
      </xdr:nvSpPr>
      <xdr:spPr>
        <a:xfrm>
          <a:off x="4584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139716</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9864E318-7B4F-4CF9-A510-ACDD8D43E67C}"/>
            </a:ext>
          </a:extLst>
        </xdr:cNvPr>
        <xdr:cNvSpPr txBox="1"/>
      </xdr:nvSpPr>
      <xdr:spPr>
        <a:xfrm>
          <a:off x="4673600"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80918</xdr:rowOff>
    </xdr:from>
    <xdr:to>
      <xdr:col>20</xdr:col>
      <xdr:colOff>38100</xdr:colOff>
      <xdr:row>105</xdr:row>
      <xdr:rowOff>11068</xdr:rowOff>
    </xdr:to>
    <xdr:sp macro="" textlink="">
      <xdr:nvSpPr>
        <xdr:cNvPr id="421" name="楕円 420">
          <a:extLst>
            <a:ext uri="{FF2B5EF4-FFF2-40B4-BE49-F238E27FC236}">
              <a16:creationId xmlns:a16="http://schemas.microsoft.com/office/drawing/2014/main" id="{7258A1FD-FAE7-4A54-AFA1-1A4E541DC524}"/>
            </a:ext>
          </a:extLst>
        </xdr:cNvPr>
        <xdr:cNvSpPr/>
      </xdr:nvSpPr>
      <xdr:spPr>
        <a:xfrm>
          <a:off x="3746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131718</xdr:rowOff>
    </xdr:from>
    <xdr:to>
      <xdr:col>24</xdr:col>
      <xdr:colOff>63500</xdr:colOff>
      <xdr:row>104</xdr:row>
      <xdr:rowOff>167639</xdr:rowOff>
    </xdr:to>
    <xdr:cxnSp macro="">
      <xdr:nvCxnSpPr>
        <xdr:cNvPr id="422" name="直線コネクタ 421">
          <a:extLst>
            <a:ext uri="{FF2B5EF4-FFF2-40B4-BE49-F238E27FC236}">
              <a16:creationId xmlns:a16="http://schemas.microsoft.com/office/drawing/2014/main" id="{6528BF1F-E355-44E7-9999-CED6A07736E9}"/>
            </a:ext>
          </a:extLst>
        </xdr:cNvPr>
        <xdr:cNvCxnSpPr/>
      </xdr:nvCxnSpPr>
      <xdr:spPr>
        <a:xfrm>
          <a:off x="3797300" y="1796251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46627</xdr:rowOff>
    </xdr:from>
    <xdr:to>
      <xdr:col>15</xdr:col>
      <xdr:colOff>101600</xdr:colOff>
      <xdr:row>104</xdr:row>
      <xdr:rowOff>148227</xdr:rowOff>
    </xdr:to>
    <xdr:sp macro="" textlink="">
      <xdr:nvSpPr>
        <xdr:cNvPr id="423" name="楕円 422">
          <a:extLst>
            <a:ext uri="{FF2B5EF4-FFF2-40B4-BE49-F238E27FC236}">
              <a16:creationId xmlns:a16="http://schemas.microsoft.com/office/drawing/2014/main" id="{2EA01BDC-DFB5-47E5-BDBD-7F9977F16319}"/>
            </a:ext>
          </a:extLst>
        </xdr:cNvPr>
        <xdr:cNvSpPr/>
      </xdr:nvSpPr>
      <xdr:spPr>
        <a:xfrm>
          <a:off x="2857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97427</xdr:rowOff>
    </xdr:from>
    <xdr:to>
      <xdr:col>19</xdr:col>
      <xdr:colOff>177800</xdr:colOff>
      <xdr:row>104</xdr:row>
      <xdr:rowOff>131718</xdr:rowOff>
    </xdr:to>
    <xdr:cxnSp macro="">
      <xdr:nvCxnSpPr>
        <xdr:cNvPr id="424" name="直線コネクタ 423">
          <a:extLst>
            <a:ext uri="{FF2B5EF4-FFF2-40B4-BE49-F238E27FC236}">
              <a16:creationId xmlns:a16="http://schemas.microsoft.com/office/drawing/2014/main" id="{3B3A289A-66C6-4A35-A06F-E6D1160F0D72}"/>
            </a:ext>
          </a:extLst>
        </xdr:cNvPr>
        <xdr:cNvCxnSpPr/>
      </xdr:nvCxnSpPr>
      <xdr:spPr>
        <a:xfrm>
          <a:off x="2908300" y="1792822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12337</xdr:rowOff>
    </xdr:from>
    <xdr:to>
      <xdr:col>10</xdr:col>
      <xdr:colOff>165100</xdr:colOff>
      <xdr:row>104</xdr:row>
      <xdr:rowOff>113937</xdr:rowOff>
    </xdr:to>
    <xdr:sp macro="" textlink="">
      <xdr:nvSpPr>
        <xdr:cNvPr id="425" name="楕円 424">
          <a:extLst>
            <a:ext uri="{FF2B5EF4-FFF2-40B4-BE49-F238E27FC236}">
              <a16:creationId xmlns:a16="http://schemas.microsoft.com/office/drawing/2014/main" id="{3BAAB698-C194-4235-B894-C97C79DD1E0C}"/>
            </a:ext>
          </a:extLst>
        </xdr:cNvPr>
        <xdr:cNvSpPr/>
      </xdr:nvSpPr>
      <xdr:spPr>
        <a:xfrm>
          <a:off x="1968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63137</xdr:rowOff>
    </xdr:from>
    <xdr:to>
      <xdr:col>15</xdr:col>
      <xdr:colOff>50800</xdr:colOff>
      <xdr:row>104</xdr:row>
      <xdr:rowOff>97427</xdr:rowOff>
    </xdr:to>
    <xdr:cxnSp macro="">
      <xdr:nvCxnSpPr>
        <xdr:cNvPr id="426" name="直線コネクタ 425">
          <a:extLst>
            <a:ext uri="{FF2B5EF4-FFF2-40B4-BE49-F238E27FC236}">
              <a16:creationId xmlns:a16="http://schemas.microsoft.com/office/drawing/2014/main" id="{0CE4B356-364B-40D8-BE42-DA9E396C324B}"/>
            </a:ext>
          </a:extLst>
        </xdr:cNvPr>
        <xdr:cNvCxnSpPr/>
      </xdr:nvCxnSpPr>
      <xdr:spPr>
        <a:xfrm>
          <a:off x="2019300" y="178939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149498</xdr:rowOff>
    </xdr:from>
    <xdr:to>
      <xdr:col>6</xdr:col>
      <xdr:colOff>38100</xdr:colOff>
      <xdr:row>104</xdr:row>
      <xdr:rowOff>79648</xdr:rowOff>
    </xdr:to>
    <xdr:sp macro="" textlink="">
      <xdr:nvSpPr>
        <xdr:cNvPr id="427" name="楕円 426">
          <a:extLst>
            <a:ext uri="{FF2B5EF4-FFF2-40B4-BE49-F238E27FC236}">
              <a16:creationId xmlns:a16="http://schemas.microsoft.com/office/drawing/2014/main" id="{F56E4A24-9737-45CE-A493-703F92E198CF}"/>
            </a:ext>
          </a:extLst>
        </xdr:cNvPr>
        <xdr:cNvSpPr/>
      </xdr:nvSpPr>
      <xdr:spPr>
        <a:xfrm>
          <a:off x="1079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28848</xdr:rowOff>
    </xdr:from>
    <xdr:to>
      <xdr:col>10</xdr:col>
      <xdr:colOff>114300</xdr:colOff>
      <xdr:row>104</xdr:row>
      <xdr:rowOff>63137</xdr:rowOff>
    </xdr:to>
    <xdr:cxnSp macro="">
      <xdr:nvCxnSpPr>
        <xdr:cNvPr id="428" name="直線コネクタ 427">
          <a:extLst>
            <a:ext uri="{FF2B5EF4-FFF2-40B4-BE49-F238E27FC236}">
              <a16:creationId xmlns:a16="http://schemas.microsoft.com/office/drawing/2014/main" id="{2084D1C3-7B6E-42A2-98EA-CBCEC17C9A7A}"/>
            </a:ext>
          </a:extLst>
        </xdr:cNvPr>
        <xdr:cNvCxnSpPr/>
      </xdr:nvCxnSpPr>
      <xdr:spPr>
        <a:xfrm>
          <a:off x="1130300" y="178596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25054</xdr:rowOff>
    </xdr:from>
    <xdr:ext cx="405111" cy="259045"/>
    <xdr:sp macro="" textlink="">
      <xdr:nvSpPr>
        <xdr:cNvPr id="429" name="n_1aveValue【市民会館】&#10;有形固定資産減価償却率">
          <a:extLst>
            <a:ext uri="{FF2B5EF4-FFF2-40B4-BE49-F238E27FC236}">
              <a16:creationId xmlns:a16="http://schemas.microsoft.com/office/drawing/2014/main" id="{5DF58331-C742-4AAE-92E7-AB6033FAE9B7}"/>
            </a:ext>
          </a:extLst>
        </xdr:cNvPr>
        <xdr:cNvSpPr txBox="1"/>
      </xdr:nvSpPr>
      <xdr:spPr>
        <a:xfrm>
          <a:off x="3582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26688</xdr:rowOff>
    </xdr:from>
    <xdr:ext cx="405111" cy="259045"/>
    <xdr:sp macro="" textlink="">
      <xdr:nvSpPr>
        <xdr:cNvPr id="430" name="n_2aveValue【市民会館】&#10;有形固定資産減価償却率">
          <a:extLst>
            <a:ext uri="{FF2B5EF4-FFF2-40B4-BE49-F238E27FC236}">
              <a16:creationId xmlns:a16="http://schemas.microsoft.com/office/drawing/2014/main" id="{1624B117-BA16-4DC2-8F64-E38621BF93E7}"/>
            </a:ext>
          </a:extLst>
        </xdr:cNvPr>
        <xdr:cNvSpPr txBox="1"/>
      </xdr:nvSpPr>
      <xdr:spPr>
        <a:xfrm>
          <a:off x="2705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31" name="n_3aveValue【市民会館】&#10;有形固定資産減価償却率">
          <a:extLst>
            <a:ext uri="{FF2B5EF4-FFF2-40B4-BE49-F238E27FC236}">
              <a16:creationId xmlns:a16="http://schemas.microsoft.com/office/drawing/2014/main" id="{B90A66E2-5062-482F-8F81-F2A6921ECE60}"/>
            </a:ext>
          </a:extLst>
        </xdr:cNvPr>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149151</xdr:rowOff>
    </xdr:from>
    <xdr:ext cx="405111" cy="259045"/>
    <xdr:sp macro="" textlink="">
      <xdr:nvSpPr>
        <xdr:cNvPr id="432" name="n_4aveValue【市民会館】&#10;有形固定資産減価償却率">
          <a:extLst>
            <a:ext uri="{FF2B5EF4-FFF2-40B4-BE49-F238E27FC236}">
              <a16:creationId xmlns:a16="http://schemas.microsoft.com/office/drawing/2014/main" id="{AAE4E49E-F8CF-4795-BE54-DBAF727C949D}"/>
            </a:ext>
          </a:extLst>
        </xdr:cNvPr>
        <xdr:cNvSpPr txBox="1"/>
      </xdr:nvSpPr>
      <xdr:spPr>
        <a:xfrm>
          <a:off x="927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27595</xdr:rowOff>
    </xdr:from>
    <xdr:ext cx="405111" cy="259045"/>
    <xdr:sp macro="" textlink="">
      <xdr:nvSpPr>
        <xdr:cNvPr id="433" name="n_1mainValue【市民会館】&#10;有形固定資産減価償却率">
          <a:extLst>
            <a:ext uri="{FF2B5EF4-FFF2-40B4-BE49-F238E27FC236}">
              <a16:creationId xmlns:a16="http://schemas.microsoft.com/office/drawing/2014/main" id="{2EC83CE1-C22E-428F-9559-858389E5C6E0}"/>
            </a:ext>
          </a:extLst>
        </xdr:cNvPr>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34" name="n_2mainValue【市民会館】&#10;有形固定資産減価償却率">
          <a:extLst>
            <a:ext uri="{FF2B5EF4-FFF2-40B4-BE49-F238E27FC236}">
              <a16:creationId xmlns:a16="http://schemas.microsoft.com/office/drawing/2014/main" id="{1574CA21-554D-424F-B8D8-1C6E886A4DBE}"/>
            </a:ext>
          </a:extLst>
        </xdr:cNvPr>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130464</xdr:rowOff>
    </xdr:from>
    <xdr:ext cx="405111" cy="259045"/>
    <xdr:sp macro="" textlink="">
      <xdr:nvSpPr>
        <xdr:cNvPr id="435" name="n_3mainValue【市民会館】&#10;有形固定資産減価償却率">
          <a:extLst>
            <a:ext uri="{FF2B5EF4-FFF2-40B4-BE49-F238E27FC236}">
              <a16:creationId xmlns:a16="http://schemas.microsoft.com/office/drawing/2014/main" id="{39D180E0-8DD3-4461-AF0A-4747D4508585}"/>
            </a:ext>
          </a:extLst>
        </xdr:cNvPr>
        <xdr:cNvSpPr txBox="1"/>
      </xdr:nvSpPr>
      <xdr:spPr>
        <a:xfrm>
          <a:off x="1816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96175</xdr:rowOff>
    </xdr:from>
    <xdr:ext cx="405111" cy="259045"/>
    <xdr:sp macro="" textlink="">
      <xdr:nvSpPr>
        <xdr:cNvPr id="436" name="n_4mainValue【市民会館】&#10;有形固定資産減価償却率">
          <a:extLst>
            <a:ext uri="{FF2B5EF4-FFF2-40B4-BE49-F238E27FC236}">
              <a16:creationId xmlns:a16="http://schemas.microsoft.com/office/drawing/2014/main" id="{DC97BD95-294B-4BC4-BC4A-F05AA1885A2C}"/>
            </a:ext>
          </a:extLst>
        </xdr:cNvPr>
        <xdr:cNvSpPr txBox="1"/>
      </xdr:nvSpPr>
      <xdr:spPr>
        <a:xfrm>
          <a:off x="927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51C24118-7608-4EF3-BB47-1D83D8891AC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49655646-1769-45D8-BAE4-227EE9A246B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77788D41-096E-4A52-8A23-A302E8E8B95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DCF326E4-A1DE-4A2D-89AF-B8DF5C35370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F13D0C1E-D202-4A05-88A1-5659AE0709A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F4131CB8-6A12-4CAF-A405-3EC2FE57489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E1AA3A4-34A6-41BC-9ECD-3D0A74C674B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5A558D5E-B1D4-4B46-A567-C87E93445D2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29EAD335-53FD-4062-BCC2-B84F0C0CAB3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81C68055-D5D8-4573-80BD-02C265FE4DD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C177FC84-7EA8-4A9C-A8C8-11BB9B843B3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C702CB5C-5409-4232-B30F-67DF770AE3F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7F0471B2-C343-416A-9A56-A380BE49983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34F4AD14-FA65-4F2F-9905-D3001C5AE80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12F9608A-C9DD-440A-858D-811CB667803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B6A3B50C-A52F-4BDE-B1C5-EFDD60FBF6AD}"/>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CE879F68-000F-4301-92A9-F4DDE8CEFAA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DE53E55B-9746-4932-8152-4C30E4F028B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DCBC7C3A-D643-4A72-9512-487D72086B5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84B7ADB8-14A1-4DE8-91A6-3AB60526244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E437FB57-35B3-4872-B7C7-2268D328C1A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1D9EAA55-D7F6-4281-A263-75282182D85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C6D8CE2A-6CDB-4951-BA86-6F29E3C4DD5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460" name="直線コネクタ 459">
          <a:extLst>
            <a:ext uri="{FF2B5EF4-FFF2-40B4-BE49-F238E27FC236}">
              <a16:creationId xmlns:a16="http://schemas.microsoft.com/office/drawing/2014/main" id="{12BA70F6-791F-45DC-BCC8-7D4D9D477682}"/>
            </a:ext>
          </a:extLst>
        </xdr:cNvPr>
        <xdr:cNvCxnSpPr/>
      </xdr:nvCxnSpPr>
      <xdr:spPr>
        <a:xfrm flipV="1">
          <a:off x="10476865" y="1740217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1" name="【市民会館】&#10;一人当たり面積最小値テキスト">
          <a:extLst>
            <a:ext uri="{FF2B5EF4-FFF2-40B4-BE49-F238E27FC236}">
              <a16:creationId xmlns:a16="http://schemas.microsoft.com/office/drawing/2014/main" id="{6FCC4012-981E-4A9C-A3D8-4FED72768C8B}"/>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2" name="直線コネクタ 461">
          <a:extLst>
            <a:ext uri="{FF2B5EF4-FFF2-40B4-BE49-F238E27FC236}">
              <a16:creationId xmlns:a16="http://schemas.microsoft.com/office/drawing/2014/main" id="{BD2EA765-03E1-4940-B08E-B99B2E0090C6}"/>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463" name="【市民会館】&#10;一人当たり面積最大値テキスト">
          <a:extLst>
            <a:ext uri="{FF2B5EF4-FFF2-40B4-BE49-F238E27FC236}">
              <a16:creationId xmlns:a16="http://schemas.microsoft.com/office/drawing/2014/main" id="{A778D2C1-F42E-4FA8-942B-99CCA18D143F}"/>
            </a:ext>
          </a:extLst>
        </xdr:cNvPr>
        <xdr:cNvSpPr txBox="1"/>
      </xdr:nvSpPr>
      <xdr:spPr>
        <a:xfrm>
          <a:off x="10515600" y="1717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464" name="直線コネクタ 463">
          <a:extLst>
            <a:ext uri="{FF2B5EF4-FFF2-40B4-BE49-F238E27FC236}">
              <a16:creationId xmlns:a16="http://schemas.microsoft.com/office/drawing/2014/main" id="{576B589B-2807-42E8-AC1A-6669B99394E2}"/>
            </a:ext>
          </a:extLst>
        </xdr:cNvPr>
        <xdr:cNvCxnSpPr/>
      </xdr:nvCxnSpPr>
      <xdr:spPr>
        <a:xfrm>
          <a:off x="10388600" y="174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133366</xdr:rowOff>
    </xdr:from>
    <xdr:ext cx="469744" cy="259045"/>
    <xdr:sp macro="" textlink="">
      <xdr:nvSpPr>
        <xdr:cNvPr id="465" name="【市民会館】&#10;一人当たり面積平均値テキスト">
          <a:extLst>
            <a:ext uri="{FF2B5EF4-FFF2-40B4-BE49-F238E27FC236}">
              <a16:creationId xmlns:a16="http://schemas.microsoft.com/office/drawing/2014/main" id="{78E6C72B-C361-4233-BDA8-92F7AC98361E}"/>
            </a:ext>
          </a:extLst>
        </xdr:cNvPr>
        <xdr:cNvSpPr txBox="1"/>
      </xdr:nvSpPr>
      <xdr:spPr>
        <a:xfrm>
          <a:off x="10515600" y="18307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66" name="フローチャート: 判断 465">
          <a:extLst>
            <a:ext uri="{FF2B5EF4-FFF2-40B4-BE49-F238E27FC236}">
              <a16:creationId xmlns:a16="http://schemas.microsoft.com/office/drawing/2014/main" id="{24357F48-638E-4785-83F6-1BD4C0BE2B00}"/>
            </a:ext>
          </a:extLst>
        </xdr:cNvPr>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467" name="フローチャート: 判断 466">
          <a:extLst>
            <a:ext uri="{FF2B5EF4-FFF2-40B4-BE49-F238E27FC236}">
              <a16:creationId xmlns:a16="http://schemas.microsoft.com/office/drawing/2014/main" id="{CF201927-107E-415C-9E40-2B0E0C1A9372}"/>
            </a:ext>
          </a:extLst>
        </xdr:cNvPr>
        <xdr:cNvSpPr/>
      </xdr:nvSpPr>
      <xdr:spPr>
        <a:xfrm>
          <a:off x="958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468" name="フローチャート: 判断 467">
          <a:extLst>
            <a:ext uri="{FF2B5EF4-FFF2-40B4-BE49-F238E27FC236}">
              <a16:creationId xmlns:a16="http://schemas.microsoft.com/office/drawing/2014/main" id="{65350B54-A892-4392-858E-F7CA37827B55}"/>
            </a:ext>
          </a:extLst>
        </xdr:cNvPr>
        <xdr:cNvSpPr/>
      </xdr:nvSpPr>
      <xdr:spPr>
        <a:xfrm>
          <a:off x="8699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469" name="フローチャート: 判断 468">
          <a:extLst>
            <a:ext uri="{FF2B5EF4-FFF2-40B4-BE49-F238E27FC236}">
              <a16:creationId xmlns:a16="http://schemas.microsoft.com/office/drawing/2014/main" id="{A3416474-079C-4C73-8DF6-73BA95B33A01}"/>
            </a:ext>
          </a:extLst>
        </xdr:cNvPr>
        <xdr:cNvSpPr/>
      </xdr:nvSpPr>
      <xdr:spPr>
        <a:xfrm>
          <a:off x="7810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70" name="フローチャート: 判断 469">
          <a:extLst>
            <a:ext uri="{FF2B5EF4-FFF2-40B4-BE49-F238E27FC236}">
              <a16:creationId xmlns:a16="http://schemas.microsoft.com/office/drawing/2014/main" id="{B9A86FC0-3B06-4BE2-B60B-17A41C5B2CB1}"/>
            </a:ext>
          </a:extLst>
        </xdr:cNvPr>
        <xdr:cNvSpPr/>
      </xdr:nvSpPr>
      <xdr:spPr>
        <a:xfrm>
          <a:off x="6921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B8F38C3C-512D-4136-AF53-D6375A69003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0C6B10B-1D40-4760-AB2E-C3887799AD2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6296C54-8DB7-48A9-9A9F-D0C2C80FA96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07AEF4E-7F69-4B31-85E0-8DE01C64D4F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3DF1E1E-6F41-4BD9-8A5D-52A5C0CC218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38736</xdr:rowOff>
    </xdr:from>
    <xdr:to>
      <xdr:col>55</xdr:col>
      <xdr:colOff>50800</xdr:colOff>
      <xdr:row>105</xdr:row>
      <xdr:rowOff>140336</xdr:rowOff>
    </xdr:to>
    <xdr:sp macro="" textlink="">
      <xdr:nvSpPr>
        <xdr:cNvPr id="476" name="楕円 475">
          <a:extLst>
            <a:ext uri="{FF2B5EF4-FFF2-40B4-BE49-F238E27FC236}">
              <a16:creationId xmlns:a16="http://schemas.microsoft.com/office/drawing/2014/main" id="{AEE6E196-40AE-44AC-8383-6142FB014465}"/>
            </a:ext>
          </a:extLst>
        </xdr:cNvPr>
        <xdr:cNvSpPr/>
      </xdr:nvSpPr>
      <xdr:spPr>
        <a:xfrm>
          <a:off x="104267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61613</xdr:rowOff>
    </xdr:from>
    <xdr:ext cx="469744" cy="259045"/>
    <xdr:sp macro="" textlink="">
      <xdr:nvSpPr>
        <xdr:cNvPr id="477" name="【市民会館】&#10;一人当たり面積該当値テキスト">
          <a:extLst>
            <a:ext uri="{FF2B5EF4-FFF2-40B4-BE49-F238E27FC236}">
              <a16:creationId xmlns:a16="http://schemas.microsoft.com/office/drawing/2014/main" id="{54DBD552-E5A9-4554-8F89-7FB98AE8E0D0}"/>
            </a:ext>
          </a:extLst>
        </xdr:cNvPr>
        <xdr:cNvSpPr txBox="1"/>
      </xdr:nvSpPr>
      <xdr:spPr>
        <a:xfrm>
          <a:off x="10515600"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36830</xdr:rowOff>
    </xdr:from>
    <xdr:to>
      <xdr:col>50</xdr:col>
      <xdr:colOff>165100</xdr:colOff>
      <xdr:row>105</xdr:row>
      <xdr:rowOff>138430</xdr:rowOff>
    </xdr:to>
    <xdr:sp macro="" textlink="">
      <xdr:nvSpPr>
        <xdr:cNvPr id="478" name="楕円 477">
          <a:extLst>
            <a:ext uri="{FF2B5EF4-FFF2-40B4-BE49-F238E27FC236}">
              <a16:creationId xmlns:a16="http://schemas.microsoft.com/office/drawing/2014/main" id="{F6080765-19C4-4614-B167-796A60E93F4A}"/>
            </a:ext>
          </a:extLst>
        </xdr:cNvPr>
        <xdr:cNvSpPr/>
      </xdr:nvSpPr>
      <xdr:spPr>
        <a:xfrm>
          <a:off x="9588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87630</xdr:rowOff>
    </xdr:from>
    <xdr:to>
      <xdr:col>55</xdr:col>
      <xdr:colOff>0</xdr:colOff>
      <xdr:row>105</xdr:row>
      <xdr:rowOff>89536</xdr:rowOff>
    </xdr:to>
    <xdr:cxnSp macro="">
      <xdr:nvCxnSpPr>
        <xdr:cNvPr id="479" name="直線コネクタ 478">
          <a:extLst>
            <a:ext uri="{FF2B5EF4-FFF2-40B4-BE49-F238E27FC236}">
              <a16:creationId xmlns:a16="http://schemas.microsoft.com/office/drawing/2014/main" id="{DF973501-5001-4571-94BA-89BD39443C60}"/>
            </a:ext>
          </a:extLst>
        </xdr:cNvPr>
        <xdr:cNvCxnSpPr/>
      </xdr:nvCxnSpPr>
      <xdr:spPr>
        <a:xfrm>
          <a:off x="9639300" y="1808988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80" name="楕円 479">
          <a:extLst>
            <a:ext uri="{FF2B5EF4-FFF2-40B4-BE49-F238E27FC236}">
              <a16:creationId xmlns:a16="http://schemas.microsoft.com/office/drawing/2014/main" id="{661CB976-C0A3-495F-8F28-14306E4F68CF}"/>
            </a:ext>
          </a:extLst>
        </xdr:cNvPr>
        <xdr:cNvSpPr/>
      </xdr:nvSpPr>
      <xdr:spPr>
        <a:xfrm>
          <a:off x="8699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87630</xdr:rowOff>
    </xdr:from>
    <xdr:to>
      <xdr:col>50</xdr:col>
      <xdr:colOff>114300</xdr:colOff>
      <xdr:row>105</xdr:row>
      <xdr:rowOff>87630</xdr:rowOff>
    </xdr:to>
    <xdr:cxnSp macro="">
      <xdr:nvCxnSpPr>
        <xdr:cNvPr id="481" name="直線コネクタ 480">
          <a:extLst>
            <a:ext uri="{FF2B5EF4-FFF2-40B4-BE49-F238E27FC236}">
              <a16:creationId xmlns:a16="http://schemas.microsoft.com/office/drawing/2014/main" id="{BD7374ED-2EFD-4BC6-91D5-0A216AAA08AB}"/>
            </a:ext>
          </a:extLst>
        </xdr:cNvPr>
        <xdr:cNvCxnSpPr/>
      </xdr:nvCxnSpPr>
      <xdr:spPr>
        <a:xfrm>
          <a:off x="8750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36830</xdr:rowOff>
    </xdr:from>
    <xdr:to>
      <xdr:col>41</xdr:col>
      <xdr:colOff>101600</xdr:colOff>
      <xdr:row>105</xdr:row>
      <xdr:rowOff>138430</xdr:rowOff>
    </xdr:to>
    <xdr:sp macro="" textlink="">
      <xdr:nvSpPr>
        <xdr:cNvPr id="482" name="楕円 481">
          <a:extLst>
            <a:ext uri="{FF2B5EF4-FFF2-40B4-BE49-F238E27FC236}">
              <a16:creationId xmlns:a16="http://schemas.microsoft.com/office/drawing/2014/main" id="{03522A73-95DE-4A02-8A03-D22CB4E4D360}"/>
            </a:ext>
          </a:extLst>
        </xdr:cNvPr>
        <xdr:cNvSpPr/>
      </xdr:nvSpPr>
      <xdr:spPr>
        <a:xfrm>
          <a:off x="781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87630</xdr:rowOff>
    </xdr:from>
    <xdr:to>
      <xdr:col>45</xdr:col>
      <xdr:colOff>177800</xdr:colOff>
      <xdr:row>105</xdr:row>
      <xdr:rowOff>87630</xdr:rowOff>
    </xdr:to>
    <xdr:cxnSp macro="">
      <xdr:nvCxnSpPr>
        <xdr:cNvPr id="483" name="直線コネクタ 482">
          <a:extLst>
            <a:ext uri="{FF2B5EF4-FFF2-40B4-BE49-F238E27FC236}">
              <a16:creationId xmlns:a16="http://schemas.microsoft.com/office/drawing/2014/main" id="{2815F97F-8B0D-4BEE-8B17-D2D6AC333373}"/>
            </a:ext>
          </a:extLst>
        </xdr:cNvPr>
        <xdr:cNvCxnSpPr/>
      </xdr:nvCxnSpPr>
      <xdr:spPr>
        <a:xfrm>
          <a:off x="7861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31114</xdr:rowOff>
    </xdr:from>
    <xdr:to>
      <xdr:col>36</xdr:col>
      <xdr:colOff>165100</xdr:colOff>
      <xdr:row>105</xdr:row>
      <xdr:rowOff>132714</xdr:rowOff>
    </xdr:to>
    <xdr:sp macro="" textlink="">
      <xdr:nvSpPr>
        <xdr:cNvPr id="484" name="楕円 483">
          <a:extLst>
            <a:ext uri="{FF2B5EF4-FFF2-40B4-BE49-F238E27FC236}">
              <a16:creationId xmlns:a16="http://schemas.microsoft.com/office/drawing/2014/main" id="{C173F6FD-E369-4514-81AE-A8FE9831E5EF}"/>
            </a:ext>
          </a:extLst>
        </xdr:cNvPr>
        <xdr:cNvSpPr/>
      </xdr:nvSpPr>
      <xdr:spPr>
        <a:xfrm>
          <a:off x="6921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81914</xdr:rowOff>
    </xdr:from>
    <xdr:to>
      <xdr:col>41</xdr:col>
      <xdr:colOff>50800</xdr:colOff>
      <xdr:row>105</xdr:row>
      <xdr:rowOff>87630</xdr:rowOff>
    </xdr:to>
    <xdr:cxnSp macro="">
      <xdr:nvCxnSpPr>
        <xdr:cNvPr id="485" name="直線コネクタ 484">
          <a:extLst>
            <a:ext uri="{FF2B5EF4-FFF2-40B4-BE49-F238E27FC236}">
              <a16:creationId xmlns:a16="http://schemas.microsoft.com/office/drawing/2014/main" id="{1B2255C7-C299-4254-8CB6-F6F7DA904C2C}"/>
            </a:ext>
          </a:extLst>
        </xdr:cNvPr>
        <xdr:cNvCxnSpPr/>
      </xdr:nvCxnSpPr>
      <xdr:spPr>
        <a:xfrm>
          <a:off x="6972300" y="180841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83838</xdr:rowOff>
    </xdr:from>
    <xdr:ext cx="469744" cy="259045"/>
    <xdr:sp macro="" textlink="">
      <xdr:nvSpPr>
        <xdr:cNvPr id="486" name="n_1aveValue【市民会館】&#10;一人当たり面積">
          <a:extLst>
            <a:ext uri="{FF2B5EF4-FFF2-40B4-BE49-F238E27FC236}">
              <a16:creationId xmlns:a16="http://schemas.microsoft.com/office/drawing/2014/main" id="{5E5BCFD3-45AE-4B6D-AA5F-74CE1ABAA41E}"/>
            </a:ext>
          </a:extLst>
        </xdr:cNvPr>
        <xdr:cNvSpPr txBox="1"/>
      </xdr:nvSpPr>
      <xdr:spPr>
        <a:xfrm>
          <a:off x="9391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81932</xdr:rowOff>
    </xdr:from>
    <xdr:ext cx="469744" cy="259045"/>
    <xdr:sp macro="" textlink="">
      <xdr:nvSpPr>
        <xdr:cNvPr id="487" name="n_2aveValue【市民会館】&#10;一人当たり面積">
          <a:extLst>
            <a:ext uri="{FF2B5EF4-FFF2-40B4-BE49-F238E27FC236}">
              <a16:creationId xmlns:a16="http://schemas.microsoft.com/office/drawing/2014/main" id="{3197C10A-FC2B-470C-889F-6D3AA9F332D0}"/>
            </a:ext>
          </a:extLst>
        </xdr:cNvPr>
        <xdr:cNvSpPr txBox="1"/>
      </xdr:nvSpPr>
      <xdr:spPr>
        <a:xfrm>
          <a:off x="85154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64788</xdr:rowOff>
    </xdr:from>
    <xdr:ext cx="469744" cy="259045"/>
    <xdr:sp macro="" textlink="">
      <xdr:nvSpPr>
        <xdr:cNvPr id="488" name="n_3aveValue【市民会館】&#10;一人当たり面積">
          <a:extLst>
            <a:ext uri="{FF2B5EF4-FFF2-40B4-BE49-F238E27FC236}">
              <a16:creationId xmlns:a16="http://schemas.microsoft.com/office/drawing/2014/main" id="{3B25E756-E1E7-47C8-996A-F0D9E5BD3EAE}"/>
            </a:ext>
          </a:extLst>
        </xdr:cNvPr>
        <xdr:cNvSpPr txBox="1"/>
      </xdr:nvSpPr>
      <xdr:spPr>
        <a:xfrm>
          <a:off x="7626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72407</xdr:rowOff>
    </xdr:from>
    <xdr:ext cx="469744" cy="259045"/>
    <xdr:sp macro="" textlink="">
      <xdr:nvSpPr>
        <xdr:cNvPr id="489" name="n_4aveValue【市民会館】&#10;一人当たり面積">
          <a:extLst>
            <a:ext uri="{FF2B5EF4-FFF2-40B4-BE49-F238E27FC236}">
              <a16:creationId xmlns:a16="http://schemas.microsoft.com/office/drawing/2014/main" id="{2938EAC9-9FCD-4585-BA23-E9F732693BA3}"/>
            </a:ext>
          </a:extLst>
        </xdr:cNvPr>
        <xdr:cNvSpPr txBox="1"/>
      </xdr:nvSpPr>
      <xdr:spPr>
        <a:xfrm>
          <a:off x="6737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154957</xdr:rowOff>
    </xdr:from>
    <xdr:ext cx="469744" cy="259045"/>
    <xdr:sp macro="" textlink="">
      <xdr:nvSpPr>
        <xdr:cNvPr id="490" name="n_1mainValue【市民会館】&#10;一人当たり面積">
          <a:extLst>
            <a:ext uri="{FF2B5EF4-FFF2-40B4-BE49-F238E27FC236}">
              <a16:creationId xmlns:a16="http://schemas.microsoft.com/office/drawing/2014/main" id="{B2B4ABA1-93FB-4D9B-AAFE-C2CC7BFDDFE4}"/>
            </a:ext>
          </a:extLst>
        </xdr:cNvPr>
        <xdr:cNvSpPr txBox="1"/>
      </xdr:nvSpPr>
      <xdr:spPr>
        <a:xfrm>
          <a:off x="9391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91" name="n_2mainValue【市民会館】&#10;一人当たり面積">
          <a:extLst>
            <a:ext uri="{FF2B5EF4-FFF2-40B4-BE49-F238E27FC236}">
              <a16:creationId xmlns:a16="http://schemas.microsoft.com/office/drawing/2014/main" id="{2558538E-FA71-48EB-8E38-11E3202C2EC2}"/>
            </a:ext>
          </a:extLst>
        </xdr:cNvPr>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92" name="n_3mainValue【市民会館】&#10;一人当たり面積">
          <a:extLst>
            <a:ext uri="{FF2B5EF4-FFF2-40B4-BE49-F238E27FC236}">
              <a16:creationId xmlns:a16="http://schemas.microsoft.com/office/drawing/2014/main" id="{333F8032-CA29-462E-A3CD-4235479AB886}"/>
            </a:ext>
          </a:extLst>
        </xdr:cNvPr>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149241</xdr:rowOff>
    </xdr:from>
    <xdr:ext cx="469744" cy="259045"/>
    <xdr:sp macro="" textlink="">
      <xdr:nvSpPr>
        <xdr:cNvPr id="493" name="n_4mainValue【市民会館】&#10;一人当たり面積">
          <a:extLst>
            <a:ext uri="{FF2B5EF4-FFF2-40B4-BE49-F238E27FC236}">
              <a16:creationId xmlns:a16="http://schemas.microsoft.com/office/drawing/2014/main" id="{CE557823-DFB2-48B7-82D8-05C523FE268A}"/>
            </a:ext>
          </a:extLst>
        </xdr:cNvPr>
        <xdr:cNvSpPr txBox="1"/>
      </xdr:nvSpPr>
      <xdr:spPr>
        <a:xfrm>
          <a:off x="6737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5629067B-C947-412D-9BB6-3C61AF41F87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29E2B1C4-D0DF-49EF-957C-E8E3AA3F51F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44584081-08CC-4ECA-B0DF-2C612FB1771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31A4F752-63A0-4B5F-9E07-CD88608FE88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E79C7B9E-53AA-4A53-AAB1-3C4CA6E540A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19DE0116-4071-4298-A571-DB8A097B5BB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5A733AEF-F10E-4634-9DE8-5EDBE0B0A95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F3E99C50-5939-4492-85CD-DF7DA04376F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99D19062-D08A-4899-A2C3-1782FEF12E2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9C133922-D59C-4377-BAE9-8AE176D27FB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729E98DA-0A6D-4E90-8A7C-619660B95DE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9EBB4F86-ED34-4962-A3DD-86BAD7C38C9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852C9626-B6BC-483F-A499-E62E415AA0B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A2C57065-338D-42A2-8D32-1E32CBB4270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C47C09DE-CC50-4978-BD5A-7C1117728A9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8C65FB75-1FD7-438C-A5EC-7C7502EA3E1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51BF9D12-F2CB-4FE4-990D-AEDE655079B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DF89AF37-C308-4124-A49E-DCD4EF76D37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49C47F0F-6BDC-421F-93EB-BF800B1A5AF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EC9F8079-70DC-48D0-ABD4-C27BD6D905B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EEF07AF7-24A8-4129-A7B3-27ACE7648A6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BF13CD03-C60A-4C70-835E-A6E2EC42FB8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9ED566BF-A4E1-489C-8351-3C601C16DA2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1B220CDD-FE19-47E5-A7ED-E6FAD5DCC67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30442C05-DCF8-410A-ACD8-845FE848F05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004423B7-CF83-42BF-9F5C-B46F73494298}"/>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FB097B1C-D377-48D0-A7E3-734894B272F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2B693EE0-DC7F-4A76-A91A-783FAB9DC99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E1EE7621-BA04-4E2E-A90F-D2D003831573}"/>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23" name="直線コネクタ 522">
          <a:extLst>
            <a:ext uri="{FF2B5EF4-FFF2-40B4-BE49-F238E27FC236}">
              <a16:creationId xmlns:a16="http://schemas.microsoft.com/office/drawing/2014/main" id="{F56F1FF7-B243-456E-8098-5B178F2BEA6C}"/>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115224</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A4118D92-6809-4672-849A-7460FE9633D9}"/>
            </a:ext>
          </a:extLst>
        </xdr:cNvPr>
        <xdr:cNvSpPr txBox="1"/>
      </xdr:nvSpPr>
      <xdr:spPr>
        <a:xfrm>
          <a:off x="16357600" y="645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525" name="フローチャート: 判断 524">
          <a:extLst>
            <a:ext uri="{FF2B5EF4-FFF2-40B4-BE49-F238E27FC236}">
              <a16:creationId xmlns:a16="http://schemas.microsoft.com/office/drawing/2014/main" id="{3E7746A0-61D4-4F1D-8D92-BE03C9BBF967}"/>
            </a:ext>
          </a:extLst>
        </xdr:cNvPr>
        <xdr:cNvSpPr/>
      </xdr:nvSpPr>
      <xdr:spPr>
        <a:xfrm>
          <a:off x="16268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6" name="フローチャート: 判断 525">
          <a:extLst>
            <a:ext uri="{FF2B5EF4-FFF2-40B4-BE49-F238E27FC236}">
              <a16:creationId xmlns:a16="http://schemas.microsoft.com/office/drawing/2014/main" id="{191D28DD-16FE-40B3-9264-CF47E038DA0A}"/>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a:extLst>
            <a:ext uri="{FF2B5EF4-FFF2-40B4-BE49-F238E27FC236}">
              <a16:creationId xmlns:a16="http://schemas.microsoft.com/office/drawing/2014/main" id="{5B693928-2D9D-4A42-982A-DDEAC36AF112}"/>
            </a:ext>
          </a:extLst>
        </xdr:cNvPr>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528" name="フローチャート: 判断 527">
          <a:extLst>
            <a:ext uri="{FF2B5EF4-FFF2-40B4-BE49-F238E27FC236}">
              <a16:creationId xmlns:a16="http://schemas.microsoft.com/office/drawing/2014/main" id="{0CA27E00-8F34-4022-841E-A62C60E97229}"/>
            </a:ext>
          </a:extLst>
        </xdr:cNvPr>
        <xdr:cNvSpPr/>
      </xdr:nvSpPr>
      <xdr:spPr>
        <a:xfrm>
          <a:off x="13652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529" name="フローチャート: 判断 528">
          <a:extLst>
            <a:ext uri="{FF2B5EF4-FFF2-40B4-BE49-F238E27FC236}">
              <a16:creationId xmlns:a16="http://schemas.microsoft.com/office/drawing/2014/main" id="{5161903C-F0F3-440F-AC8E-57D86D985181}"/>
            </a:ext>
          </a:extLst>
        </xdr:cNvPr>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F8421336-2C00-4AA0-8378-B4F30FCBCBA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F413ED8-67D5-4853-A451-B87673873E4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7AACBA13-9AB8-4E92-8178-B0DF91780EF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D068904-65E2-49B4-A4CE-343AED326F2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5819472E-C78E-4C12-B91A-D76CA3CA947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105410</xdr:rowOff>
    </xdr:from>
    <xdr:to>
      <xdr:col>85</xdr:col>
      <xdr:colOff>177800</xdr:colOff>
      <xdr:row>40</xdr:row>
      <xdr:rowOff>35560</xdr:rowOff>
    </xdr:to>
    <xdr:sp macro="" textlink="">
      <xdr:nvSpPr>
        <xdr:cNvPr id="535" name="楕円 534">
          <a:extLst>
            <a:ext uri="{FF2B5EF4-FFF2-40B4-BE49-F238E27FC236}">
              <a16:creationId xmlns:a16="http://schemas.microsoft.com/office/drawing/2014/main" id="{0E5FC004-5C16-41AE-BCF8-624F217392B6}"/>
            </a:ext>
          </a:extLst>
        </xdr:cNvPr>
        <xdr:cNvSpPr/>
      </xdr:nvSpPr>
      <xdr:spPr>
        <a:xfrm>
          <a:off x="16268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83837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3E722035-DDF4-48FA-A104-FA98D7BEB4FD}"/>
            </a:ext>
          </a:extLst>
        </xdr:cNvPr>
        <xdr:cNvSpPr txBox="1"/>
      </xdr:nvSpPr>
      <xdr:spPr>
        <a:xfrm>
          <a:off x="16357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4173</xdr:rowOff>
    </xdr:from>
    <xdr:to>
      <xdr:col>81</xdr:col>
      <xdr:colOff>101600</xdr:colOff>
      <xdr:row>39</xdr:row>
      <xdr:rowOff>105773</xdr:rowOff>
    </xdr:to>
    <xdr:sp macro="" textlink="">
      <xdr:nvSpPr>
        <xdr:cNvPr id="537" name="楕円 536">
          <a:extLst>
            <a:ext uri="{FF2B5EF4-FFF2-40B4-BE49-F238E27FC236}">
              <a16:creationId xmlns:a16="http://schemas.microsoft.com/office/drawing/2014/main" id="{07383E52-F55B-4788-9529-2C28E015237F}"/>
            </a:ext>
          </a:extLst>
        </xdr:cNvPr>
        <xdr:cNvSpPr/>
      </xdr:nvSpPr>
      <xdr:spPr>
        <a:xfrm>
          <a:off x="15430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54973</xdr:rowOff>
    </xdr:from>
    <xdr:to>
      <xdr:col>85</xdr:col>
      <xdr:colOff>127000</xdr:colOff>
      <xdr:row>39</xdr:row>
      <xdr:rowOff>156210</xdr:rowOff>
    </xdr:to>
    <xdr:cxnSp macro="">
      <xdr:nvCxnSpPr>
        <xdr:cNvPr id="538" name="直線コネクタ 537">
          <a:extLst>
            <a:ext uri="{FF2B5EF4-FFF2-40B4-BE49-F238E27FC236}">
              <a16:creationId xmlns:a16="http://schemas.microsoft.com/office/drawing/2014/main" id="{24AB0205-6A9A-47EB-BE84-56C4E0C025FE}"/>
            </a:ext>
          </a:extLst>
        </xdr:cNvPr>
        <xdr:cNvCxnSpPr/>
      </xdr:nvCxnSpPr>
      <xdr:spPr>
        <a:xfrm>
          <a:off x="15481300" y="6741523"/>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165826</xdr:rowOff>
    </xdr:from>
    <xdr:to>
      <xdr:col>76</xdr:col>
      <xdr:colOff>165100</xdr:colOff>
      <xdr:row>39</xdr:row>
      <xdr:rowOff>95976</xdr:rowOff>
    </xdr:to>
    <xdr:sp macro="" textlink="">
      <xdr:nvSpPr>
        <xdr:cNvPr id="539" name="楕円 538">
          <a:extLst>
            <a:ext uri="{FF2B5EF4-FFF2-40B4-BE49-F238E27FC236}">
              <a16:creationId xmlns:a16="http://schemas.microsoft.com/office/drawing/2014/main" id="{1049F6A5-792A-4237-AC31-9EB940A8A68A}"/>
            </a:ext>
          </a:extLst>
        </xdr:cNvPr>
        <xdr:cNvSpPr/>
      </xdr:nvSpPr>
      <xdr:spPr>
        <a:xfrm>
          <a:off x="14541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45176</xdr:rowOff>
    </xdr:from>
    <xdr:to>
      <xdr:col>81</xdr:col>
      <xdr:colOff>50800</xdr:colOff>
      <xdr:row>39</xdr:row>
      <xdr:rowOff>54973</xdr:rowOff>
    </xdr:to>
    <xdr:cxnSp macro="">
      <xdr:nvCxnSpPr>
        <xdr:cNvPr id="540" name="直線コネクタ 539">
          <a:extLst>
            <a:ext uri="{FF2B5EF4-FFF2-40B4-BE49-F238E27FC236}">
              <a16:creationId xmlns:a16="http://schemas.microsoft.com/office/drawing/2014/main" id="{5AF9BD7E-DC12-4E50-BA4B-19069F287C4D}"/>
            </a:ext>
          </a:extLst>
        </xdr:cNvPr>
        <xdr:cNvCxnSpPr/>
      </xdr:nvCxnSpPr>
      <xdr:spPr>
        <a:xfrm>
          <a:off x="14592300" y="67317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107043</xdr:rowOff>
    </xdr:from>
    <xdr:to>
      <xdr:col>72</xdr:col>
      <xdr:colOff>38100</xdr:colOff>
      <xdr:row>39</xdr:row>
      <xdr:rowOff>37193</xdr:rowOff>
    </xdr:to>
    <xdr:sp macro="" textlink="">
      <xdr:nvSpPr>
        <xdr:cNvPr id="541" name="楕円 540">
          <a:extLst>
            <a:ext uri="{FF2B5EF4-FFF2-40B4-BE49-F238E27FC236}">
              <a16:creationId xmlns:a16="http://schemas.microsoft.com/office/drawing/2014/main" id="{6FDC405F-42DC-45E1-AFBE-FFCE4B952215}"/>
            </a:ext>
          </a:extLst>
        </xdr:cNvPr>
        <xdr:cNvSpPr/>
      </xdr:nvSpPr>
      <xdr:spPr>
        <a:xfrm>
          <a:off x="13652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157843</xdr:rowOff>
    </xdr:from>
    <xdr:to>
      <xdr:col>76</xdr:col>
      <xdr:colOff>114300</xdr:colOff>
      <xdr:row>39</xdr:row>
      <xdr:rowOff>45176</xdr:rowOff>
    </xdr:to>
    <xdr:cxnSp macro="">
      <xdr:nvCxnSpPr>
        <xdr:cNvPr id="542" name="直線コネクタ 541">
          <a:extLst>
            <a:ext uri="{FF2B5EF4-FFF2-40B4-BE49-F238E27FC236}">
              <a16:creationId xmlns:a16="http://schemas.microsoft.com/office/drawing/2014/main" id="{2719F8E4-E557-4B96-A39E-557431B0378E}"/>
            </a:ext>
          </a:extLst>
        </xdr:cNvPr>
        <xdr:cNvCxnSpPr/>
      </xdr:nvCxnSpPr>
      <xdr:spPr>
        <a:xfrm>
          <a:off x="13703300" y="667294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66222</xdr:rowOff>
    </xdr:from>
    <xdr:to>
      <xdr:col>67</xdr:col>
      <xdr:colOff>101600</xdr:colOff>
      <xdr:row>38</xdr:row>
      <xdr:rowOff>167822</xdr:rowOff>
    </xdr:to>
    <xdr:sp macro="" textlink="">
      <xdr:nvSpPr>
        <xdr:cNvPr id="543" name="楕円 542">
          <a:extLst>
            <a:ext uri="{FF2B5EF4-FFF2-40B4-BE49-F238E27FC236}">
              <a16:creationId xmlns:a16="http://schemas.microsoft.com/office/drawing/2014/main" id="{152DA661-D79C-4419-8F47-5414DDF31976}"/>
            </a:ext>
          </a:extLst>
        </xdr:cNvPr>
        <xdr:cNvSpPr/>
      </xdr:nvSpPr>
      <xdr:spPr>
        <a:xfrm>
          <a:off x="12763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117022</xdr:rowOff>
    </xdr:from>
    <xdr:to>
      <xdr:col>71</xdr:col>
      <xdr:colOff>177800</xdr:colOff>
      <xdr:row>38</xdr:row>
      <xdr:rowOff>157843</xdr:rowOff>
    </xdr:to>
    <xdr:cxnSp macro="">
      <xdr:nvCxnSpPr>
        <xdr:cNvPr id="544" name="直線コネクタ 543">
          <a:extLst>
            <a:ext uri="{FF2B5EF4-FFF2-40B4-BE49-F238E27FC236}">
              <a16:creationId xmlns:a16="http://schemas.microsoft.com/office/drawing/2014/main" id="{56384D65-9BB0-48E7-BF80-0C3DE5A17590}"/>
            </a:ext>
          </a:extLst>
        </xdr:cNvPr>
        <xdr:cNvCxnSpPr/>
      </xdr:nvCxnSpPr>
      <xdr:spPr>
        <a:xfrm>
          <a:off x="12814300" y="663212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F8380258-D688-4DC8-9B1C-62CD8C90FC2F}"/>
            </a:ext>
          </a:extLst>
        </xdr:cNvPr>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51894688-1604-4FE4-8431-A8CAD751A048}"/>
            </a:ext>
          </a:extLst>
        </xdr:cNvPr>
        <xdr:cNvSpPr txBox="1"/>
      </xdr:nvSpPr>
      <xdr:spPr>
        <a:xfrm>
          <a:off x="14389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29953</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CA28F905-7024-4571-8FF4-67B46FFDE3BD}"/>
            </a:ext>
          </a:extLst>
        </xdr:cNvPr>
        <xdr:cNvSpPr txBox="1"/>
      </xdr:nvSpPr>
      <xdr:spPr>
        <a:xfrm>
          <a:off x="13500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23421</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2BE26145-BABE-440D-9321-9E9E644C2563}"/>
            </a:ext>
          </a:extLst>
        </xdr:cNvPr>
        <xdr:cNvSpPr txBox="1"/>
      </xdr:nvSpPr>
      <xdr:spPr>
        <a:xfrm>
          <a:off x="12611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96900</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B7F75EF2-001C-4B32-B7F6-DC4D2BE18CDD}"/>
            </a:ext>
          </a:extLst>
        </xdr:cNvPr>
        <xdr:cNvSpPr txBox="1"/>
      </xdr:nvSpPr>
      <xdr:spPr>
        <a:xfrm>
          <a:off x="152660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87103</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71BC7BA4-6E4C-4F56-808B-75B9089151B6}"/>
            </a:ext>
          </a:extLst>
        </xdr:cNvPr>
        <xdr:cNvSpPr txBox="1"/>
      </xdr:nvSpPr>
      <xdr:spPr>
        <a:xfrm>
          <a:off x="14389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53720</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B2B65CB7-162C-461C-9E33-5C364438B1E8}"/>
            </a:ext>
          </a:extLst>
        </xdr:cNvPr>
        <xdr:cNvSpPr txBox="1"/>
      </xdr:nvSpPr>
      <xdr:spPr>
        <a:xfrm>
          <a:off x="13500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12899</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2E611BCF-F009-447E-A244-E328CF0BD07C}"/>
            </a:ext>
          </a:extLst>
        </xdr:cNvPr>
        <xdr:cNvSpPr txBox="1"/>
      </xdr:nvSpPr>
      <xdr:spPr>
        <a:xfrm>
          <a:off x="126117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292AE1C6-359C-497B-A654-38A9A71812C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AFB8F9CD-B5DA-40DC-A272-B235DF50254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F216A8C7-A34C-4767-9891-4256BFEC06F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5DCBDBE3-296D-412B-9680-412924AEA0D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BD5D7AAF-7047-448A-951B-62D2273B25F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1B97E6B8-1489-4B41-91EE-959A0C6D288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7CFB518E-820F-47FE-8E05-003F31F358B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DEDF3C53-675F-40FC-BB90-11509C5CF91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49EE9939-6319-4F66-970E-7E5BC209362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46789555-26AF-4E83-928F-5CBBB8B0F13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AFF82FBB-6D12-43D9-8DE8-F1C4253AD39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164E9C0F-D634-4AF5-82E9-A05618969503}"/>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DEDED27A-D3CA-4FD1-A339-1FFCAFCB6ED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7DA48D3B-15F4-4F05-B68B-695CDC65B872}"/>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4602C6E6-BEB2-466C-9A29-0F2468D7849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5395F8BC-E34F-49D0-99FC-584691A9AD17}"/>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F6E9F916-C6C7-4D1A-ADE5-CA888548DF9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706F0C37-8A26-419C-B25D-739D2428E55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65C9B073-D6F5-4222-96C7-00B8941E319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55B3B402-88B2-4440-96DB-7263D387FEF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F1D3321C-DAAD-43E3-91DF-D171FF2B5E6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574" name="直線コネクタ 573">
          <a:extLst>
            <a:ext uri="{FF2B5EF4-FFF2-40B4-BE49-F238E27FC236}">
              <a16:creationId xmlns:a16="http://schemas.microsoft.com/office/drawing/2014/main" id="{3E2EA408-540E-40A1-93B7-4722D0956064}"/>
            </a:ext>
          </a:extLst>
        </xdr:cNvPr>
        <xdr:cNvCxnSpPr/>
      </xdr:nvCxnSpPr>
      <xdr:spPr>
        <a:xfrm flipV="1">
          <a:off x="22160864" y="5907914"/>
          <a:ext cx="0" cy="125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3D40AE5C-8EEC-4DD4-8DB5-0CEABF0E6106}"/>
            </a:ext>
          </a:extLst>
        </xdr:cNvPr>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576" name="直線コネクタ 575">
          <a:extLst>
            <a:ext uri="{FF2B5EF4-FFF2-40B4-BE49-F238E27FC236}">
              <a16:creationId xmlns:a16="http://schemas.microsoft.com/office/drawing/2014/main" id="{C25B3FF9-F336-4531-A2BE-71115B1B54DF}"/>
            </a:ext>
          </a:extLst>
        </xdr:cNvPr>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E84117D8-89F9-4F7D-B2A5-3119384B21A0}"/>
            </a:ext>
          </a:extLst>
        </xdr:cNvPr>
        <xdr:cNvSpPr txBox="1"/>
      </xdr:nvSpPr>
      <xdr:spPr>
        <a:xfrm>
          <a:off x="22199600" y="5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578" name="直線コネクタ 577">
          <a:extLst>
            <a:ext uri="{FF2B5EF4-FFF2-40B4-BE49-F238E27FC236}">
              <a16:creationId xmlns:a16="http://schemas.microsoft.com/office/drawing/2014/main" id="{1F62B914-D620-407F-B6CE-506CA5EEC15D}"/>
            </a:ext>
          </a:extLst>
        </xdr:cNvPr>
        <xdr:cNvCxnSpPr/>
      </xdr:nvCxnSpPr>
      <xdr:spPr>
        <a:xfrm>
          <a:off x="22072600" y="59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67374</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0E076334-24D0-48C2-9B80-E3AA0D28F0D3}"/>
            </a:ext>
          </a:extLst>
        </xdr:cNvPr>
        <xdr:cNvSpPr txBox="1"/>
      </xdr:nvSpPr>
      <xdr:spPr>
        <a:xfrm>
          <a:off x="22199600" y="658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580" name="フローチャート: 判断 579">
          <a:extLst>
            <a:ext uri="{FF2B5EF4-FFF2-40B4-BE49-F238E27FC236}">
              <a16:creationId xmlns:a16="http://schemas.microsoft.com/office/drawing/2014/main" id="{E1F74DBF-4976-4993-82CE-DF8A1E1A2EAF}"/>
            </a:ext>
          </a:extLst>
        </xdr:cNvPr>
        <xdr:cNvSpPr/>
      </xdr:nvSpPr>
      <xdr:spPr>
        <a:xfrm>
          <a:off x="22110700" y="67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581" name="フローチャート: 判断 580">
          <a:extLst>
            <a:ext uri="{FF2B5EF4-FFF2-40B4-BE49-F238E27FC236}">
              <a16:creationId xmlns:a16="http://schemas.microsoft.com/office/drawing/2014/main" id="{7217B537-74CA-4E74-A8A5-2F459979662B}"/>
            </a:ext>
          </a:extLst>
        </xdr:cNvPr>
        <xdr:cNvSpPr/>
      </xdr:nvSpPr>
      <xdr:spPr>
        <a:xfrm>
          <a:off x="21272500" y="676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582" name="フローチャート: 判断 581">
          <a:extLst>
            <a:ext uri="{FF2B5EF4-FFF2-40B4-BE49-F238E27FC236}">
              <a16:creationId xmlns:a16="http://schemas.microsoft.com/office/drawing/2014/main" id="{67DD14BC-CA43-4D28-94BF-56D29BFC1CCE}"/>
            </a:ext>
          </a:extLst>
        </xdr:cNvPr>
        <xdr:cNvSpPr/>
      </xdr:nvSpPr>
      <xdr:spPr>
        <a:xfrm>
          <a:off x="20383500" y="675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583" name="フローチャート: 判断 582">
          <a:extLst>
            <a:ext uri="{FF2B5EF4-FFF2-40B4-BE49-F238E27FC236}">
              <a16:creationId xmlns:a16="http://schemas.microsoft.com/office/drawing/2014/main" id="{BB890398-AE47-412A-81AB-4FC28EC9C71B}"/>
            </a:ext>
          </a:extLst>
        </xdr:cNvPr>
        <xdr:cNvSpPr/>
      </xdr:nvSpPr>
      <xdr:spPr>
        <a:xfrm>
          <a:off x="19494500" y="678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584" name="フローチャート: 判断 583">
          <a:extLst>
            <a:ext uri="{FF2B5EF4-FFF2-40B4-BE49-F238E27FC236}">
              <a16:creationId xmlns:a16="http://schemas.microsoft.com/office/drawing/2014/main" id="{7E8B1A3A-B171-4347-9D6F-A5163DD1B6AA}"/>
            </a:ext>
          </a:extLst>
        </xdr:cNvPr>
        <xdr:cNvSpPr/>
      </xdr:nvSpPr>
      <xdr:spPr>
        <a:xfrm>
          <a:off x="18605500" y="67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994AF9C5-B461-4E43-8D62-77E207DF778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C78FFC73-51E7-4449-912A-F6F3E7E1543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34FA2B90-B278-48D7-981A-BDEF0E39E69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23056423-1D94-405C-AC7A-28D2E0DAD10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5F0A2E6-E528-4690-9ED1-D9099727017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29126</xdr:rowOff>
    </xdr:from>
    <xdr:to>
      <xdr:col>116</xdr:col>
      <xdr:colOff>114300</xdr:colOff>
      <xdr:row>41</xdr:row>
      <xdr:rowOff>130726</xdr:rowOff>
    </xdr:to>
    <xdr:sp macro="" textlink="">
      <xdr:nvSpPr>
        <xdr:cNvPr id="590" name="楕円 589">
          <a:extLst>
            <a:ext uri="{FF2B5EF4-FFF2-40B4-BE49-F238E27FC236}">
              <a16:creationId xmlns:a16="http://schemas.microsoft.com/office/drawing/2014/main" id="{68D2DD63-69B6-4205-BD79-57D1AC08D77C}"/>
            </a:ext>
          </a:extLst>
        </xdr:cNvPr>
        <xdr:cNvSpPr/>
      </xdr:nvSpPr>
      <xdr:spPr>
        <a:xfrm>
          <a:off x="22110700" y="705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115503</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7262A618-D063-48A0-8BFA-3B45C61E2744}"/>
            </a:ext>
          </a:extLst>
        </xdr:cNvPr>
        <xdr:cNvSpPr txBox="1"/>
      </xdr:nvSpPr>
      <xdr:spPr>
        <a:xfrm>
          <a:off x="22199600" y="697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26017</xdr:rowOff>
    </xdr:from>
    <xdr:to>
      <xdr:col>112</xdr:col>
      <xdr:colOff>38100</xdr:colOff>
      <xdr:row>41</xdr:row>
      <xdr:rowOff>127617</xdr:rowOff>
    </xdr:to>
    <xdr:sp macro="" textlink="">
      <xdr:nvSpPr>
        <xdr:cNvPr id="592" name="楕円 591">
          <a:extLst>
            <a:ext uri="{FF2B5EF4-FFF2-40B4-BE49-F238E27FC236}">
              <a16:creationId xmlns:a16="http://schemas.microsoft.com/office/drawing/2014/main" id="{5965D620-1156-4A5D-BD9A-4BDA3F2B2841}"/>
            </a:ext>
          </a:extLst>
        </xdr:cNvPr>
        <xdr:cNvSpPr/>
      </xdr:nvSpPr>
      <xdr:spPr>
        <a:xfrm>
          <a:off x="21272500" y="705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76817</xdr:rowOff>
    </xdr:from>
    <xdr:to>
      <xdr:col>116</xdr:col>
      <xdr:colOff>63500</xdr:colOff>
      <xdr:row>41</xdr:row>
      <xdr:rowOff>79926</xdr:rowOff>
    </xdr:to>
    <xdr:cxnSp macro="">
      <xdr:nvCxnSpPr>
        <xdr:cNvPr id="593" name="直線コネクタ 592">
          <a:extLst>
            <a:ext uri="{FF2B5EF4-FFF2-40B4-BE49-F238E27FC236}">
              <a16:creationId xmlns:a16="http://schemas.microsoft.com/office/drawing/2014/main" id="{06DB148E-747A-4D50-ACC9-DFE336CB29F5}"/>
            </a:ext>
          </a:extLst>
        </xdr:cNvPr>
        <xdr:cNvCxnSpPr/>
      </xdr:nvCxnSpPr>
      <xdr:spPr>
        <a:xfrm>
          <a:off x="21323300" y="7106267"/>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28687</xdr:rowOff>
    </xdr:from>
    <xdr:to>
      <xdr:col>107</xdr:col>
      <xdr:colOff>101600</xdr:colOff>
      <xdr:row>41</xdr:row>
      <xdr:rowOff>130287</xdr:rowOff>
    </xdr:to>
    <xdr:sp macro="" textlink="">
      <xdr:nvSpPr>
        <xdr:cNvPr id="594" name="楕円 593">
          <a:extLst>
            <a:ext uri="{FF2B5EF4-FFF2-40B4-BE49-F238E27FC236}">
              <a16:creationId xmlns:a16="http://schemas.microsoft.com/office/drawing/2014/main" id="{66357B97-5E54-48F7-A84A-6A0507874A3C}"/>
            </a:ext>
          </a:extLst>
        </xdr:cNvPr>
        <xdr:cNvSpPr/>
      </xdr:nvSpPr>
      <xdr:spPr>
        <a:xfrm>
          <a:off x="20383500" y="705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76817</xdr:rowOff>
    </xdr:from>
    <xdr:to>
      <xdr:col>111</xdr:col>
      <xdr:colOff>177800</xdr:colOff>
      <xdr:row>41</xdr:row>
      <xdr:rowOff>79487</xdr:rowOff>
    </xdr:to>
    <xdr:cxnSp macro="">
      <xdr:nvCxnSpPr>
        <xdr:cNvPr id="595" name="直線コネクタ 594">
          <a:extLst>
            <a:ext uri="{FF2B5EF4-FFF2-40B4-BE49-F238E27FC236}">
              <a16:creationId xmlns:a16="http://schemas.microsoft.com/office/drawing/2014/main" id="{ECB0F708-530E-49C2-9699-14F0CBD3D6D9}"/>
            </a:ext>
          </a:extLst>
        </xdr:cNvPr>
        <xdr:cNvCxnSpPr/>
      </xdr:nvCxnSpPr>
      <xdr:spPr>
        <a:xfrm flipV="1">
          <a:off x="20434300" y="7106267"/>
          <a:ext cx="889000" cy="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28326</xdr:rowOff>
    </xdr:from>
    <xdr:to>
      <xdr:col>102</xdr:col>
      <xdr:colOff>165100</xdr:colOff>
      <xdr:row>41</xdr:row>
      <xdr:rowOff>129926</xdr:rowOff>
    </xdr:to>
    <xdr:sp macro="" textlink="">
      <xdr:nvSpPr>
        <xdr:cNvPr id="596" name="楕円 595">
          <a:extLst>
            <a:ext uri="{FF2B5EF4-FFF2-40B4-BE49-F238E27FC236}">
              <a16:creationId xmlns:a16="http://schemas.microsoft.com/office/drawing/2014/main" id="{2EEFCC7D-4E33-4AB9-B63B-5F60740ADCE5}"/>
            </a:ext>
          </a:extLst>
        </xdr:cNvPr>
        <xdr:cNvSpPr/>
      </xdr:nvSpPr>
      <xdr:spPr>
        <a:xfrm>
          <a:off x="19494500" y="705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79126</xdr:rowOff>
    </xdr:from>
    <xdr:to>
      <xdr:col>107</xdr:col>
      <xdr:colOff>50800</xdr:colOff>
      <xdr:row>41</xdr:row>
      <xdr:rowOff>79487</xdr:rowOff>
    </xdr:to>
    <xdr:cxnSp macro="">
      <xdr:nvCxnSpPr>
        <xdr:cNvPr id="597" name="直線コネクタ 596">
          <a:extLst>
            <a:ext uri="{FF2B5EF4-FFF2-40B4-BE49-F238E27FC236}">
              <a16:creationId xmlns:a16="http://schemas.microsoft.com/office/drawing/2014/main" id="{15924191-D12F-4563-A66A-7FD7B58494AC}"/>
            </a:ext>
          </a:extLst>
        </xdr:cNvPr>
        <xdr:cNvCxnSpPr/>
      </xdr:nvCxnSpPr>
      <xdr:spPr>
        <a:xfrm>
          <a:off x="19545300" y="7108576"/>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27636</xdr:rowOff>
    </xdr:from>
    <xdr:to>
      <xdr:col>98</xdr:col>
      <xdr:colOff>38100</xdr:colOff>
      <xdr:row>41</xdr:row>
      <xdr:rowOff>129236</xdr:rowOff>
    </xdr:to>
    <xdr:sp macro="" textlink="">
      <xdr:nvSpPr>
        <xdr:cNvPr id="598" name="楕円 597">
          <a:extLst>
            <a:ext uri="{FF2B5EF4-FFF2-40B4-BE49-F238E27FC236}">
              <a16:creationId xmlns:a16="http://schemas.microsoft.com/office/drawing/2014/main" id="{918DD54B-F8E7-4AB4-B3D8-05EBB03D9DF1}"/>
            </a:ext>
          </a:extLst>
        </xdr:cNvPr>
        <xdr:cNvSpPr/>
      </xdr:nvSpPr>
      <xdr:spPr>
        <a:xfrm>
          <a:off x="18605500" y="70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78436</xdr:rowOff>
    </xdr:from>
    <xdr:to>
      <xdr:col>102</xdr:col>
      <xdr:colOff>114300</xdr:colOff>
      <xdr:row>41</xdr:row>
      <xdr:rowOff>79126</xdr:rowOff>
    </xdr:to>
    <xdr:cxnSp macro="">
      <xdr:nvCxnSpPr>
        <xdr:cNvPr id="599" name="直線コネクタ 598">
          <a:extLst>
            <a:ext uri="{FF2B5EF4-FFF2-40B4-BE49-F238E27FC236}">
              <a16:creationId xmlns:a16="http://schemas.microsoft.com/office/drawing/2014/main" id="{4A2B4031-651E-4590-88D9-44A6F7650337}"/>
            </a:ext>
          </a:extLst>
        </xdr:cNvPr>
        <xdr:cNvCxnSpPr/>
      </xdr:nvCxnSpPr>
      <xdr:spPr>
        <a:xfrm>
          <a:off x="18656300" y="7107886"/>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21857</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84C138C0-5540-435E-B05B-66397FE8E4E5}"/>
            </a:ext>
          </a:extLst>
        </xdr:cNvPr>
        <xdr:cNvSpPr txBox="1"/>
      </xdr:nvSpPr>
      <xdr:spPr>
        <a:xfrm>
          <a:off x="21043411" y="653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19050</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19302056-8AD5-489F-9958-FC401BB2A32B}"/>
            </a:ext>
          </a:extLst>
        </xdr:cNvPr>
        <xdr:cNvSpPr txBox="1"/>
      </xdr:nvSpPr>
      <xdr:spPr>
        <a:xfrm>
          <a:off x="20167111" y="653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42527</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BA998431-32BE-4618-991E-0E45F1E729EB}"/>
            </a:ext>
          </a:extLst>
        </xdr:cNvPr>
        <xdr:cNvSpPr txBox="1"/>
      </xdr:nvSpPr>
      <xdr:spPr>
        <a:xfrm>
          <a:off x="19278111" y="65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46463</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75FE0FF1-41A3-40DE-BA34-6580760E8048}"/>
            </a:ext>
          </a:extLst>
        </xdr:cNvPr>
        <xdr:cNvSpPr txBox="1"/>
      </xdr:nvSpPr>
      <xdr:spPr>
        <a:xfrm>
          <a:off x="18389111" y="65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118744</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3839ABF6-24AC-4FAB-8480-439703E20213}"/>
            </a:ext>
          </a:extLst>
        </xdr:cNvPr>
        <xdr:cNvSpPr txBox="1"/>
      </xdr:nvSpPr>
      <xdr:spPr>
        <a:xfrm>
          <a:off x="21043411" y="714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121414</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944970A3-87D6-43BB-A77E-F03124B11B22}"/>
            </a:ext>
          </a:extLst>
        </xdr:cNvPr>
        <xdr:cNvSpPr txBox="1"/>
      </xdr:nvSpPr>
      <xdr:spPr>
        <a:xfrm>
          <a:off x="20167111" y="715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121053</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EB2E3FD8-175E-4281-A375-083FDAAFF282}"/>
            </a:ext>
          </a:extLst>
        </xdr:cNvPr>
        <xdr:cNvSpPr txBox="1"/>
      </xdr:nvSpPr>
      <xdr:spPr>
        <a:xfrm>
          <a:off x="19278111" y="715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120363</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596CFF0E-8F22-4DA0-BA51-11AD0457C9BC}"/>
            </a:ext>
          </a:extLst>
        </xdr:cNvPr>
        <xdr:cNvSpPr txBox="1"/>
      </xdr:nvSpPr>
      <xdr:spPr>
        <a:xfrm>
          <a:off x="18389111" y="71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6424E4F3-AC83-4752-A15D-5FEE0426C72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7385AE21-6369-45F7-82FD-20514F13DC0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F8077DA1-8DA5-498A-BFED-15806E9AD2B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616FE55F-9F54-4D60-8DC4-CAB314D0904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FD6B6053-EF4D-4D08-8D09-08E2372501B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9F52ABD1-2881-4A24-869C-9E074A2A7D7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E71C05B8-94E3-4FF4-9980-5AA1421FF62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F95F0BBF-F18A-49FB-A279-AB00C9DA9ABD}"/>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a:extLst>
            <a:ext uri="{FF2B5EF4-FFF2-40B4-BE49-F238E27FC236}">
              <a16:creationId xmlns:a16="http://schemas.microsoft.com/office/drawing/2014/main" id="{4CBC8D2B-B96B-42D0-A1A3-C47E607DEA9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a:extLst>
            <a:ext uri="{FF2B5EF4-FFF2-40B4-BE49-F238E27FC236}">
              <a16:creationId xmlns:a16="http://schemas.microsoft.com/office/drawing/2014/main" id="{073D907D-A2A5-4111-B294-B7FB39F8073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a:extLst>
            <a:ext uri="{FF2B5EF4-FFF2-40B4-BE49-F238E27FC236}">
              <a16:creationId xmlns:a16="http://schemas.microsoft.com/office/drawing/2014/main" id="{E524CE96-42D0-4F74-8322-AACDF92E6EB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a:extLst>
            <a:ext uri="{FF2B5EF4-FFF2-40B4-BE49-F238E27FC236}">
              <a16:creationId xmlns:a16="http://schemas.microsoft.com/office/drawing/2014/main" id="{CE71ECB7-E577-44AF-BCD9-50E097FF446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a:extLst>
            <a:ext uri="{FF2B5EF4-FFF2-40B4-BE49-F238E27FC236}">
              <a16:creationId xmlns:a16="http://schemas.microsoft.com/office/drawing/2014/main" id="{F4CAB54F-EE34-4ABE-87E1-D809A60F1BF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a:extLst>
            <a:ext uri="{FF2B5EF4-FFF2-40B4-BE49-F238E27FC236}">
              <a16:creationId xmlns:a16="http://schemas.microsoft.com/office/drawing/2014/main" id="{1E47B863-7A5A-4C2B-9D46-70279E38169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a:extLst>
            <a:ext uri="{FF2B5EF4-FFF2-40B4-BE49-F238E27FC236}">
              <a16:creationId xmlns:a16="http://schemas.microsoft.com/office/drawing/2014/main" id="{28BEB0CF-E0E9-446D-8CA9-C871435CC35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a:extLst>
            <a:ext uri="{FF2B5EF4-FFF2-40B4-BE49-F238E27FC236}">
              <a16:creationId xmlns:a16="http://schemas.microsoft.com/office/drawing/2014/main" id="{3FAB4D25-0983-4A3B-AA4F-6DB9199EC95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B4CB5CCF-C70C-49B7-96E0-FD7BDB2FC9B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69C681B7-36B8-4732-956F-C2A2DBCA678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5F6AA5ED-440C-4B6F-A10E-1AF63C3D109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76A27A8F-B8EC-48AF-BEA7-77A28B29D73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AB1BBDB5-2DA0-48E8-BBFF-26266582C55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95491A87-3311-4D6D-B6E7-DA9F9209ED2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C40A9CC9-E17D-4469-9036-6A1F3B4E84B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1E628558-14A1-4E48-8FBB-575AF18349C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2186DAF6-E2C5-41FB-ADE7-276A249D271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C6A7C26F-9DDF-428F-A784-72DEF3F2033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A35A3FAE-D563-4066-A34A-8217654386D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6DD388EC-C529-4A86-9FB7-251C75F8FED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C91B6024-3DDD-4827-91F0-153911A4C6E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4F87E216-DB9D-4506-97F4-81F9878C21C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DED54F81-BDA7-4560-8196-816E3A6647E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B1A661C0-A539-43BF-BEE2-D402238BCA8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42A0539F-2C98-449A-B333-EC0AEB1E647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A8BF2B5D-9E60-484C-98B2-A12FE070FFE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5F324A88-5431-4A83-AC22-0F71AB7172D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9EDB9D63-8F98-4BA6-8AC6-67C20962C64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BAFF4947-3DB9-4411-8088-A6E3236CA5B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B5630C77-1515-46CE-B25F-B2593693B54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6D3CB273-B62C-459C-8ACC-7037FBA4BBE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8434A083-EA15-419B-96B1-72364ABDE8D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B25F30E1-6127-41EE-9382-C8171516D27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A043B469-82B1-4CB6-AA3B-FC4D6A3F3FCB}"/>
            </a:ext>
          </a:extLst>
        </xdr:cNvPr>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消防施設】&#10;有形固定資産減価償却率最小値テキスト">
          <a:extLst>
            <a:ext uri="{FF2B5EF4-FFF2-40B4-BE49-F238E27FC236}">
              <a16:creationId xmlns:a16="http://schemas.microsoft.com/office/drawing/2014/main" id="{10599ED0-111C-4FE5-83A2-1383CFF41DE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862E84ED-683D-4DC8-8A43-C5D5DB1EF17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6CB72781-071E-4ABE-84DA-16E1CDCED5A8}"/>
            </a:ext>
          </a:extLst>
        </xdr:cNvPr>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653" name="直線コネクタ 652">
          <a:extLst>
            <a:ext uri="{FF2B5EF4-FFF2-40B4-BE49-F238E27FC236}">
              <a16:creationId xmlns:a16="http://schemas.microsoft.com/office/drawing/2014/main" id="{9DA0E61E-4E80-4D4C-B343-9270A5EA983F}"/>
            </a:ext>
          </a:extLst>
        </xdr:cNvPr>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8B5D50F1-9CFA-420B-81E5-0BFD2352B1A0}"/>
            </a:ext>
          </a:extLst>
        </xdr:cNvPr>
        <xdr:cNvSpPr txBox="1"/>
      </xdr:nvSpPr>
      <xdr:spPr>
        <a:xfrm>
          <a:off x="16357600" y="14186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655" name="フローチャート: 判断 654">
          <a:extLst>
            <a:ext uri="{FF2B5EF4-FFF2-40B4-BE49-F238E27FC236}">
              <a16:creationId xmlns:a16="http://schemas.microsoft.com/office/drawing/2014/main" id="{A84EA22C-E2CE-41C7-961A-AA7A92CCED82}"/>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656" name="フローチャート: 判断 655">
          <a:extLst>
            <a:ext uri="{FF2B5EF4-FFF2-40B4-BE49-F238E27FC236}">
              <a16:creationId xmlns:a16="http://schemas.microsoft.com/office/drawing/2014/main" id="{75359414-4DF9-48E6-8ACA-343F456E1E07}"/>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657" name="フローチャート: 判断 656">
          <a:extLst>
            <a:ext uri="{FF2B5EF4-FFF2-40B4-BE49-F238E27FC236}">
              <a16:creationId xmlns:a16="http://schemas.microsoft.com/office/drawing/2014/main" id="{B779A65F-4F3A-447F-86BF-5117599533A5}"/>
            </a:ext>
          </a:extLst>
        </xdr:cNvPr>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58" name="フローチャート: 判断 657">
          <a:extLst>
            <a:ext uri="{FF2B5EF4-FFF2-40B4-BE49-F238E27FC236}">
              <a16:creationId xmlns:a16="http://schemas.microsoft.com/office/drawing/2014/main" id="{29FA0919-A708-4B04-AE19-3B8EB606BEF9}"/>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659" name="フローチャート: 判断 658">
          <a:extLst>
            <a:ext uri="{FF2B5EF4-FFF2-40B4-BE49-F238E27FC236}">
              <a16:creationId xmlns:a16="http://schemas.microsoft.com/office/drawing/2014/main" id="{2B84AD57-56C2-488C-901F-5433D04EDBE8}"/>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6574EB4B-381F-409B-BFC5-0C3B2BC82A5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57C7F424-F8CB-414F-B315-ADEF373BA9B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871907E-ADF5-4897-A28C-582C509FAD2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FA8A47D2-BBBD-4F37-8384-045DA7649F3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5EB2698E-544C-4142-B778-BEDA1FF7CA9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67311</xdr:rowOff>
    </xdr:from>
    <xdr:to>
      <xdr:col>85</xdr:col>
      <xdr:colOff>177800</xdr:colOff>
      <xdr:row>78</xdr:row>
      <xdr:rowOff>168911</xdr:rowOff>
    </xdr:to>
    <xdr:sp macro="" textlink="">
      <xdr:nvSpPr>
        <xdr:cNvPr id="665" name="楕円 664">
          <a:extLst>
            <a:ext uri="{FF2B5EF4-FFF2-40B4-BE49-F238E27FC236}">
              <a16:creationId xmlns:a16="http://schemas.microsoft.com/office/drawing/2014/main" id="{8DF17C9F-A4F8-4950-A8EF-ACAEDA688888}"/>
            </a:ext>
          </a:extLst>
        </xdr:cNvPr>
        <xdr:cNvSpPr/>
      </xdr:nvSpPr>
      <xdr:spPr>
        <a:xfrm>
          <a:off x="162687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20338</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A347AE47-961C-4E17-8143-DFB0EBEB28E7}"/>
            </a:ext>
          </a:extLst>
        </xdr:cNvPr>
        <xdr:cNvSpPr txBox="1"/>
      </xdr:nvSpPr>
      <xdr:spPr>
        <a:xfrm>
          <a:off x="16357600" y="13393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11793</xdr:rowOff>
    </xdr:from>
    <xdr:to>
      <xdr:col>81</xdr:col>
      <xdr:colOff>101600</xdr:colOff>
      <xdr:row>85</xdr:row>
      <xdr:rowOff>113393</xdr:rowOff>
    </xdr:to>
    <xdr:sp macro="" textlink="">
      <xdr:nvSpPr>
        <xdr:cNvPr id="667" name="楕円 666">
          <a:extLst>
            <a:ext uri="{FF2B5EF4-FFF2-40B4-BE49-F238E27FC236}">
              <a16:creationId xmlns:a16="http://schemas.microsoft.com/office/drawing/2014/main" id="{71C01BF8-C21F-4CAE-BFB8-EB9AA0E6BCD2}"/>
            </a:ext>
          </a:extLst>
        </xdr:cNvPr>
        <xdr:cNvSpPr/>
      </xdr:nvSpPr>
      <xdr:spPr>
        <a:xfrm>
          <a:off x="15430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118111</xdr:rowOff>
    </xdr:from>
    <xdr:to>
      <xdr:col>85</xdr:col>
      <xdr:colOff>127000</xdr:colOff>
      <xdr:row>85</xdr:row>
      <xdr:rowOff>62593</xdr:rowOff>
    </xdr:to>
    <xdr:cxnSp macro="">
      <xdr:nvCxnSpPr>
        <xdr:cNvPr id="668" name="直線コネクタ 667">
          <a:extLst>
            <a:ext uri="{FF2B5EF4-FFF2-40B4-BE49-F238E27FC236}">
              <a16:creationId xmlns:a16="http://schemas.microsoft.com/office/drawing/2014/main" id="{15D7451D-AD4F-41FD-BF54-D50A1E7A6C34}"/>
            </a:ext>
          </a:extLst>
        </xdr:cNvPr>
        <xdr:cNvCxnSpPr/>
      </xdr:nvCxnSpPr>
      <xdr:spPr>
        <a:xfrm flipV="1">
          <a:off x="15481300" y="13491211"/>
          <a:ext cx="838200" cy="11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114663</xdr:rowOff>
    </xdr:from>
    <xdr:to>
      <xdr:col>76</xdr:col>
      <xdr:colOff>165100</xdr:colOff>
      <xdr:row>85</xdr:row>
      <xdr:rowOff>44813</xdr:rowOff>
    </xdr:to>
    <xdr:sp macro="" textlink="">
      <xdr:nvSpPr>
        <xdr:cNvPr id="669" name="楕円 668">
          <a:extLst>
            <a:ext uri="{FF2B5EF4-FFF2-40B4-BE49-F238E27FC236}">
              <a16:creationId xmlns:a16="http://schemas.microsoft.com/office/drawing/2014/main" id="{05EB2078-962E-468B-ABDF-A93EAD70AF50}"/>
            </a:ext>
          </a:extLst>
        </xdr:cNvPr>
        <xdr:cNvSpPr/>
      </xdr:nvSpPr>
      <xdr:spPr>
        <a:xfrm>
          <a:off x="145415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165463</xdr:rowOff>
    </xdr:from>
    <xdr:to>
      <xdr:col>81</xdr:col>
      <xdr:colOff>50800</xdr:colOff>
      <xdr:row>85</xdr:row>
      <xdr:rowOff>62593</xdr:rowOff>
    </xdr:to>
    <xdr:cxnSp macro="">
      <xdr:nvCxnSpPr>
        <xdr:cNvPr id="670" name="直線コネクタ 669">
          <a:extLst>
            <a:ext uri="{FF2B5EF4-FFF2-40B4-BE49-F238E27FC236}">
              <a16:creationId xmlns:a16="http://schemas.microsoft.com/office/drawing/2014/main" id="{FCF4FA49-9218-40CD-9899-054E7AEC2F66}"/>
            </a:ext>
          </a:extLst>
        </xdr:cNvPr>
        <xdr:cNvCxnSpPr/>
      </xdr:nvCxnSpPr>
      <xdr:spPr>
        <a:xfrm>
          <a:off x="14592300" y="1456726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62412</xdr:rowOff>
    </xdr:from>
    <xdr:to>
      <xdr:col>72</xdr:col>
      <xdr:colOff>38100</xdr:colOff>
      <xdr:row>84</xdr:row>
      <xdr:rowOff>164012</xdr:rowOff>
    </xdr:to>
    <xdr:sp macro="" textlink="">
      <xdr:nvSpPr>
        <xdr:cNvPr id="671" name="楕円 670">
          <a:extLst>
            <a:ext uri="{FF2B5EF4-FFF2-40B4-BE49-F238E27FC236}">
              <a16:creationId xmlns:a16="http://schemas.microsoft.com/office/drawing/2014/main" id="{B8E19A75-AED0-434C-984F-D8755AB2752C}"/>
            </a:ext>
          </a:extLst>
        </xdr:cNvPr>
        <xdr:cNvSpPr/>
      </xdr:nvSpPr>
      <xdr:spPr>
        <a:xfrm>
          <a:off x="13652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113212</xdr:rowOff>
    </xdr:from>
    <xdr:to>
      <xdr:col>76</xdr:col>
      <xdr:colOff>114300</xdr:colOff>
      <xdr:row>84</xdr:row>
      <xdr:rowOff>165463</xdr:rowOff>
    </xdr:to>
    <xdr:cxnSp macro="">
      <xdr:nvCxnSpPr>
        <xdr:cNvPr id="672" name="直線コネクタ 671">
          <a:extLst>
            <a:ext uri="{FF2B5EF4-FFF2-40B4-BE49-F238E27FC236}">
              <a16:creationId xmlns:a16="http://schemas.microsoft.com/office/drawing/2014/main" id="{8F1D6FD2-1429-4262-847D-E1CA781663AF}"/>
            </a:ext>
          </a:extLst>
        </xdr:cNvPr>
        <xdr:cNvCxnSpPr/>
      </xdr:nvCxnSpPr>
      <xdr:spPr>
        <a:xfrm>
          <a:off x="13703300" y="145150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3629</xdr:rowOff>
    </xdr:from>
    <xdr:to>
      <xdr:col>67</xdr:col>
      <xdr:colOff>101600</xdr:colOff>
      <xdr:row>83</xdr:row>
      <xdr:rowOff>105229</xdr:rowOff>
    </xdr:to>
    <xdr:sp macro="" textlink="">
      <xdr:nvSpPr>
        <xdr:cNvPr id="673" name="楕円 672">
          <a:extLst>
            <a:ext uri="{FF2B5EF4-FFF2-40B4-BE49-F238E27FC236}">
              <a16:creationId xmlns:a16="http://schemas.microsoft.com/office/drawing/2014/main" id="{98C12534-3757-4904-8B83-693BB0363949}"/>
            </a:ext>
          </a:extLst>
        </xdr:cNvPr>
        <xdr:cNvSpPr/>
      </xdr:nvSpPr>
      <xdr:spPr>
        <a:xfrm>
          <a:off x="127635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54429</xdr:rowOff>
    </xdr:from>
    <xdr:to>
      <xdr:col>71</xdr:col>
      <xdr:colOff>177800</xdr:colOff>
      <xdr:row>84</xdr:row>
      <xdr:rowOff>113212</xdr:rowOff>
    </xdr:to>
    <xdr:cxnSp macro="">
      <xdr:nvCxnSpPr>
        <xdr:cNvPr id="674" name="直線コネクタ 673">
          <a:extLst>
            <a:ext uri="{FF2B5EF4-FFF2-40B4-BE49-F238E27FC236}">
              <a16:creationId xmlns:a16="http://schemas.microsoft.com/office/drawing/2014/main" id="{756B786D-498C-465B-BD54-97BF7FF6DC01}"/>
            </a:ext>
          </a:extLst>
        </xdr:cNvPr>
        <xdr:cNvCxnSpPr/>
      </xdr:nvCxnSpPr>
      <xdr:spPr>
        <a:xfrm>
          <a:off x="12814300" y="14284779"/>
          <a:ext cx="8890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675" name="n_1aveValue【消防施設】&#10;有形固定資産減価償却率">
          <a:extLst>
            <a:ext uri="{FF2B5EF4-FFF2-40B4-BE49-F238E27FC236}">
              <a16:creationId xmlns:a16="http://schemas.microsoft.com/office/drawing/2014/main" id="{0D0E610F-B2D8-402E-92CB-0474D475070A}"/>
            </a:ext>
          </a:extLst>
        </xdr:cNvPr>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77669</xdr:rowOff>
    </xdr:from>
    <xdr:ext cx="405111" cy="259045"/>
    <xdr:sp macro="" textlink="">
      <xdr:nvSpPr>
        <xdr:cNvPr id="676" name="n_2aveValue【消防施設】&#10;有形固定資産減価償却率">
          <a:extLst>
            <a:ext uri="{FF2B5EF4-FFF2-40B4-BE49-F238E27FC236}">
              <a16:creationId xmlns:a16="http://schemas.microsoft.com/office/drawing/2014/main" id="{ADB76E95-13D5-45AF-B495-1A0A881C58D8}"/>
            </a:ext>
          </a:extLst>
        </xdr:cNvPr>
        <xdr:cNvSpPr txBox="1"/>
      </xdr:nvSpPr>
      <xdr:spPr>
        <a:xfrm>
          <a:off x="14389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677" name="n_3aveValue【消防施設】&#10;有形固定資産減価償却率">
          <a:extLst>
            <a:ext uri="{FF2B5EF4-FFF2-40B4-BE49-F238E27FC236}">
              <a16:creationId xmlns:a16="http://schemas.microsoft.com/office/drawing/2014/main" id="{357ABE04-97B5-4E06-9526-D978631B8D7D}"/>
            </a:ext>
          </a:extLst>
        </xdr:cNvPr>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678" name="n_4aveValue【消防施設】&#10;有形固定資産減価償却率">
          <a:extLst>
            <a:ext uri="{FF2B5EF4-FFF2-40B4-BE49-F238E27FC236}">
              <a16:creationId xmlns:a16="http://schemas.microsoft.com/office/drawing/2014/main" id="{12598840-68F1-44EB-B1E2-8BB7547F6D68}"/>
            </a:ext>
          </a:extLst>
        </xdr:cNvPr>
        <xdr:cNvSpPr txBox="1"/>
      </xdr:nvSpPr>
      <xdr:spPr>
        <a:xfrm>
          <a:off x="12611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104520</xdr:rowOff>
    </xdr:from>
    <xdr:ext cx="405111" cy="259045"/>
    <xdr:sp macro="" textlink="">
      <xdr:nvSpPr>
        <xdr:cNvPr id="679" name="n_1mainValue【消防施設】&#10;有形固定資産減価償却率">
          <a:extLst>
            <a:ext uri="{FF2B5EF4-FFF2-40B4-BE49-F238E27FC236}">
              <a16:creationId xmlns:a16="http://schemas.microsoft.com/office/drawing/2014/main" id="{E66E68DA-9D05-4198-8828-28C37FE8E0D0}"/>
            </a:ext>
          </a:extLst>
        </xdr:cNvPr>
        <xdr:cNvSpPr txBox="1"/>
      </xdr:nvSpPr>
      <xdr:spPr>
        <a:xfrm>
          <a:off x="15266044"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35940</xdr:rowOff>
    </xdr:from>
    <xdr:ext cx="405111" cy="259045"/>
    <xdr:sp macro="" textlink="">
      <xdr:nvSpPr>
        <xdr:cNvPr id="680" name="n_2mainValue【消防施設】&#10;有形固定資産減価償却率">
          <a:extLst>
            <a:ext uri="{FF2B5EF4-FFF2-40B4-BE49-F238E27FC236}">
              <a16:creationId xmlns:a16="http://schemas.microsoft.com/office/drawing/2014/main" id="{E088680F-BA92-425C-BF19-80894073538E}"/>
            </a:ext>
          </a:extLst>
        </xdr:cNvPr>
        <xdr:cNvSpPr txBox="1"/>
      </xdr:nvSpPr>
      <xdr:spPr>
        <a:xfrm>
          <a:off x="14389744"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155139</xdr:rowOff>
    </xdr:from>
    <xdr:ext cx="405111" cy="259045"/>
    <xdr:sp macro="" textlink="">
      <xdr:nvSpPr>
        <xdr:cNvPr id="681" name="n_3mainValue【消防施設】&#10;有形固定資産減価償却率">
          <a:extLst>
            <a:ext uri="{FF2B5EF4-FFF2-40B4-BE49-F238E27FC236}">
              <a16:creationId xmlns:a16="http://schemas.microsoft.com/office/drawing/2014/main" id="{80950F2B-7F40-4F55-9BEF-8F329CC4E63F}"/>
            </a:ext>
          </a:extLst>
        </xdr:cNvPr>
        <xdr:cNvSpPr txBox="1"/>
      </xdr:nvSpPr>
      <xdr:spPr>
        <a:xfrm>
          <a:off x="13500744" y="1455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96356</xdr:rowOff>
    </xdr:from>
    <xdr:ext cx="405111" cy="259045"/>
    <xdr:sp macro="" textlink="">
      <xdr:nvSpPr>
        <xdr:cNvPr id="682" name="n_4mainValue【消防施設】&#10;有形固定資産減価償却率">
          <a:extLst>
            <a:ext uri="{FF2B5EF4-FFF2-40B4-BE49-F238E27FC236}">
              <a16:creationId xmlns:a16="http://schemas.microsoft.com/office/drawing/2014/main" id="{B6B9B890-0ED2-4BF5-9190-8BFE98868F75}"/>
            </a:ext>
          </a:extLst>
        </xdr:cNvPr>
        <xdr:cNvSpPr txBox="1"/>
      </xdr:nvSpPr>
      <xdr:spPr>
        <a:xfrm>
          <a:off x="12611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DCA51A07-EC30-4834-826A-9EF3CD68AB6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F6153644-67EE-4372-B72A-EF86EFA3524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171C74BD-458F-46B8-A1FB-DC1CD3454C1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8229AC6C-247A-4684-B57A-0F2B8E24851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23F7597D-267C-45D2-8198-6515B32F8F1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79210B79-EB78-4E3B-B3DC-7AE2504DDFE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2A42CD62-3DF6-4B98-A612-5CB7B225946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C9BE9EE7-F23E-4B21-A46B-80AC8CAE80A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3CA8B859-2071-41B6-85B2-B1EF011B713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85774ACA-1BA0-4EE1-B1DE-8A897AF9906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a:extLst>
            <a:ext uri="{FF2B5EF4-FFF2-40B4-BE49-F238E27FC236}">
              <a16:creationId xmlns:a16="http://schemas.microsoft.com/office/drawing/2014/main" id="{550A23D2-5E9F-4AB2-8ABF-ADBDEEBBE56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a:extLst>
            <a:ext uri="{FF2B5EF4-FFF2-40B4-BE49-F238E27FC236}">
              <a16:creationId xmlns:a16="http://schemas.microsoft.com/office/drawing/2014/main" id="{5E5470D9-9DDF-4CD4-A6BC-F339B4313F7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a:extLst>
            <a:ext uri="{FF2B5EF4-FFF2-40B4-BE49-F238E27FC236}">
              <a16:creationId xmlns:a16="http://schemas.microsoft.com/office/drawing/2014/main" id="{5D9E3557-5986-4023-B2A2-57044416672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a:extLst>
            <a:ext uri="{FF2B5EF4-FFF2-40B4-BE49-F238E27FC236}">
              <a16:creationId xmlns:a16="http://schemas.microsoft.com/office/drawing/2014/main" id="{E239BB3B-1241-45D3-A0EE-594408543BD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a:extLst>
            <a:ext uri="{FF2B5EF4-FFF2-40B4-BE49-F238E27FC236}">
              <a16:creationId xmlns:a16="http://schemas.microsoft.com/office/drawing/2014/main" id="{15E20DD8-7A2D-415F-8B17-2A07A69F2C9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a:extLst>
            <a:ext uri="{FF2B5EF4-FFF2-40B4-BE49-F238E27FC236}">
              <a16:creationId xmlns:a16="http://schemas.microsoft.com/office/drawing/2014/main" id="{45D6F9E6-8443-4025-8C40-0975F46E6B9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a:extLst>
            <a:ext uri="{FF2B5EF4-FFF2-40B4-BE49-F238E27FC236}">
              <a16:creationId xmlns:a16="http://schemas.microsoft.com/office/drawing/2014/main" id="{EACEE826-EE7A-4C43-B484-B54ADAFBF37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a:extLst>
            <a:ext uri="{FF2B5EF4-FFF2-40B4-BE49-F238E27FC236}">
              <a16:creationId xmlns:a16="http://schemas.microsoft.com/office/drawing/2014/main" id="{7B239B01-5BA8-4F90-BD05-F486BDA77B8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9603CBF0-DCE1-420A-9D9B-DC396C7366A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238BA2BC-E30C-4C2B-ABEE-4A63596B6E2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E045230A-7B47-419C-99D2-6781510981D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704" name="直線コネクタ 703">
          <a:extLst>
            <a:ext uri="{FF2B5EF4-FFF2-40B4-BE49-F238E27FC236}">
              <a16:creationId xmlns:a16="http://schemas.microsoft.com/office/drawing/2014/main" id="{D7945B98-C621-474C-ADA9-92E9F17CF954}"/>
            </a:ext>
          </a:extLst>
        </xdr:cNvPr>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5" name="【消防施設】&#10;一人当たり面積最小値テキスト">
          <a:extLst>
            <a:ext uri="{FF2B5EF4-FFF2-40B4-BE49-F238E27FC236}">
              <a16:creationId xmlns:a16="http://schemas.microsoft.com/office/drawing/2014/main" id="{B0895AAF-0444-4713-8FCE-ADA61E1896E9}"/>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6" name="直線コネクタ 705">
          <a:extLst>
            <a:ext uri="{FF2B5EF4-FFF2-40B4-BE49-F238E27FC236}">
              <a16:creationId xmlns:a16="http://schemas.microsoft.com/office/drawing/2014/main" id="{85586F6F-CA2E-421F-84D4-915907C15A92}"/>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707" name="【消防施設】&#10;一人当たり面積最大値テキスト">
          <a:extLst>
            <a:ext uri="{FF2B5EF4-FFF2-40B4-BE49-F238E27FC236}">
              <a16:creationId xmlns:a16="http://schemas.microsoft.com/office/drawing/2014/main" id="{9CF10DF4-6FAA-4D58-B485-1BB6957CBEA9}"/>
            </a:ext>
          </a:extLst>
        </xdr:cNvPr>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708" name="直線コネクタ 707">
          <a:extLst>
            <a:ext uri="{FF2B5EF4-FFF2-40B4-BE49-F238E27FC236}">
              <a16:creationId xmlns:a16="http://schemas.microsoft.com/office/drawing/2014/main" id="{7865CF58-9DAB-4D53-91E3-DE4877D4F543}"/>
            </a:ext>
          </a:extLst>
        </xdr:cNvPr>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709" name="【消防施設】&#10;一人当たり面積平均値テキスト">
          <a:extLst>
            <a:ext uri="{FF2B5EF4-FFF2-40B4-BE49-F238E27FC236}">
              <a16:creationId xmlns:a16="http://schemas.microsoft.com/office/drawing/2014/main" id="{755060DD-BDA0-4D83-B90C-7A9F9C6CFD17}"/>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10" name="フローチャート: 判断 709">
          <a:extLst>
            <a:ext uri="{FF2B5EF4-FFF2-40B4-BE49-F238E27FC236}">
              <a16:creationId xmlns:a16="http://schemas.microsoft.com/office/drawing/2014/main" id="{75FEC94C-BA75-44DB-9CDF-9F3C51A0E1A9}"/>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11" name="フローチャート: 判断 710">
          <a:extLst>
            <a:ext uri="{FF2B5EF4-FFF2-40B4-BE49-F238E27FC236}">
              <a16:creationId xmlns:a16="http://schemas.microsoft.com/office/drawing/2014/main" id="{4107D216-21D5-4CF9-9DBA-EA623B8DF0EF}"/>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712" name="フローチャート: 判断 711">
          <a:extLst>
            <a:ext uri="{FF2B5EF4-FFF2-40B4-BE49-F238E27FC236}">
              <a16:creationId xmlns:a16="http://schemas.microsoft.com/office/drawing/2014/main" id="{393D3D79-6881-49F7-92AD-6F2DE82DF6FD}"/>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13" name="フローチャート: 判断 712">
          <a:extLst>
            <a:ext uri="{FF2B5EF4-FFF2-40B4-BE49-F238E27FC236}">
              <a16:creationId xmlns:a16="http://schemas.microsoft.com/office/drawing/2014/main" id="{77B2612D-AD21-4D7A-98F0-51042D755F86}"/>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14" name="フローチャート: 判断 713">
          <a:extLst>
            <a:ext uri="{FF2B5EF4-FFF2-40B4-BE49-F238E27FC236}">
              <a16:creationId xmlns:a16="http://schemas.microsoft.com/office/drawing/2014/main" id="{7D7E4D5A-9263-433E-8FB0-9BE75053D34F}"/>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890B720-2791-4458-8142-EB09EB295CB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21E483C6-6C16-4D5A-ADD7-C90BE8BBEDB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79668B1C-6852-4E3F-9A57-8FFE73988F7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6E580D8B-B6F3-4B46-BCE0-92B8338E733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B6934DAD-7973-41EF-89DF-095B95B2CD4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28448</xdr:rowOff>
    </xdr:from>
    <xdr:to>
      <xdr:col>116</xdr:col>
      <xdr:colOff>114300</xdr:colOff>
      <xdr:row>82</xdr:row>
      <xdr:rowOff>130048</xdr:rowOff>
    </xdr:to>
    <xdr:sp macro="" textlink="">
      <xdr:nvSpPr>
        <xdr:cNvPr id="720" name="楕円 719">
          <a:extLst>
            <a:ext uri="{FF2B5EF4-FFF2-40B4-BE49-F238E27FC236}">
              <a16:creationId xmlns:a16="http://schemas.microsoft.com/office/drawing/2014/main" id="{922952A5-3F47-4307-BD15-2F1170B2978C}"/>
            </a:ext>
          </a:extLst>
        </xdr:cNvPr>
        <xdr:cNvSpPr/>
      </xdr:nvSpPr>
      <xdr:spPr>
        <a:xfrm>
          <a:off x="221107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51325</xdr:rowOff>
    </xdr:from>
    <xdr:ext cx="469744" cy="259045"/>
    <xdr:sp macro="" textlink="">
      <xdr:nvSpPr>
        <xdr:cNvPr id="721" name="【消防施設】&#10;一人当たり面積該当値テキスト">
          <a:extLst>
            <a:ext uri="{FF2B5EF4-FFF2-40B4-BE49-F238E27FC236}">
              <a16:creationId xmlns:a16="http://schemas.microsoft.com/office/drawing/2014/main" id="{CA7C21C5-1464-432A-857E-41236E40FF44}"/>
            </a:ext>
          </a:extLst>
        </xdr:cNvPr>
        <xdr:cNvSpPr txBox="1"/>
      </xdr:nvSpPr>
      <xdr:spPr>
        <a:xfrm>
          <a:off x="22199600" y="1393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133604</xdr:rowOff>
    </xdr:from>
    <xdr:to>
      <xdr:col>112</xdr:col>
      <xdr:colOff>38100</xdr:colOff>
      <xdr:row>83</xdr:row>
      <xdr:rowOff>63754</xdr:rowOff>
    </xdr:to>
    <xdr:sp macro="" textlink="">
      <xdr:nvSpPr>
        <xdr:cNvPr id="722" name="楕円 721">
          <a:extLst>
            <a:ext uri="{FF2B5EF4-FFF2-40B4-BE49-F238E27FC236}">
              <a16:creationId xmlns:a16="http://schemas.microsoft.com/office/drawing/2014/main" id="{FF82D971-9DF0-473A-998E-02697676B1ED}"/>
            </a:ext>
          </a:extLst>
        </xdr:cNvPr>
        <xdr:cNvSpPr/>
      </xdr:nvSpPr>
      <xdr:spPr>
        <a:xfrm>
          <a:off x="21272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79248</xdr:rowOff>
    </xdr:from>
    <xdr:to>
      <xdr:col>116</xdr:col>
      <xdr:colOff>63500</xdr:colOff>
      <xdr:row>83</xdr:row>
      <xdr:rowOff>12954</xdr:rowOff>
    </xdr:to>
    <xdr:cxnSp macro="">
      <xdr:nvCxnSpPr>
        <xdr:cNvPr id="723" name="直線コネクタ 722">
          <a:extLst>
            <a:ext uri="{FF2B5EF4-FFF2-40B4-BE49-F238E27FC236}">
              <a16:creationId xmlns:a16="http://schemas.microsoft.com/office/drawing/2014/main" id="{5A4EC214-809F-4E28-85F9-15D0B15754C4}"/>
            </a:ext>
          </a:extLst>
        </xdr:cNvPr>
        <xdr:cNvCxnSpPr/>
      </xdr:nvCxnSpPr>
      <xdr:spPr>
        <a:xfrm flipV="1">
          <a:off x="21323300" y="1413814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724" name="楕円 723">
          <a:extLst>
            <a:ext uri="{FF2B5EF4-FFF2-40B4-BE49-F238E27FC236}">
              <a16:creationId xmlns:a16="http://schemas.microsoft.com/office/drawing/2014/main" id="{3C7C1AAB-16BF-43B4-8DE4-195A0AE8C978}"/>
            </a:ext>
          </a:extLst>
        </xdr:cNvPr>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12954</xdr:rowOff>
    </xdr:from>
    <xdr:to>
      <xdr:col>111</xdr:col>
      <xdr:colOff>177800</xdr:colOff>
      <xdr:row>83</xdr:row>
      <xdr:rowOff>95250</xdr:rowOff>
    </xdr:to>
    <xdr:cxnSp macro="">
      <xdr:nvCxnSpPr>
        <xdr:cNvPr id="725" name="直線コネクタ 724">
          <a:extLst>
            <a:ext uri="{FF2B5EF4-FFF2-40B4-BE49-F238E27FC236}">
              <a16:creationId xmlns:a16="http://schemas.microsoft.com/office/drawing/2014/main" id="{8F89FA5C-F356-4640-BF5D-6531348DDDA4}"/>
            </a:ext>
          </a:extLst>
        </xdr:cNvPr>
        <xdr:cNvCxnSpPr/>
      </xdr:nvCxnSpPr>
      <xdr:spPr>
        <a:xfrm flipV="1">
          <a:off x="20434300" y="142433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53594</xdr:rowOff>
    </xdr:from>
    <xdr:to>
      <xdr:col>102</xdr:col>
      <xdr:colOff>165100</xdr:colOff>
      <xdr:row>83</xdr:row>
      <xdr:rowOff>155194</xdr:rowOff>
    </xdr:to>
    <xdr:sp macro="" textlink="">
      <xdr:nvSpPr>
        <xdr:cNvPr id="726" name="楕円 725">
          <a:extLst>
            <a:ext uri="{FF2B5EF4-FFF2-40B4-BE49-F238E27FC236}">
              <a16:creationId xmlns:a16="http://schemas.microsoft.com/office/drawing/2014/main" id="{1641F2D2-355D-427F-A411-3F120DFB07C1}"/>
            </a:ext>
          </a:extLst>
        </xdr:cNvPr>
        <xdr:cNvSpPr/>
      </xdr:nvSpPr>
      <xdr:spPr>
        <a:xfrm>
          <a:off x="19494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104394</xdr:rowOff>
    </xdr:to>
    <xdr:cxnSp macro="">
      <xdr:nvCxnSpPr>
        <xdr:cNvPr id="727" name="直線コネクタ 726">
          <a:extLst>
            <a:ext uri="{FF2B5EF4-FFF2-40B4-BE49-F238E27FC236}">
              <a16:creationId xmlns:a16="http://schemas.microsoft.com/office/drawing/2014/main" id="{06585EFB-575E-4C8C-97B0-152EC3D8D28B}"/>
            </a:ext>
          </a:extLst>
        </xdr:cNvPr>
        <xdr:cNvCxnSpPr/>
      </xdr:nvCxnSpPr>
      <xdr:spPr>
        <a:xfrm flipV="1">
          <a:off x="19545300" y="14325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53594</xdr:rowOff>
    </xdr:from>
    <xdr:to>
      <xdr:col>98</xdr:col>
      <xdr:colOff>38100</xdr:colOff>
      <xdr:row>83</xdr:row>
      <xdr:rowOff>155194</xdr:rowOff>
    </xdr:to>
    <xdr:sp macro="" textlink="">
      <xdr:nvSpPr>
        <xdr:cNvPr id="728" name="楕円 727">
          <a:extLst>
            <a:ext uri="{FF2B5EF4-FFF2-40B4-BE49-F238E27FC236}">
              <a16:creationId xmlns:a16="http://schemas.microsoft.com/office/drawing/2014/main" id="{8A4EBD9A-6515-43B7-8A7F-1D3FA5DF093D}"/>
            </a:ext>
          </a:extLst>
        </xdr:cNvPr>
        <xdr:cNvSpPr/>
      </xdr:nvSpPr>
      <xdr:spPr>
        <a:xfrm>
          <a:off x="18605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104394</xdr:rowOff>
    </xdr:from>
    <xdr:to>
      <xdr:col>102</xdr:col>
      <xdr:colOff>114300</xdr:colOff>
      <xdr:row>83</xdr:row>
      <xdr:rowOff>104394</xdr:rowOff>
    </xdr:to>
    <xdr:cxnSp macro="">
      <xdr:nvCxnSpPr>
        <xdr:cNvPr id="729" name="直線コネクタ 728">
          <a:extLst>
            <a:ext uri="{FF2B5EF4-FFF2-40B4-BE49-F238E27FC236}">
              <a16:creationId xmlns:a16="http://schemas.microsoft.com/office/drawing/2014/main" id="{76357008-2558-4035-B31D-F477F0DDC3A2}"/>
            </a:ext>
          </a:extLst>
        </xdr:cNvPr>
        <xdr:cNvCxnSpPr/>
      </xdr:nvCxnSpPr>
      <xdr:spPr>
        <a:xfrm>
          <a:off x="18656300" y="14334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730" name="n_1aveValue【消防施設】&#10;一人当たり面積">
          <a:extLst>
            <a:ext uri="{FF2B5EF4-FFF2-40B4-BE49-F238E27FC236}">
              <a16:creationId xmlns:a16="http://schemas.microsoft.com/office/drawing/2014/main" id="{DA6AF45C-B8AF-4361-BF42-031E9FA4C223}"/>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731" name="n_2aveValue【消防施設】&#10;一人当たり面積">
          <a:extLst>
            <a:ext uri="{FF2B5EF4-FFF2-40B4-BE49-F238E27FC236}">
              <a16:creationId xmlns:a16="http://schemas.microsoft.com/office/drawing/2014/main" id="{C9FCC33C-1CE8-4A5F-925E-06653CDB30C9}"/>
            </a:ext>
          </a:extLst>
        </xdr:cNvPr>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732" name="n_3aveValue【消防施設】&#10;一人当たり面積">
          <a:extLst>
            <a:ext uri="{FF2B5EF4-FFF2-40B4-BE49-F238E27FC236}">
              <a16:creationId xmlns:a16="http://schemas.microsoft.com/office/drawing/2014/main" id="{88F33FDC-846D-4D1B-88E5-C39E0242A17E}"/>
            </a:ext>
          </a:extLst>
        </xdr:cNvPr>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733" name="n_4aveValue【消防施設】&#10;一人当たり面積">
          <a:extLst>
            <a:ext uri="{FF2B5EF4-FFF2-40B4-BE49-F238E27FC236}">
              <a16:creationId xmlns:a16="http://schemas.microsoft.com/office/drawing/2014/main" id="{317BA9D2-35BB-46F2-8063-F6EDD4E32917}"/>
            </a:ext>
          </a:extLst>
        </xdr:cNvPr>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80281</xdr:rowOff>
    </xdr:from>
    <xdr:ext cx="469744" cy="259045"/>
    <xdr:sp macro="" textlink="">
      <xdr:nvSpPr>
        <xdr:cNvPr id="734" name="n_1mainValue【消防施設】&#10;一人当たり面積">
          <a:extLst>
            <a:ext uri="{FF2B5EF4-FFF2-40B4-BE49-F238E27FC236}">
              <a16:creationId xmlns:a16="http://schemas.microsoft.com/office/drawing/2014/main" id="{C137A336-8CD0-4FAA-85F6-55D8611589DB}"/>
            </a:ext>
          </a:extLst>
        </xdr:cNvPr>
        <xdr:cNvSpPr txBox="1"/>
      </xdr:nvSpPr>
      <xdr:spPr>
        <a:xfrm>
          <a:off x="210757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35" name="n_2mainValue【消防施設】&#10;一人当たり面積">
          <a:extLst>
            <a:ext uri="{FF2B5EF4-FFF2-40B4-BE49-F238E27FC236}">
              <a16:creationId xmlns:a16="http://schemas.microsoft.com/office/drawing/2014/main" id="{14B9E499-E722-40F1-9124-6EC7714B99D1}"/>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271</xdr:rowOff>
    </xdr:from>
    <xdr:ext cx="469744" cy="259045"/>
    <xdr:sp macro="" textlink="">
      <xdr:nvSpPr>
        <xdr:cNvPr id="736" name="n_3mainValue【消防施設】&#10;一人当たり面積">
          <a:extLst>
            <a:ext uri="{FF2B5EF4-FFF2-40B4-BE49-F238E27FC236}">
              <a16:creationId xmlns:a16="http://schemas.microsoft.com/office/drawing/2014/main" id="{181A2D8C-FEDE-46FC-8C4E-F99C747A7DF6}"/>
            </a:ext>
          </a:extLst>
        </xdr:cNvPr>
        <xdr:cNvSpPr txBox="1"/>
      </xdr:nvSpPr>
      <xdr:spPr>
        <a:xfrm>
          <a:off x="19310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271</xdr:rowOff>
    </xdr:from>
    <xdr:ext cx="469744" cy="259045"/>
    <xdr:sp macro="" textlink="">
      <xdr:nvSpPr>
        <xdr:cNvPr id="737" name="n_4mainValue【消防施設】&#10;一人当たり面積">
          <a:extLst>
            <a:ext uri="{FF2B5EF4-FFF2-40B4-BE49-F238E27FC236}">
              <a16:creationId xmlns:a16="http://schemas.microsoft.com/office/drawing/2014/main" id="{5AF991BA-1D33-463B-BC3E-02658125E6AA}"/>
            </a:ext>
          </a:extLst>
        </xdr:cNvPr>
        <xdr:cNvSpPr txBox="1"/>
      </xdr:nvSpPr>
      <xdr:spPr>
        <a:xfrm>
          <a:off x="18421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15200EE3-960A-4A14-9599-767DC2665D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72F50293-8642-4E2C-ABE4-2B8066FB8E3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6A9BC4C5-5074-4AA7-AC95-49E94AF1142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1E27C684-1166-426D-B9E0-2D7C2C1A09B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81D2AE26-452A-4ADE-9598-87EF92A78D2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EAB71B37-D111-461E-B861-B31EABEF76B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4B3AA247-C802-44C5-903B-EE7EA6A6586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69596926-8FCC-4E3B-B0F8-C2D2D690B51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B0F685FF-62D9-43C8-8440-621558FEFB1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6BA132D5-2242-41EE-9D2E-49ADE26F8D7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8F53E8D7-DD50-445B-B02A-5CB3CEE8CBD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ED144308-A95F-4839-8E57-BDDCD2D3643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1160188D-CE27-4302-AE87-938DFEB7CCB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0255BEEA-5F24-4590-98A0-FAB73E24112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2C13B59B-DEC0-42BC-A6AE-260CC77E3BC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424BB08D-618A-4737-BA97-299139211BF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349F85AF-9944-4381-B148-AF8B14B56FE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0872D99E-7C00-4C99-8929-D54EDDF9531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33BA3B97-9D99-496C-BB35-9C24C0E2E92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BD0C4DB8-4D53-4D6E-B6B8-544770D331A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8" name="テキスト ボックス 757">
          <a:extLst>
            <a:ext uri="{FF2B5EF4-FFF2-40B4-BE49-F238E27FC236}">
              <a16:creationId xmlns:a16="http://schemas.microsoft.com/office/drawing/2014/main" id="{362784FB-D2B6-4FF5-92E0-74C224E366CA}"/>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23AF2DA9-3B38-422C-A298-526AE4133F1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A52BBEF4-8331-4B8B-956E-E2DC71A56BD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1" name="直線コネクタ 760">
          <a:extLst>
            <a:ext uri="{FF2B5EF4-FFF2-40B4-BE49-F238E27FC236}">
              <a16:creationId xmlns:a16="http://schemas.microsoft.com/office/drawing/2014/main" id="{3AB363F7-0FCC-4419-9FF1-14F7210CCC6B}"/>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2" name="【庁舎】&#10;有形固定資産減価償却率最小値テキスト">
          <a:extLst>
            <a:ext uri="{FF2B5EF4-FFF2-40B4-BE49-F238E27FC236}">
              <a16:creationId xmlns:a16="http://schemas.microsoft.com/office/drawing/2014/main" id="{1C03E959-AF76-428D-9375-0D39F6C777F2}"/>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3" name="直線コネクタ 762">
          <a:extLst>
            <a:ext uri="{FF2B5EF4-FFF2-40B4-BE49-F238E27FC236}">
              <a16:creationId xmlns:a16="http://schemas.microsoft.com/office/drawing/2014/main" id="{152D113A-E8DE-4D0D-A170-42866065194D}"/>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4" name="【庁舎】&#10;有形固定資産減価償却率最大値テキスト">
          <a:extLst>
            <a:ext uri="{FF2B5EF4-FFF2-40B4-BE49-F238E27FC236}">
              <a16:creationId xmlns:a16="http://schemas.microsoft.com/office/drawing/2014/main" id="{B8FBD843-E5B8-4B23-ADF8-7DDD96409C7D}"/>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5" name="直線コネクタ 764">
          <a:extLst>
            <a:ext uri="{FF2B5EF4-FFF2-40B4-BE49-F238E27FC236}">
              <a16:creationId xmlns:a16="http://schemas.microsoft.com/office/drawing/2014/main" id="{10CB1807-4718-4D93-B894-D142DEC3FC88}"/>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63516</xdr:rowOff>
    </xdr:from>
    <xdr:ext cx="405111" cy="259045"/>
    <xdr:sp macro="" textlink="">
      <xdr:nvSpPr>
        <xdr:cNvPr id="766" name="【庁舎】&#10;有形固定資産減価償却率平均値テキスト">
          <a:extLst>
            <a:ext uri="{FF2B5EF4-FFF2-40B4-BE49-F238E27FC236}">
              <a16:creationId xmlns:a16="http://schemas.microsoft.com/office/drawing/2014/main" id="{CDCC393B-BECE-4A50-951F-7B223D1717D2}"/>
            </a:ext>
          </a:extLst>
        </xdr:cNvPr>
        <xdr:cNvSpPr txBox="1"/>
      </xdr:nvSpPr>
      <xdr:spPr>
        <a:xfrm>
          <a:off x="16357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767" name="フローチャート: 判断 766">
          <a:extLst>
            <a:ext uri="{FF2B5EF4-FFF2-40B4-BE49-F238E27FC236}">
              <a16:creationId xmlns:a16="http://schemas.microsoft.com/office/drawing/2014/main" id="{517BAF42-15A6-4608-BD58-689FA7CDCD43}"/>
            </a:ext>
          </a:extLst>
        </xdr:cNvPr>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768" name="フローチャート: 判断 767">
          <a:extLst>
            <a:ext uri="{FF2B5EF4-FFF2-40B4-BE49-F238E27FC236}">
              <a16:creationId xmlns:a16="http://schemas.microsoft.com/office/drawing/2014/main" id="{EF7926FF-6441-4577-BC52-B7DC7CFB8DBD}"/>
            </a:ext>
          </a:extLst>
        </xdr:cNvPr>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769" name="フローチャート: 判断 768">
          <a:extLst>
            <a:ext uri="{FF2B5EF4-FFF2-40B4-BE49-F238E27FC236}">
              <a16:creationId xmlns:a16="http://schemas.microsoft.com/office/drawing/2014/main" id="{1CEB34C7-22F7-42A3-AB08-37498E9B3C45}"/>
            </a:ext>
          </a:extLst>
        </xdr:cNvPr>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770" name="フローチャート: 判断 769">
          <a:extLst>
            <a:ext uri="{FF2B5EF4-FFF2-40B4-BE49-F238E27FC236}">
              <a16:creationId xmlns:a16="http://schemas.microsoft.com/office/drawing/2014/main" id="{4619C264-8BD1-4AF3-A868-D94324E21B04}"/>
            </a:ext>
          </a:extLst>
        </xdr:cNvPr>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771" name="フローチャート: 判断 770">
          <a:extLst>
            <a:ext uri="{FF2B5EF4-FFF2-40B4-BE49-F238E27FC236}">
              <a16:creationId xmlns:a16="http://schemas.microsoft.com/office/drawing/2014/main" id="{C02144BE-665F-4AE9-98B2-47E0028E720E}"/>
            </a:ext>
          </a:extLst>
        </xdr:cNvPr>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B15E2470-779F-46B0-BC0F-B20E2AAB9D0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3869894B-A3FC-40F3-BCB8-E79FE3E285D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E0CD1CEF-D3B4-4AE2-846B-BAB96527364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A0893920-9BDF-470C-A3BD-49B7F8400A0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EFCB67D6-EF94-416C-AA5C-8BFAECD932E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76200</xdr:rowOff>
    </xdr:from>
    <xdr:to>
      <xdr:col>85</xdr:col>
      <xdr:colOff>177800</xdr:colOff>
      <xdr:row>103</xdr:row>
      <xdr:rowOff>6350</xdr:rowOff>
    </xdr:to>
    <xdr:sp macro="" textlink="">
      <xdr:nvSpPr>
        <xdr:cNvPr id="777" name="楕円 776">
          <a:extLst>
            <a:ext uri="{FF2B5EF4-FFF2-40B4-BE49-F238E27FC236}">
              <a16:creationId xmlns:a16="http://schemas.microsoft.com/office/drawing/2014/main" id="{CA2FBCBC-C033-41F7-B0AE-AF4043280075}"/>
            </a:ext>
          </a:extLst>
        </xdr:cNvPr>
        <xdr:cNvSpPr/>
      </xdr:nvSpPr>
      <xdr:spPr>
        <a:xfrm>
          <a:off x="16268700" y="1756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99077</xdr:rowOff>
    </xdr:from>
    <xdr:ext cx="405111" cy="259045"/>
    <xdr:sp macro="" textlink="">
      <xdr:nvSpPr>
        <xdr:cNvPr id="778" name="【庁舎】&#10;有形固定資産減価償却率該当値テキスト">
          <a:extLst>
            <a:ext uri="{FF2B5EF4-FFF2-40B4-BE49-F238E27FC236}">
              <a16:creationId xmlns:a16="http://schemas.microsoft.com/office/drawing/2014/main" id="{48AF8550-BDC2-4AC2-BDEE-6FD4DED754A1}"/>
            </a:ext>
          </a:extLst>
        </xdr:cNvPr>
        <xdr:cNvSpPr txBox="1"/>
      </xdr:nvSpPr>
      <xdr:spPr>
        <a:xfrm>
          <a:off x="16357600" y="1741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41911</xdr:rowOff>
    </xdr:from>
    <xdr:to>
      <xdr:col>81</xdr:col>
      <xdr:colOff>101600</xdr:colOff>
      <xdr:row>102</xdr:row>
      <xdr:rowOff>143511</xdr:rowOff>
    </xdr:to>
    <xdr:sp macro="" textlink="">
      <xdr:nvSpPr>
        <xdr:cNvPr id="779" name="楕円 778">
          <a:extLst>
            <a:ext uri="{FF2B5EF4-FFF2-40B4-BE49-F238E27FC236}">
              <a16:creationId xmlns:a16="http://schemas.microsoft.com/office/drawing/2014/main" id="{062050B5-EFCA-46DA-ACFD-92812CDC4D96}"/>
            </a:ext>
          </a:extLst>
        </xdr:cNvPr>
        <xdr:cNvSpPr/>
      </xdr:nvSpPr>
      <xdr:spPr>
        <a:xfrm>
          <a:off x="15430500" y="175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92711</xdr:rowOff>
    </xdr:from>
    <xdr:to>
      <xdr:col>85</xdr:col>
      <xdr:colOff>127000</xdr:colOff>
      <xdr:row>102</xdr:row>
      <xdr:rowOff>127000</xdr:rowOff>
    </xdr:to>
    <xdr:cxnSp macro="">
      <xdr:nvCxnSpPr>
        <xdr:cNvPr id="780" name="直線コネクタ 779">
          <a:extLst>
            <a:ext uri="{FF2B5EF4-FFF2-40B4-BE49-F238E27FC236}">
              <a16:creationId xmlns:a16="http://schemas.microsoft.com/office/drawing/2014/main" id="{83C54D58-430F-4344-B208-248AFBD89563}"/>
            </a:ext>
          </a:extLst>
        </xdr:cNvPr>
        <xdr:cNvCxnSpPr/>
      </xdr:nvCxnSpPr>
      <xdr:spPr>
        <a:xfrm>
          <a:off x="15481300" y="175806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17780</xdr:rowOff>
    </xdr:from>
    <xdr:to>
      <xdr:col>76</xdr:col>
      <xdr:colOff>165100</xdr:colOff>
      <xdr:row>102</xdr:row>
      <xdr:rowOff>119380</xdr:rowOff>
    </xdr:to>
    <xdr:sp macro="" textlink="">
      <xdr:nvSpPr>
        <xdr:cNvPr id="781" name="楕円 780">
          <a:extLst>
            <a:ext uri="{FF2B5EF4-FFF2-40B4-BE49-F238E27FC236}">
              <a16:creationId xmlns:a16="http://schemas.microsoft.com/office/drawing/2014/main" id="{C0571269-706F-4130-A345-156E3B297C6A}"/>
            </a:ext>
          </a:extLst>
        </xdr:cNvPr>
        <xdr:cNvSpPr/>
      </xdr:nvSpPr>
      <xdr:spPr>
        <a:xfrm>
          <a:off x="14541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68580</xdr:rowOff>
    </xdr:from>
    <xdr:to>
      <xdr:col>81</xdr:col>
      <xdr:colOff>50800</xdr:colOff>
      <xdr:row>102</xdr:row>
      <xdr:rowOff>92711</xdr:rowOff>
    </xdr:to>
    <xdr:cxnSp macro="">
      <xdr:nvCxnSpPr>
        <xdr:cNvPr id="782" name="直線コネクタ 781">
          <a:extLst>
            <a:ext uri="{FF2B5EF4-FFF2-40B4-BE49-F238E27FC236}">
              <a16:creationId xmlns:a16="http://schemas.microsoft.com/office/drawing/2014/main" id="{26B396E6-4ABF-43B8-A148-56383215256B}"/>
            </a:ext>
          </a:extLst>
        </xdr:cNvPr>
        <xdr:cNvCxnSpPr/>
      </xdr:nvCxnSpPr>
      <xdr:spPr>
        <a:xfrm>
          <a:off x="14592300" y="175564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161289</xdr:rowOff>
    </xdr:from>
    <xdr:to>
      <xdr:col>72</xdr:col>
      <xdr:colOff>38100</xdr:colOff>
      <xdr:row>102</xdr:row>
      <xdr:rowOff>91439</xdr:rowOff>
    </xdr:to>
    <xdr:sp macro="" textlink="">
      <xdr:nvSpPr>
        <xdr:cNvPr id="783" name="楕円 782">
          <a:extLst>
            <a:ext uri="{FF2B5EF4-FFF2-40B4-BE49-F238E27FC236}">
              <a16:creationId xmlns:a16="http://schemas.microsoft.com/office/drawing/2014/main" id="{790AE2DF-21A2-4BB4-BCB0-8F06470DE1FD}"/>
            </a:ext>
          </a:extLst>
        </xdr:cNvPr>
        <xdr:cNvSpPr/>
      </xdr:nvSpPr>
      <xdr:spPr>
        <a:xfrm>
          <a:off x="13652500" y="1747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40639</xdr:rowOff>
    </xdr:from>
    <xdr:to>
      <xdr:col>76</xdr:col>
      <xdr:colOff>114300</xdr:colOff>
      <xdr:row>102</xdr:row>
      <xdr:rowOff>68580</xdr:rowOff>
    </xdr:to>
    <xdr:cxnSp macro="">
      <xdr:nvCxnSpPr>
        <xdr:cNvPr id="784" name="直線コネクタ 783">
          <a:extLst>
            <a:ext uri="{FF2B5EF4-FFF2-40B4-BE49-F238E27FC236}">
              <a16:creationId xmlns:a16="http://schemas.microsoft.com/office/drawing/2014/main" id="{D5A5DA0B-DF59-4014-A34B-30C242061894}"/>
            </a:ext>
          </a:extLst>
        </xdr:cNvPr>
        <xdr:cNvCxnSpPr/>
      </xdr:nvCxnSpPr>
      <xdr:spPr>
        <a:xfrm>
          <a:off x="13703300" y="175285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138430</xdr:rowOff>
    </xdr:from>
    <xdr:to>
      <xdr:col>67</xdr:col>
      <xdr:colOff>101600</xdr:colOff>
      <xdr:row>102</xdr:row>
      <xdr:rowOff>68580</xdr:rowOff>
    </xdr:to>
    <xdr:sp macro="" textlink="">
      <xdr:nvSpPr>
        <xdr:cNvPr id="785" name="楕円 784">
          <a:extLst>
            <a:ext uri="{FF2B5EF4-FFF2-40B4-BE49-F238E27FC236}">
              <a16:creationId xmlns:a16="http://schemas.microsoft.com/office/drawing/2014/main" id="{91F5F058-BA88-44FA-9640-C2A50F3AB26B}"/>
            </a:ext>
          </a:extLst>
        </xdr:cNvPr>
        <xdr:cNvSpPr/>
      </xdr:nvSpPr>
      <xdr:spPr>
        <a:xfrm>
          <a:off x="12763500" y="1745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17780</xdr:rowOff>
    </xdr:from>
    <xdr:to>
      <xdr:col>71</xdr:col>
      <xdr:colOff>177800</xdr:colOff>
      <xdr:row>102</xdr:row>
      <xdr:rowOff>40639</xdr:rowOff>
    </xdr:to>
    <xdr:cxnSp macro="">
      <xdr:nvCxnSpPr>
        <xdr:cNvPr id="786" name="直線コネクタ 785">
          <a:extLst>
            <a:ext uri="{FF2B5EF4-FFF2-40B4-BE49-F238E27FC236}">
              <a16:creationId xmlns:a16="http://schemas.microsoft.com/office/drawing/2014/main" id="{F6A6EE38-63AA-4BD0-AE00-B199A0831955}"/>
            </a:ext>
          </a:extLst>
        </xdr:cNvPr>
        <xdr:cNvCxnSpPr/>
      </xdr:nvCxnSpPr>
      <xdr:spPr>
        <a:xfrm>
          <a:off x="12814300" y="17505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787" name="n_1aveValue【庁舎】&#10;有形固定資産減価償却率">
          <a:extLst>
            <a:ext uri="{FF2B5EF4-FFF2-40B4-BE49-F238E27FC236}">
              <a16:creationId xmlns:a16="http://schemas.microsoft.com/office/drawing/2014/main" id="{8C95D9D3-7381-496D-A4FB-E415E71A686E}"/>
            </a:ext>
          </a:extLst>
        </xdr:cNvPr>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30497</xdr:rowOff>
    </xdr:from>
    <xdr:ext cx="405111" cy="259045"/>
    <xdr:sp macro="" textlink="">
      <xdr:nvSpPr>
        <xdr:cNvPr id="788" name="n_2aveValue【庁舎】&#10;有形固定資産減価償却率">
          <a:extLst>
            <a:ext uri="{FF2B5EF4-FFF2-40B4-BE49-F238E27FC236}">
              <a16:creationId xmlns:a16="http://schemas.microsoft.com/office/drawing/2014/main" id="{704472C0-EF01-494A-8706-918485539A9D}"/>
            </a:ext>
          </a:extLst>
        </xdr:cNvPr>
        <xdr:cNvSpPr txBox="1"/>
      </xdr:nvSpPr>
      <xdr:spPr>
        <a:xfrm>
          <a:off x="143897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64788</xdr:rowOff>
    </xdr:from>
    <xdr:ext cx="405111" cy="259045"/>
    <xdr:sp macro="" textlink="">
      <xdr:nvSpPr>
        <xdr:cNvPr id="789" name="n_3aveValue【庁舎】&#10;有形固定資産減価償却率">
          <a:extLst>
            <a:ext uri="{FF2B5EF4-FFF2-40B4-BE49-F238E27FC236}">
              <a16:creationId xmlns:a16="http://schemas.microsoft.com/office/drawing/2014/main" id="{C10026A3-2314-4801-AB97-C2C1B18610D9}"/>
            </a:ext>
          </a:extLst>
        </xdr:cNvPr>
        <xdr:cNvSpPr txBox="1"/>
      </xdr:nvSpPr>
      <xdr:spPr>
        <a:xfrm>
          <a:off x="13500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35577</xdr:rowOff>
    </xdr:from>
    <xdr:ext cx="405111" cy="259045"/>
    <xdr:sp macro="" textlink="">
      <xdr:nvSpPr>
        <xdr:cNvPr id="790" name="n_4aveValue【庁舎】&#10;有形固定資産減価償却率">
          <a:extLst>
            <a:ext uri="{FF2B5EF4-FFF2-40B4-BE49-F238E27FC236}">
              <a16:creationId xmlns:a16="http://schemas.microsoft.com/office/drawing/2014/main" id="{8681AC96-2EC1-4C71-9FEF-36639EB42ECB}"/>
            </a:ext>
          </a:extLst>
        </xdr:cNvPr>
        <xdr:cNvSpPr txBox="1"/>
      </xdr:nvSpPr>
      <xdr:spPr>
        <a:xfrm>
          <a:off x="12611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160038</xdr:rowOff>
    </xdr:from>
    <xdr:ext cx="405111" cy="259045"/>
    <xdr:sp macro="" textlink="">
      <xdr:nvSpPr>
        <xdr:cNvPr id="791" name="n_1mainValue【庁舎】&#10;有形固定資産減価償却率">
          <a:extLst>
            <a:ext uri="{FF2B5EF4-FFF2-40B4-BE49-F238E27FC236}">
              <a16:creationId xmlns:a16="http://schemas.microsoft.com/office/drawing/2014/main" id="{3B8855C6-BF83-40B5-9810-A7562FF6DD4A}"/>
            </a:ext>
          </a:extLst>
        </xdr:cNvPr>
        <xdr:cNvSpPr txBox="1"/>
      </xdr:nvSpPr>
      <xdr:spPr>
        <a:xfrm>
          <a:off x="15266044" y="173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135907</xdr:rowOff>
    </xdr:from>
    <xdr:ext cx="405111" cy="259045"/>
    <xdr:sp macro="" textlink="">
      <xdr:nvSpPr>
        <xdr:cNvPr id="792" name="n_2mainValue【庁舎】&#10;有形固定資産減価償却率">
          <a:extLst>
            <a:ext uri="{FF2B5EF4-FFF2-40B4-BE49-F238E27FC236}">
              <a16:creationId xmlns:a16="http://schemas.microsoft.com/office/drawing/2014/main" id="{C7CEB0D8-4A6A-4A3A-90CF-23318A55900C}"/>
            </a:ext>
          </a:extLst>
        </xdr:cNvPr>
        <xdr:cNvSpPr txBox="1"/>
      </xdr:nvSpPr>
      <xdr:spPr>
        <a:xfrm>
          <a:off x="14389744" y="1728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107966</xdr:rowOff>
    </xdr:from>
    <xdr:ext cx="405111" cy="259045"/>
    <xdr:sp macro="" textlink="">
      <xdr:nvSpPr>
        <xdr:cNvPr id="793" name="n_3mainValue【庁舎】&#10;有形固定資産減価償却率">
          <a:extLst>
            <a:ext uri="{FF2B5EF4-FFF2-40B4-BE49-F238E27FC236}">
              <a16:creationId xmlns:a16="http://schemas.microsoft.com/office/drawing/2014/main" id="{7BB5B977-6078-4F47-B896-245A61347E8A}"/>
            </a:ext>
          </a:extLst>
        </xdr:cNvPr>
        <xdr:cNvSpPr txBox="1"/>
      </xdr:nvSpPr>
      <xdr:spPr>
        <a:xfrm>
          <a:off x="13500744" y="1725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85107</xdr:rowOff>
    </xdr:from>
    <xdr:ext cx="405111" cy="259045"/>
    <xdr:sp macro="" textlink="">
      <xdr:nvSpPr>
        <xdr:cNvPr id="794" name="n_4mainValue【庁舎】&#10;有形固定資産減価償却率">
          <a:extLst>
            <a:ext uri="{FF2B5EF4-FFF2-40B4-BE49-F238E27FC236}">
              <a16:creationId xmlns:a16="http://schemas.microsoft.com/office/drawing/2014/main" id="{23208CDC-4C47-44C0-A43C-D932FF971A25}"/>
            </a:ext>
          </a:extLst>
        </xdr:cNvPr>
        <xdr:cNvSpPr txBox="1"/>
      </xdr:nvSpPr>
      <xdr:spPr>
        <a:xfrm>
          <a:off x="12611744" y="1723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2FC82AF0-A7DD-49AE-A43C-47F9948C232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A68BCBB5-C74F-4C28-83B4-0E8E682F860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1A324B8D-5A94-4864-9A2A-75853E86EE9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3ABEC117-442F-4356-BB5D-01669390D8A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6BB81450-125E-4215-89CD-D99F4568D99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4451DEEF-8C91-4B9F-8316-736DD2713B7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B2010205-A0DE-4B9C-BCED-E4CDC4B8AB6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44B77F6-3086-4726-A8ED-E30C3696668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6FA4FDC9-5888-4378-8A29-9EA49D8564E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6CAC8538-4987-4F8D-B6F1-869AEB05D5D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5" name="テキスト ボックス 804">
          <a:extLst>
            <a:ext uri="{FF2B5EF4-FFF2-40B4-BE49-F238E27FC236}">
              <a16:creationId xmlns:a16="http://schemas.microsoft.com/office/drawing/2014/main" id="{9C8A4368-3C17-4D4D-97BA-06C8C7579464}"/>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4C74C565-82C3-418C-BD6C-6DE4CFBE8F8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120DF54C-DFD5-4D6C-B44C-B69ECD64B10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ED0E2D41-D39B-40A6-A4FA-9A6665C0C0A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77DA6E7E-4A3E-4E40-B5F6-D79D582AA82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1AA431BF-3BC4-4106-B113-7F4727636BA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27A65E2C-9C8E-4B32-84BC-D7F174A170F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01D8DB0F-3D7D-41F9-9E3B-107EFAB89B4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C0ADB9FC-F10B-4CCD-BB86-B822969E79A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71439FB8-1C86-4863-AB13-5B47023C13C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B0E0B950-5248-435E-8D92-FF3B0ADB1DA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5AFB2A69-F108-4C61-AE47-577BA7F6CB5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42CD013E-6C4D-416E-B7AC-B084DA0B938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760B2538-5360-4617-AF98-611887C47D9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D48E2C7A-3BDB-4C4E-80C0-7DEA6292BC8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BD5ED5DF-3B69-4F39-90AF-49D56FCA8F4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821" name="直線コネクタ 820">
          <a:extLst>
            <a:ext uri="{FF2B5EF4-FFF2-40B4-BE49-F238E27FC236}">
              <a16:creationId xmlns:a16="http://schemas.microsoft.com/office/drawing/2014/main" id="{55F311F5-52C1-4C6E-AC45-2941E7EA5E87}"/>
            </a:ext>
          </a:extLst>
        </xdr:cNvPr>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2" name="【庁舎】&#10;一人当たり面積最小値テキスト">
          <a:extLst>
            <a:ext uri="{FF2B5EF4-FFF2-40B4-BE49-F238E27FC236}">
              <a16:creationId xmlns:a16="http://schemas.microsoft.com/office/drawing/2014/main" id="{94E54D6D-90E9-4917-9630-54E1D2F09222}"/>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3" name="直線コネクタ 822">
          <a:extLst>
            <a:ext uri="{FF2B5EF4-FFF2-40B4-BE49-F238E27FC236}">
              <a16:creationId xmlns:a16="http://schemas.microsoft.com/office/drawing/2014/main" id="{81FE29C1-F875-4CA9-AD8E-90401A54C5F2}"/>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824" name="【庁舎】&#10;一人当たり面積最大値テキスト">
          <a:extLst>
            <a:ext uri="{FF2B5EF4-FFF2-40B4-BE49-F238E27FC236}">
              <a16:creationId xmlns:a16="http://schemas.microsoft.com/office/drawing/2014/main" id="{22A922E8-4860-4D88-8BB3-05A3EA7D3D50}"/>
            </a:ext>
          </a:extLst>
        </xdr:cNvPr>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825" name="直線コネクタ 824">
          <a:extLst>
            <a:ext uri="{FF2B5EF4-FFF2-40B4-BE49-F238E27FC236}">
              <a16:creationId xmlns:a16="http://schemas.microsoft.com/office/drawing/2014/main" id="{BB235F70-D4F4-494E-987E-0EFA11BC9362}"/>
            </a:ext>
          </a:extLst>
        </xdr:cNvPr>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826" name="【庁舎】&#10;一人当たり面積平均値テキスト">
          <a:extLst>
            <a:ext uri="{FF2B5EF4-FFF2-40B4-BE49-F238E27FC236}">
              <a16:creationId xmlns:a16="http://schemas.microsoft.com/office/drawing/2014/main" id="{CCE054BB-A10E-4AB6-8987-2E20DF94B079}"/>
            </a:ext>
          </a:extLst>
        </xdr:cNvPr>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27" name="フローチャート: 判断 826">
          <a:extLst>
            <a:ext uri="{FF2B5EF4-FFF2-40B4-BE49-F238E27FC236}">
              <a16:creationId xmlns:a16="http://schemas.microsoft.com/office/drawing/2014/main" id="{1EF537FD-3529-4981-9083-2DF960B91586}"/>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828" name="フローチャート: 判断 827">
          <a:extLst>
            <a:ext uri="{FF2B5EF4-FFF2-40B4-BE49-F238E27FC236}">
              <a16:creationId xmlns:a16="http://schemas.microsoft.com/office/drawing/2014/main" id="{1A632DC5-A6B9-40EB-9A93-E9CE404DB46D}"/>
            </a:ext>
          </a:extLst>
        </xdr:cNvPr>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29" name="フローチャート: 判断 828">
          <a:extLst>
            <a:ext uri="{FF2B5EF4-FFF2-40B4-BE49-F238E27FC236}">
              <a16:creationId xmlns:a16="http://schemas.microsoft.com/office/drawing/2014/main" id="{DAF6A6C1-8314-4AE8-95AD-5B73CC185DB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0" name="フローチャート: 判断 829">
          <a:extLst>
            <a:ext uri="{FF2B5EF4-FFF2-40B4-BE49-F238E27FC236}">
              <a16:creationId xmlns:a16="http://schemas.microsoft.com/office/drawing/2014/main" id="{B013F345-014B-4D1A-ADF7-D5F2516F4C47}"/>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831" name="フローチャート: 判断 830">
          <a:extLst>
            <a:ext uri="{FF2B5EF4-FFF2-40B4-BE49-F238E27FC236}">
              <a16:creationId xmlns:a16="http://schemas.microsoft.com/office/drawing/2014/main" id="{9AB3C909-3104-456F-AB08-360FF0673C7B}"/>
            </a:ext>
          </a:extLst>
        </xdr:cNvPr>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C0803707-6624-4788-8461-6578EDA7605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46C28C27-193C-4DB7-820E-3A04C13A217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440E046C-BE6F-48D3-A484-69C2D34128D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AB7FE024-836E-4689-836A-F0A3C6E7C6B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CE212DA2-9978-4842-8FA8-161BFEF3635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170724</xdr:rowOff>
    </xdr:from>
    <xdr:to>
      <xdr:col>116</xdr:col>
      <xdr:colOff>114300</xdr:colOff>
      <xdr:row>106</xdr:row>
      <xdr:rowOff>100874</xdr:rowOff>
    </xdr:to>
    <xdr:sp macro="" textlink="">
      <xdr:nvSpPr>
        <xdr:cNvPr id="837" name="楕円 836">
          <a:extLst>
            <a:ext uri="{FF2B5EF4-FFF2-40B4-BE49-F238E27FC236}">
              <a16:creationId xmlns:a16="http://schemas.microsoft.com/office/drawing/2014/main" id="{CE91DBD7-E50A-485E-80C7-8CFE0A46A02E}"/>
            </a:ext>
          </a:extLst>
        </xdr:cNvPr>
        <xdr:cNvSpPr/>
      </xdr:nvSpPr>
      <xdr:spPr>
        <a:xfrm>
          <a:off x="221107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22151</xdr:rowOff>
    </xdr:from>
    <xdr:ext cx="469744" cy="259045"/>
    <xdr:sp macro="" textlink="">
      <xdr:nvSpPr>
        <xdr:cNvPr id="838" name="【庁舎】&#10;一人当たり面積該当値テキスト">
          <a:extLst>
            <a:ext uri="{FF2B5EF4-FFF2-40B4-BE49-F238E27FC236}">
              <a16:creationId xmlns:a16="http://schemas.microsoft.com/office/drawing/2014/main" id="{71A059A5-0E12-4BFB-BE69-B53C087FC06F}"/>
            </a:ext>
          </a:extLst>
        </xdr:cNvPr>
        <xdr:cNvSpPr txBox="1"/>
      </xdr:nvSpPr>
      <xdr:spPr>
        <a:xfrm>
          <a:off x="22199600" y="1802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167458</xdr:rowOff>
    </xdr:from>
    <xdr:to>
      <xdr:col>112</xdr:col>
      <xdr:colOff>38100</xdr:colOff>
      <xdr:row>106</xdr:row>
      <xdr:rowOff>97608</xdr:rowOff>
    </xdr:to>
    <xdr:sp macro="" textlink="">
      <xdr:nvSpPr>
        <xdr:cNvPr id="839" name="楕円 838">
          <a:extLst>
            <a:ext uri="{FF2B5EF4-FFF2-40B4-BE49-F238E27FC236}">
              <a16:creationId xmlns:a16="http://schemas.microsoft.com/office/drawing/2014/main" id="{D3A8CD9B-7FDA-4262-AFFA-232BC059C1BB}"/>
            </a:ext>
          </a:extLst>
        </xdr:cNvPr>
        <xdr:cNvSpPr/>
      </xdr:nvSpPr>
      <xdr:spPr>
        <a:xfrm>
          <a:off x="21272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46808</xdr:rowOff>
    </xdr:from>
    <xdr:to>
      <xdr:col>116</xdr:col>
      <xdr:colOff>63500</xdr:colOff>
      <xdr:row>106</xdr:row>
      <xdr:rowOff>50074</xdr:rowOff>
    </xdr:to>
    <xdr:cxnSp macro="">
      <xdr:nvCxnSpPr>
        <xdr:cNvPr id="840" name="直線コネクタ 839">
          <a:extLst>
            <a:ext uri="{FF2B5EF4-FFF2-40B4-BE49-F238E27FC236}">
              <a16:creationId xmlns:a16="http://schemas.microsoft.com/office/drawing/2014/main" id="{1DAAE7A5-53BC-471C-B281-CC78A71D31C3}"/>
            </a:ext>
          </a:extLst>
        </xdr:cNvPr>
        <xdr:cNvCxnSpPr/>
      </xdr:nvCxnSpPr>
      <xdr:spPr>
        <a:xfrm>
          <a:off x="21323300" y="182205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167458</xdr:rowOff>
    </xdr:from>
    <xdr:to>
      <xdr:col>107</xdr:col>
      <xdr:colOff>101600</xdr:colOff>
      <xdr:row>106</xdr:row>
      <xdr:rowOff>97608</xdr:rowOff>
    </xdr:to>
    <xdr:sp macro="" textlink="">
      <xdr:nvSpPr>
        <xdr:cNvPr id="841" name="楕円 840">
          <a:extLst>
            <a:ext uri="{FF2B5EF4-FFF2-40B4-BE49-F238E27FC236}">
              <a16:creationId xmlns:a16="http://schemas.microsoft.com/office/drawing/2014/main" id="{5CE23B40-0A26-4EA3-AFD7-4B97BBAB96E0}"/>
            </a:ext>
          </a:extLst>
        </xdr:cNvPr>
        <xdr:cNvSpPr/>
      </xdr:nvSpPr>
      <xdr:spPr>
        <a:xfrm>
          <a:off x="20383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46808</xdr:rowOff>
    </xdr:from>
    <xdr:to>
      <xdr:col>111</xdr:col>
      <xdr:colOff>177800</xdr:colOff>
      <xdr:row>106</xdr:row>
      <xdr:rowOff>46808</xdr:rowOff>
    </xdr:to>
    <xdr:cxnSp macro="">
      <xdr:nvCxnSpPr>
        <xdr:cNvPr id="842" name="直線コネクタ 841">
          <a:extLst>
            <a:ext uri="{FF2B5EF4-FFF2-40B4-BE49-F238E27FC236}">
              <a16:creationId xmlns:a16="http://schemas.microsoft.com/office/drawing/2014/main" id="{05588BC0-6133-4534-BB8B-5A91C297300E}"/>
            </a:ext>
          </a:extLst>
        </xdr:cNvPr>
        <xdr:cNvCxnSpPr/>
      </xdr:nvCxnSpPr>
      <xdr:spPr>
        <a:xfrm>
          <a:off x="20434300" y="18220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167458</xdr:rowOff>
    </xdr:from>
    <xdr:to>
      <xdr:col>102</xdr:col>
      <xdr:colOff>165100</xdr:colOff>
      <xdr:row>106</xdr:row>
      <xdr:rowOff>97608</xdr:rowOff>
    </xdr:to>
    <xdr:sp macro="" textlink="">
      <xdr:nvSpPr>
        <xdr:cNvPr id="843" name="楕円 842">
          <a:extLst>
            <a:ext uri="{FF2B5EF4-FFF2-40B4-BE49-F238E27FC236}">
              <a16:creationId xmlns:a16="http://schemas.microsoft.com/office/drawing/2014/main" id="{D2CC1B6F-8058-495F-A02D-84926305643A}"/>
            </a:ext>
          </a:extLst>
        </xdr:cNvPr>
        <xdr:cNvSpPr/>
      </xdr:nvSpPr>
      <xdr:spPr>
        <a:xfrm>
          <a:off x="19494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46808</xdr:rowOff>
    </xdr:from>
    <xdr:to>
      <xdr:col>107</xdr:col>
      <xdr:colOff>50800</xdr:colOff>
      <xdr:row>106</xdr:row>
      <xdr:rowOff>46808</xdr:rowOff>
    </xdr:to>
    <xdr:cxnSp macro="">
      <xdr:nvCxnSpPr>
        <xdr:cNvPr id="844" name="直線コネクタ 843">
          <a:extLst>
            <a:ext uri="{FF2B5EF4-FFF2-40B4-BE49-F238E27FC236}">
              <a16:creationId xmlns:a16="http://schemas.microsoft.com/office/drawing/2014/main" id="{D7E04461-27CD-48B0-9C21-D98B20F13153}"/>
            </a:ext>
          </a:extLst>
        </xdr:cNvPr>
        <xdr:cNvCxnSpPr/>
      </xdr:nvCxnSpPr>
      <xdr:spPr>
        <a:xfrm>
          <a:off x="19545300" y="18220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160927</xdr:rowOff>
    </xdr:from>
    <xdr:to>
      <xdr:col>98</xdr:col>
      <xdr:colOff>38100</xdr:colOff>
      <xdr:row>106</xdr:row>
      <xdr:rowOff>91077</xdr:rowOff>
    </xdr:to>
    <xdr:sp macro="" textlink="">
      <xdr:nvSpPr>
        <xdr:cNvPr id="845" name="楕円 844">
          <a:extLst>
            <a:ext uri="{FF2B5EF4-FFF2-40B4-BE49-F238E27FC236}">
              <a16:creationId xmlns:a16="http://schemas.microsoft.com/office/drawing/2014/main" id="{0448F7BF-CE8B-45B3-A370-BE9505D1CE03}"/>
            </a:ext>
          </a:extLst>
        </xdr:cNvPr>
        <xdr:cNvSpPr/>
      </xdr:nvSpPr>
      <xdr:spPr>
        <a:xfrm>
          <a:off x="18605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40277</xdr:rowOff>
    </xdr:from>
    <xdr:to>
      <xdr:col>102</xdr:col>
      <xdr:colOff>114300</xdr:colOff>
      <xdr:row>106</xdr:row>
      <xdr:rowOff>46808</xdr:rowOff>
    </xdr:to>
    <xdr:cxnSp macro="">
      <xdr:nvCxnSpPr>
        <xdr:cNvPr id="846" name="直線コネクタ 845">
          <a:extLst>
            <a:ext uri="{FF2B5EF4-FFF2-40B4-BE49-F238E27FC236}">
              <a16:creationId xmlns:a16="http://schemas.microsoft.com/office/drawing/2014/main" id="{DD48DE75-1432-4ECE-A0C3-B227C6C373B0}"/>
            </a:ext>
          </a:extLst>
        </xdr:cNvPr>
        <xdr:cNvCxnSpPr/>
      </xdr:nvCxnSpPr>
      <xdr:spPr>
        <a:xfrm>
          <a:off x="18656300" y="182139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38116</xdr:rowOff>
    </xdr:from>
    <xdr:ext cx="469744" cy="259045"/>
    <xdr:sp macro="" textlink="">
      <xdr:nvSpPr>
        <xdr:cNvPr id="847" name="n_1aveValue【庁舎】&#10;一人当たり面積">
          <a:extLst>
            <a:ext uri="{FF2B5EF4-FFF2-40B4-BE49-F238E27FC236}">
              <a16:creationId xmlns:a16="http://schemas.microsoft.com/office/drawing/2014/main" id="{EC120F7D-D875-41E3-BA1D-D8A09F9935FE}"/>
            </a:ext>
          </a:extLst>
        </xdr:cNvPr>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48" name="n_2aveValue【庁舎】&#10;一人当たり面積">
          <a:extLst>
            <a:ext uri="{FF2B5EF4-FFF2-40B4-BE49-F238E27FC236}">
              <a16:creationId xmlns:a16="http://schemas.microsoft.com/office/drawing/2014/main" id="{9895F3F2-B639-4805-B5C1-5E99CD544084}"/>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849" name="n_3aveValue【庁舎】&#10;一人当たり面積">
          <a:extLst>
            <a:ext uri="{FF2B5EF4-FFF2-40B4-BE49-F238E27FC236}">
              <a16:creationId xmlns:a16="http://schemas.microsoft.com/office/drawing/2014/main" id="{0643A06A-2A8E-4F33-BFDC-4B2F05D43331}"/>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macro="" textlink="">
      <xdr:nvSpPr>
        <xdr:cNvPr id="850" name="n_4aveValue【庁舎】&#10;一人当たり面積">
          <a:extLst>
            <a:ext uri="{FF2B5EF4-FFF2-40B4-BE49-F238E27FC236}">
              <a16:creationId xmlns:a16="http://schemas.microsoft.com/office/drawing/2014/main" id="{689B257C-B3EA-4223-8C2F-C3F4A8EC742A}"/>
            </a:ext>
          </a:extLst>
        </xdr:cNvPr>
        <xdr:cNvSpPr txBox="1"/>
      </xdr:nvSpPr>
      <xdr:spPr>
        <a:xfrm>
          <a:off x="18421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114135</xdr:rowOff>
    </xdr:from>
    <xdr:ext cx="469744" cy="259045"/>
    <xdr:sp macro="" textlink="">
      <xdr:nvSpPr>
        <xdr:cNvPr id="851" name="n_1mainValue【庁舎】&#10;一人当たり面積">
          <a:extLst>
            <a:ext uri="{FF2B5EF4-FFF2-40B4-BE49-F238E27FC236}">
              <a16:creationId xmlns:a16="http://schemas.microsoft.com/office/drawing/2014/main" id="{834D884F-3A03-41CA-BAD2-850220D21CEF}"/>
            </a:ext>
          </a:extLst>
        </xdr:cNvPr>
        <xdr:cNvSpPr txBox="1"/>
      </xdr:nvSpPr>
      <xdr:spPr>
        <a:xfrm>
          <a:off x="210757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114135</xdr:rowOff>
    </xdr:from>
    <xdr:ext cx="469744" cy="259045"/>
    <xdr:sp macro="" textlink="">
      <xdr:nvSpPr>
        <xdr:cNvPr id="852" name="n_2mainValue【庁舎】&#10;一人当たり面積">
          <a:extLst>
            <a:ext uri="{FF2B5EF4-FFF2-40B4-BE49-F238E27FC236}">
              <a16:creationId xmlns:a16="http://schemas.microsoft.com/office/drawing/2014/main" id="{F59727A8-35A2-4E26-882B-02317AC09725}"/>
            </a:ext>
          </a:extLst>
        </xdr:cNvPr>
        <xdr:cNvSpPr txBox="1"/>
      </xdr:nvSpPr>
      <xdr:spPr>
        <a:xfrm>
          <a:off x="201994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114135</xdr:rowOff>
    </xdr:from>
    <xdr:ext cx="469744" cy="259045"/>
    <xdr:sp macro="" textlink="">
      <xdr:nvSpPr>
        <xdr:cNvPr id="853" name="n_3mainValue【庁舎】&#10;一人当たり面積">
          <a:extLst>
            <a:ext uri="{FF2B5EF4-FFF2-40B4-BE49-F238E27FC236}">
              <a16:creationId xmlns:a16="http://schemas.microsoft.com/office/drawing/2014/main" id="{AF47FEE7-926C-4971-899F-939D28755C00}"/>
            </a:ext>
          </a:extLst>
        </xdr:cNvPr>
        <xdr:cNvSpPr txBox="1"/>
      </xdr:nvSpPr>
      <xdr:spPr>
        <a:xfrm>
          <a:off x="193104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107604</xdr:rowOff>
    </xdr:from>
    <xdr:ext cx="469744" cy="259045"/>
    <xdr:sp macro="" textlink="">
      <xdr:nvSpPr>
        <xdr:cNvPr id="854" name="n_4mainValue【庁舎】&#10;一人当たり面積">
          <a:extLst>
            <a:ext uri="{FF2B5EF4-FFF2-40B4-BE49-F238E27FC236}">
              <a16:creationId xmlns:a16="http://schemas.microsoft.com/office/drawing/2014/main" id="{3FD9647B-7167-44B9-8185-5B34EF68900E}"/>
            </a:ext>
          </a:extLst>
        </xdr:cNvPr>
        <xdr:cNvSpPr txBox="1"/>
      </xdr:nvSpPr>
      <xdr:spPr>
        <a:xfrm>
          <a:off x="18421427" y="1793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5580E730-0DBF-4A37-B424-5DAB16FCA7B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84401E7F-6C1B-41E2-8A1D-BF2796EE9B2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E8F42E6F-139E-47E3-A806-EB11B537E7D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水準の施設は図書館や一般廃棄物処理施設であり、低い施設は福祉施設、消防施設や庁舎等である。図書館については、平成１７年度に建設された図書館の主要構造が木造によることから、耐用年数が２２年と短い年数となっており高い水準となっている。ただし、新耐震基準を満たし建物の劣化調査判定においても問題はなく、個別施設計画のに基づき長寿命化を図っていくこととしている。一般廃棄物処理施設については、塵芥処理施設が耐用年数である３８年を経過しつつあるため高い水準となっている。消防施設については、富士五湖広域行政事務組合の旧庁舎を取り壊し、新庁舎を建設したため、大幅に減少している。各施設の１人当たりの面積においては、類似団体と比較すると水準が高い施設が多いが、これは当町の地理的要因が影響し、富士五湖の内、４湖を抱えその湖畔に集落が点在するためである。このような公共施設の集約が困難な状況にあるが、人口減少を見据えた中、予防保全的な維持管理を行ったうえで、施設保有量の最適化を図っていく必要がある。その他、庁舎、福祉施設及びプールについては市町村合併以来、新町建設計画により実施した施設整備により比較的新しい施設が多いため、有形固定資産減価償却率は類似団体より比較的低い水準にある。今後においても適切に維持管理及び修繕を行うことにより既存施設の長寿命化を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election activeCell="BW34" sqref="BW34:BX34"/>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15616528</v>
      </c>
      <c r="BO4" s="485"/>
      <c r="BP4" s="485"/>
      <c r="BQ4" s="485"/>
      <c r="BR4" s="485"/>
      <c r="BS4" s="485"/>
      <c r="BT4" s="485"/>
      <c r="BU4" s="486"/>
      <c r="BV4" s="484">
        <v>15261785</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17.100000000000001</v>
      </c>
      <c r="CU4" s="625"/>
      <c r="CV4" s="625"/>
      <c r="CW4" s="625"/>
      <c r="CX4" s="625"/>
      <c r="CY4" s="625"/>
      <c r="CZ4" s="625"/>
      <c r="DA4" s="626"/>
      <c r="DB4" s="624">
        <v>17.7</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13987714</v>
      </c>
      <c r="BO5" s="456"/>
      <c r="BP5" s="456"/>
      <c r="BQ5" s="456"/>
      <c r="BR5" s="456"/>
      <c r="BS5" s="456"/>
      <c r="BT5" s="456"/>
      <c r="BU5" s="457"/>
      <c r="BV5" s="455">
        <v>13734218</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75.400000000000006</v>
      </c>
      <c r="CU5" s="453"/>
      <c r="CV5" s="453"/>
      <c r="CW5" s="453"/>
      <c r="CX5" s="453"/>
      <c r="CY5" s="453"/>
      <c r="CZ5" s="453"/>
      <c r="DA5" s="454"/>
      <c r="DB5" s="452">
        <v>74.5</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1628814</v>
      </c>
      <c r="BO6" s="456"/>
      <c r="BP6" s="456"/>
      <c r="BQ6" s="456"/>
      <c r="BR6" s="456"/>
      <c r="BS6" s="456"/>
      <c r="BT6" s="456"/>
      <c r="BU6" s="457"/>
      <c r="BV6" s="455">
        <v>1527567</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76.900000000000006</v>
      </c>
      <c r="CU6" s="599"/>
      <c r="CV6" s="599"/>
      <c r="CW6" s="599"/>
      <c r="CX6" s="599"/>
      <c r="CY6" s="599"/>
      <c r="CZ6" s="599"/>
      <c r="DA6" s="600"/>
      <c r="DB6" s="598">
        <v>78.400000000000006</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96</v>
      </c>
      <c r="AV7" s="514"/>
      <c r="AW7" s="514"/>
      <c r="AX7" s="514"/>
      <c r="AY7" s="469" t="s">
        <v>107</v>
      </c>
      <c r="AZ7" s="470"/>
      <c r="BA7" s="470"/>
      <c r="BB7" s="470"/>
      <c r="BC7" s="470"/>
      <c r="BD7" s="470"/>
      <c r="BE7" s="470"/>
      <c r="BF7" s="470"/>
      <c r="BG7" s="470"/>
      <c r="BH7" s="470"/>
      <c r="BI7" s="470"/>
      <c r="BJ7" s="470"/>
      <c r="BK7" s="470"/>
      <c r="BL7" s="470"/>
      <c r="BM7" s="471"/>
      <c r="BN7" s="455">
        <v>189186</v>
      </c>
      <c r="BO7" s="456"/>
      <c r="BP7" s="456"/>
      <c r="BQ7" s="456"/>
      <c r="BR7" s="456"/>
      <c r="BS7" s="456"/>
      <c r="BT7" s="456"/>
      <c r="BU7" s="457"/>
      <c r="BV7" s="455">
        <v>4703</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8439909</v>
      </c>
      <c r="CU7" s="456"/>
      <c r="CV7" s="456"/>
      <c r="CW7" s="456"/>
      <c r="CX7" s="456"/>
      <c r="CY7" s="456"/>
      <c r="CZ7" s="456"/>
      <c r="DA7" s="457"/>
      <c r="DB7" s="455">
        <v>8600607</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110</v>
      </c>
      <c r="AV8" s="514"/>
      <c r="AW8" s="514"/>
      <c r="AX8" s="514"/>
      <c r="AY8" s="469" t="s">
        <v>111</v>
      </c>
      <c r="AZ8" s="470"/>
      <c r="BA8" s="470"/>
      <c r="BB8" s="470"/>
      <c r="BC8" s="470"/>
      <c r="BD8" s="470"/>
      <c r="BE8" s="470"/>
      <c r="BF8" s="470"/>
      <c r="BG8" s="470"/>
      <c r="BH8" s="470"/>
      <c r="BI8" s="470"/>
      <c r="BJ8" s="470"/>
      <c r="BK8" s="470"/>
      <c r="BL8" s="470"/>
      <c r="BM8" s="471"/>
      <c r="BN8" s="455">
        <v>1439628</v>
      </c>
      <c r="BO8" s="456"/>
      <c r="BP8" s="456"/>
      <c r="BQ8" s="456"/>
      <c r="BR8" s="456"/>
      <c r="BS8" s="456"/>
      <c r="BT8" s="456"/>
      <c r="BU8" s="457"/>
      <c r="BV8" s="455">
        <v>1522864</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0.6</v>
      </c>
      <c r="CU8" s="559"/>
      <c r="CV8" s="559"/>
      <c r="CW8" s="559"/>
      <c r="CX8" s="559"/>
      <c r="CY8" s="559"/>
      <c r="CZ8" s="559"/>
      <c r="DA8" s="560"/>
      <c r="DB8" s="558">
        <v>0.63</v>
      </c>
      <c r="DC8" s="559"/>
      <c r="DD8" s="559"/>
      <c r="DE8" s="559"/>
      <c r="DF8" s="559"/>
      <c r="DG8" s="559"/>
      <c r="DH8" s="559"/>
      <c r="DI8" s="560"/>
    </row>
    <row r="9" spans="1:119" ht="18.75" customHeight="1" thickBot="1" x14ac:dyDescent="0.25">
      <c r="A9" s="181"/>
      <c r="B9" s="587" t="s">
        <v>113</v>
      </c>
      <c r="C9" s="588"/>
      <c r="D9" s="588"/>
      <c r="E9" s="588"/>
      <c r="F9" s="588"/>
      <c r="G9" s="588"/>
      <c r="H9" s="588"/>
      <c r="I9" s="588"/>
      <c r="J9" s="588"/>
      <c r="K9" s="506"/>
      <c r="L9" s="589" t="s">
        <v>114</v>
      </c>
      <c r="M9" s="590"/>
      <c r="N9" s="590"/>
      <c r="O9" s="590"/>
      <c r="P9" s="590"/>
      <c r="Q9" s="591"/>
      <c r="R9" s="592">
        <v>26082</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117</v>
      </c>
      <c r="AV9" s="514"/>
      <c r="AW9" s="514"/>
      <c r="AX9" s="514"/>
      <c r="AY9" s="469" t="s">
        <v>118</v>
      </c>
      <c r="AZ9" s="470"/>
      <c r="BA9" s="470"/>
      <c r="BB9" s="470"/>
      <c r="BC9" s="470"/>
      <c r="BD9" s="470"/>
      <c r="BE9" s="470"/>
      <c r="BF9" s="470"/>
      <c r="BG9" s="470"/>
      <c r="BH9" s="470"/>
      <c r="BI9" s="470"/>
      <c r="BJ9" s="470"/>
      <c r="BK9" s="470"/>
      <c r="BL9" s="470"/>
      <c r="BM9" s="471"/>
      <c r="BN9" s="455">
        <v>-83236</v>
      </c>
      <c r="BO9" s="456"/>
      <c r="BP9" s="456"/>
      <c r="BQ9" s="456"/>
      <c r="BR9" s="456"/>
      <c r="BS9" s="456"/>
      <c r="BT9" s="456"/>
      <c r="BU9" s="457"/>
      <c r="BV9" s="455">
        <v>678350</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15.4</v>
      </c>
      <c r="CU9" s="453"/>
      <c r="CV9" s="453"/>
      <c r="CW9" s="453"/>
      <c r="CX9" s="453"/>
      <c r="CY9" s="453"/>
      <c r="CZ9" s="453"/>
      <c r="DA9" s="454"/>
      <c r="DB9" s="452">
        <v>16.2</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120</v>
      </c>
      <c r="M10" s="412"/>
      <c r="N10" s="412"/>
      <c r="O10" s="412"/>
      <c r="P10" s="412"/>
      <c r="Q10" s="413"/>
      <c r="R10" s="408">
        <v>25329</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96</v>
      </c>
      <c r="AV10" s="514"/>
      <c r="AW10" s="514"/>
      <c r="AX10" s="514"/>
      <c r="AY10" s="469" t="s">
        <v>122</v>
      </c>
      <c r="AZ10" s="470"/>
      <c r="BA10" s="470"/>
      <c r="BB10" s="470"/>
      <c r="BC10" s="470"/>
      <c r="BD10" s="470"/>
      <c r="BE10" s="470"/>
      <c r="BF10" s="470"/>
      <c r="BG10" s="470"/>
      <c r="BH10" s="470"/>
      <c r="BI10" s="470"/>
      <c r="BJ10" s="470"/>
      <c r="BK10" s="470"/>
      <c r="BL10" s="470"/>
      <c r="BM10" s="471"/>
      <c r="BN10" s="455">
        <v>240258</v>
      </c>
      <c r="BO10" s="456"/>
      <c r="BP10" s="456"/>
      <c r="BQ10" s="456"/>
      <c r="BR10" s="456"/>
      <c r="BS10" s="456"/>
      <c r="BT10" s="456"/>
      <c r="BU10" s="457"/>
      <c r="BV10" s="455">
        <v>510467</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127</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130</v>
      </c>
      <c r="DC11" s="559"/>
      <c r="DD11" s="559"/>
      <c r="DE11" s="559"/>
      <c r="DF11" s="559"/>
      <c r="DG11" s="559"/>
      <c r="DH11" s="559"/>
      <c r="DI11" s="560"/>
    </row>
    <row r="12" spans="1:119" ht="18.75" customHeight="1" x14ac:dyDescent="0.2">
      <c r="A12" s="181"/>
      <c r="B12" s="561" t="s">
        <v>131</v>
      </c>
      <c r="C12" s="562"/>
      <c r="D12" s="562"/>
      <c r="E12" s="562"/>
      <c r="F12" s="562"/>
      <c r="G12" s="562"/>
      <c r="H12" s="562"/>
      <c r="I12" s="562"/>
      <c r="J12" s="562"/>
      <c r="K12" s="563"/>
      <c r="L12" s="570" t="s">
        <v>132</v>
      </c>
      <c r="M12" s="571"/>
      <c r="N12" s="571"/>
      <c r="O12" s="571"/>
      <c r="P12" s="571"/>
      <c r="Q12" s="572"/>
      <c r="R12" s="573">
        <v>26765</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136</v>
      </c>
      <c r="AV12" s="514"/>
      <c r="AW12" s="514"/>
      <c r="AX12" s="514"/>
      <c r="AY12" s="469" t="s">
        <v>137</v>
      </c>
      <c r="AZ12" s="470"/>
      <c r="BA12" s="470"/>
      <c r="BB12" s="470"/>
      <c r="BC12" s="470"/>
      <c r="BD12" s="470"/>
      <c r="BE12" s="470"/>
      <c r="BF12" s="470"/>
      <c r="BG12" s="470"/>
      <c r="BH12" s="470"/>
      <c r="BI12" s="470"/>
      <c r="BJ12" s="470"/>
      <c r="BK12" s="470"/>
      <c r="BL12" s="470"/>
      <c r="BM12" s="471"/>
      <c r="BN12" s="455">
        <v>260000</v>
      </c>
      <c r="BO12" s="456"/>
      <c r="BP12" s="456"/>
      <c r="BQ12" s="456"/>
      <c r="BR12" s="456"/>
      <c r="BS12" s="456"/>
      <c r="BT12" s="456"/>
      <c r="BU12" s="457"/>
      <c r="BV12" s="455">
        <v>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130</v>
      </c>
      <c r="CU12" s="559"/>
      <c r="CV12" s="559"/>
      <c r="CW12" s="559"/>
      <c r="CX12" s="559"/>
      <c r="CY12" s="559"/>
      <c r="CZ12" s="559"/>
      <c r="DA12" s="560"/>
      <c r="DB12" s="558" t="s">
        <v>139</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140</v>
      </c>
      <c r="N13" s="540"/>
      <c r="O13" s="540"/>
      <c r="P13" s="540"/>
      <c r="Q13" s="541"/>
      <c r="R13" s="542">
        <v>26154</v>
      </c>
      <c r="S13" s="543"/>
      <c r="T13" s="543"/>
      <c r="U13" s="543"/>
      <c r="V13" s="544"/>
      <c r="W13" s="545" t="s">
        <v>141</v>
      </c>
      <c r="X13" s="441"/>
      <c r="Y13" s="441"/>
      <c r="Z13" s="441"/>
      <c r="AA13" s="441"/>
      <c r="AB13" s="442"/>
      <c r="AC13" s="408">
        <v>326</v>
      </c>
      <c r="AD13" s="409"/>
      <c r="AE13" s="409"/>
      <c r="AF13" s="409"/>
      <c r="AG13" s="410"/>
      <c r="AH13" s="408">
        <v>307</v>
      </c>
      <c r="AI13" s="409"/>
      <c r="AJ13" s="409"/>
      <c r="AK13" s="409"/>
      <c r="AL13" s="468"/>
      <c r="AM13" s="512" t="s">
        <v>142</v>
      </c>
      <c r="AN13" s="412"/>
      <c r="AO13" s="412"/>
      <c r="AP13" s="412"/>
      <c r="AQ13" s="412"/>
      <c r="AR13" s="412"/>
      <c r="AS13" s="412"/>
      <c r="AT13" s="413"/>
      <c r="AU13" s="513" t="s">
        <v>127</v>
      </c>
      <c r="AV13" s="514"/>
      <c r="AW13" s="514"/>
      <c r="AX13" s="514"/>
      <c r="AY13" s="469" t="s">
        <v>143</v>
      </c>
      <c r="AZ13" s="470"/>
      <c r="BA13" s="470"/>
      <c r="BB13" s="470"/>
      <c r="BC13" s="470"/>
      <c r="BD13" s="470"/>
      <c r="BE13" s="470"/>
      <c r="BF13" s="470"/>
      <c r="BG13" s="470"/>
      <c r="BH13" s="470"/>
      <c r="BI13" s="470"/>
      <c r="BJ13" s="470"/>
      <c r="BK13" s="470"/>
      <c r="BL13" s="470"/>
      <c r="BM13" s="471"/>
      <c r="BN13" s="455">
        <v>-102978</v>
      </c>
      <c r="BO13" s="456"/>
      <c r="BP13" s="456"/>
      <c r="BQ13" s="456"/>
      <c r="BR13" s="456"/>
      <c r="BS13" s="456"/>
      <c r="BT13" s="456"/>
      <c r="BU13" s="457"/>
      <c r="BV13" s="455">
        <v>1188817</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10.7</v>
      </c>
      <c r="CU13" s="453"/>
      <c r="CV13" s="453"/>
      <c r="CW13" s="453"/>
      <c r="CX13" s="453"/>
      <c r="CY13" s="453"/>
      <c r="CZ13" s="453"/>
      <c r="DA13" s="454"/>
      <c r="DB13" s="452">
        <v>9.8000000000000007</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145</v>
      </c>
      <c r="M14" s="582"/>
      <c r="N14" s="582"/>
      <c r="O14" s="582"/>
      <c r="P14" s="582"/>
      <c r="Q14" s="583"/>
      <c r="R14" s="542">
        <v>26716</v>
      </c>
      <c r="S14" s="543"/>
      <c r="T14" s="543"/>
      <c r="U14" s="543"/>
      <c r="V14" s="544"/>
      <c r="W14" s="546"/>
      <c r="X14" s="444"/>
      <c r="Y14" s="444"/>
      <c r="Z14" s="444"/>
      <c r="AA14" s="444"/>
      <c r="AB14" s="445"/>
      <c r="AC14" s="535">
        <v>2.2999999999999998</v>
      </c>
      <c r="AD14" s="536"/>
      <c r="AE14" s="536"/>
      <c r="AF14" s="536"/>
      <c r="AG14" s="537"/>
      <c r="AH14" s="535">
        <v>2.4</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v>38</v>
      </c>
      <c r="CU14" s="553"/>
      <c r="CV14" s="553"/>
      <c r="CW14" s="553"/>
      <c r="CX14" s="553"/>
      <c r="CY14" s="553"/>
      <c r="CZ14" s="553"/>
      <c r="DA14" s="554"/>
      <c r="DB14" s="552">
        <v>44.4</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147</v>
      </c>
      <c r="N15" s="540"/>
      <c r="O15" s="540"/>
      <c r="P15" s="540"/>
      <c r="Q15" s="541"/>
      <c r="R15" s="542">
        <v>26222</v>
      </c>
      <c r="S15" s="543"/>
      <c r="T15" s="543"/>
      <c r="U15" s="543"/>
      <c r="V15" s="544"/>
      <c r="W15" s="545" t="s">
        <v>148</v>
      </c>
      <c r="X15" s="441"/>
      <c r="Y15" s="441"/>
      <c r="Z15" s="441"/>
      <c r="AA15" s="441"/>
      <c r="AB15" s="442"/>
      <c r="AC15" s="408">
        <v>3933</v>
      </c>
      <c r="AD15" s="409"/>
      <c r="AE15" s="409"/>
      <c r="AF15" s="409"/>
      <c r="AG15" s="410"/>
      <c r="AH15" s="408">
        <v>3679</v>
      </c>
      <c r="AI15" s="409"/>
      <c r="AJ15" s="409"/>
      <c r="AK15" s="409"/>
      <c r="AL15" s="468"/>
      <c r="AM15" s="512"/>
      <c r="AN15" s="412"/>
      <c r="AO15" s="412"/>
      <c r="AP15" s="412"/>
      <c r="AQ15" s="412"/>
      <c r="AR15" s="412"/>
      <c r="AS15" s="412"/>
      <c r="AT15" s="413"/>
      <c r="AU15" s="513"/>
      <c r="AV15" s="514"/>
      <c r="AW15" s="514"/>
      <c r="AX15" s="514"/>
      <c r="AY15" s="481" t="s">
        <v>149</v>
      </c>
      <c r="AZ15" s="482"/>
      <c r="BA15" s="482"/>
      <c r="BB15" s="482"/>
      <c r="BC15" s="482"/>
      <c r="BD15" s="482"/>
      <c r="BE15" s="482"/>
      <c r="BF15" s="482"/>
      <c r="BG15" s="482"/>
      <c r="BH15" s="482"/>
      <c r="BI15" s="482"/>
      <c r="BJ15" s="482"/>
      <c r="BK15" s="482"/>
      <c r="BL15" s="482"/>
      <c r="BM15" s="483"/>
      <c r="BN15" s="484">
        <v>4158171</v>
      </c>
      <c r="BO15" s="485"/>
      <c r="BP15" s="485"/>
      <c r="BQ15" s="485"/>
      <c r="BR15" s="485"/>
      <c r="BS15" s="485"/>
      <c r="BT15" s="485"/>
      <c r="BU15" s="486"/>
      <c r="BV15" s="484">
        <v>3994122</v>
      </c>
      <c r="BW15" s="485"/>
      <c r="BX15" s="485"/>
      <c r="BY15" s="485"/>
      <c r="BZ15" s="485"/>
      <c r="CA15" s="485"/>
      <c r="CB15" s="485"/>
      <c r="CC15" s="486"/>
      <c r="CD15" s="555" t="s">
        <v>150</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151</v>
      </c>
      <c r="M16" s="530"/>
      <c r="N16" s="530"/>
      <c r="O16" s="530"/>
      <c r="P16" s="530"/>
      <c r="Q16" s="531"/>
      <c r="R16" s="532" t="s">
        <v>152</v>
      </c>
      <c r="S16" s="533"/>
      <c r="T16" s="533"/>
      <c r="U16" s="533"/>
      <c r="V16" s="534"/>
      <c r="W16" s="546"/>
      <c r="X16" s="444"/>
      <c r="Y16" s="444"/>
      <c r="Z16" s="444"/>
      <c r="AA16" s="444"/>
      <c r="AB16" s="445"/>
      <c r="AC16" s="535">
        <v>28.2</v>
      </c>
      <c r="AD16" s="536"/>
      <c r="AE16" s="536"/>
      <c r="AF16" s="536"/>
      <c r="AG16" s="537"/>
      <c r="AH16" s="535">
        <v>28.9</v>
      </c>
      <c r="AI16" s="536"/>
      <c r="AJ16" s="536"/>
      <c r="AK16" s="536"/>
      <c r="AL16" s="538"/>
      <c r="AM16" s="512"/>
      <c r="AN16" s="412"/>
      <c r="AO16" s="412"/>
      <c r="AP16" s="412"/>
      <c r="AQ16" s="412"/>
      <c r="AR16" s="412"/>
      <c r="AS16" s="412"/>
      <c r="AT16" s="413"/>
      <c r="AU16" s="513"/>
      <c r="AV16" s="514"/>
      <c r="AW16" s="514"/>
      <c r="AX16" s="514"/>
      <c r="AY16" s="469" t="s">
        <v>153</v>
      </c>
      <c r="AZ16" s="470"/>
      <c r="BA16" s="470"/>
      <c r="BB16" s="470"/>
      <c r="BC16" s="470"/>
      <c r="BD16" s="470"/>
      <c r="BE16" s="470"/>
      <c r="BF16" s="470"/>
      <c r="BG16" s="470"/>
      <c r="BH16" s="470"/>
      <c r="BI16" s="470"/>
      <c r="BJ16" s="470"/>
      <c r="BK16" s="470"/>
      <c r="BL16" s="470"/>
      <c r="BM16" s="471"/>
      <c r="BN16" s="455">
        <v>7125043</v>
      </c>
      <c r="BO16" s="456"/>
      <c r="BP16" s="456"/>
      <c r="BQ16" s="456"/>
      <c r="BR16" s="456"/>
      <c r="BS16" s="456"/>
      <c r="BT16" s="456"/>
      <c r="BU16" s="457"/>
      <c r="BV16" s="455">
        <v>6868681</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154</v>
      </c>
      <c r="N17" s="549"/>
      <c r="O17" s="549"/>
      <c r="P17" s="549"/>
      <c r="Q17" s="550"/>
      <c r="R17" s="532" t="s">
        <v>155</v>
      </c>
      <c r="S17" s="533"/>
      <c r="T17" s="533"/>
      <c r="U17" s="533"/>
      <c r="V17" s="534"/>
      <c r="W17" s="545" t="s">
        <v>156</v>
      </c>
      <c r="X17" s="441"/>
      <c r="Y17" s="441"/>
      <c r="Z17" s="441"/>
      <c r="AA17" s="441"/>
      <c r="AB17" s="442"/>
      <c r="AC17" s="408">
        <v>9689</v>
      </c>
      <c r="AD17" s="409"/>
      <c r="AE17" s="409"/>
      <c r="AF17" s="409"/>
      <c r="AG17" s="410"/>
      <c r="AH17" s="408">
        <v>8758</v>
      </c>
      <c r="AI17" s="409"/>
      <c r="AJ17" s="409"/>
      <c r="AK17" s="409"/>
      <c r="AL17" s="468"/>
      <c r="AM17" s="512"/>
      <c r="AN17" s="412"/>
      <c r="AO17" s="412"/>
      <c r="AP17" s="412"/>
      <c r="AQ17" s="412"/>
      <c r="AR17" s="412"/>
      <c r="AS17" s="412"/>
      <c r="AT17" s="413"/>
      <c r="AU17" s="513"/>
      <c r="AV17" s="514"/>
      <c r="AW17" s="514"/>
      <c r="AX17" s="514"/>
      <c r="AY17" s="469" t="s">
        <v>157</v>
      </c>
      <c r="AZ17" s="470"/>
      <c r="BA17" s="470"/>
      <c r="BB17" s="470"/>
      <c r="BC17" s="470"/>
      <c r="BD17" s="470"/>
      <c r="BE17" s="470"/>
      <c r="BF17" s="470"/>
      <c r="BG17" s="470"/>
      <c r="BH17" s="470"/>
      <c r="BI17" s="470"/>
      <c r="BJ17" s="470"/>
      <c r="BK17" s="470"/>
      <c r="BL17" s="470"/>
      <c r="BM17" s="471"/>
      <c r="BN17" s="455">
        <v>5295292</v>
      </c>
      <c r="BO17" s="456"/>
      <c r="BP17" s="456"/>
      <c r="BQ17" s="456"/>
      <c r="BR17" s="456"/>
      <c r="BS17" s="456"/>
      <c r="BT17" s="456"/>
      <c r="BU17" s="457"/>
      <c r="BV17" s="455">
        <v>5118518</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158</v>
      </c>
      <c r="C18" s="506"/>
      <c r="D18" s="506"/>
      <c r="E18" s="507"/>
      <c r="F18" s="507"/>
      <c r="G18" s="507"/>
      <c r="H18" s="507"/>
      <c r="I18" s="507"/>
      <c r="J18" s="507"/>
      <c r="K18" s="507"/>
      <c r="L18" s="508">
        <v>158.4</v>
      </c>
      <c r="M18" s="508"/>
      <c r="N18" s="508"/>
      <c r="O18" s="508"/>
      <c r="P18" s="508"/>
      <c r="Q18" s="508"/>
      <c r="R18" s="509"/>
      <c r="S18" s="509"/>
      <c r="T18" s="509"/>
      <c r="U18" s="509"/>
      <c r="V18" s="510"/>
      <c r="W18" s="526"/>
      <c r="X18" s="527"/>
      <c r="Y18" s="527"/>
      <c r="Z18" s="527"/>
      <c r="AA18" s="527"/>
      <c r="AB18" s="551"/>
      <c r="AC18" s="425">
        <v>69.5</v>
      </c>
      <c r="AD18" s="426"/>
      <c r="AE18" s="426"/>
      <c r="AF18" s="426"/>
      <c r="AG18" s="511"/>
      <c r="AH18" s="425">
        <v>68.7</v>
      </c>
      <c r="AI18" s="426"/>
      <c r="AJ18" s="426"/>
      <c r="AK18" s="426"/>
      <c r="AL18" s="427"/>
      <c r="AM18" s="512"/>
      <c r="AN18" s="412"/>
      <c r="AO18" s="412"/>
      <c r="AP18" s="412"/>
      <c r="AQ18" s="412"/>
      <c r="AR18" s="412"/>
      <c r="AS18" s="412"/>
      <c r="AT18" s="413"/>
      <c r="AU18" s="513"/>
      <c r="AV18" s="514"/>
      <c r="AW18" s="514"/>
      <c r="AX18" s="514"/>
      <c r="AY18" s="469" t="s">
        <v>159</v>
      </c>
      <c r="AZ18" s="470"/>
      <c r="BA18" s="470"/>
      <c r="BB18" s="470"/>
      <c r="BC18" s="470"/>
      <c r="BD18" s="470"/>
      <c r="BE18" s="470"/>
      <c r="BF18" s="470"/>
      <c r="BG18" s="470"/>
      <c r="BH18" s="470"/>
      <c r="BI18" s="470"/>
      <c r="BJ18" s="470"/>
      <c r="BK18" s="470"/>
      <c r="BL18" s="470"/>
      <c r="BM18" s="471"/>
      <c r="BN18" s="455">
        <v>6632925</v>
      </c>
      <c r="BO18" s="456"/>
      <c r="BP18" s="456"/>
      <c r="BQ18" s="456"/>
      <c r="BR18" s="456"/>
      <c r="BS18" s="456"/>
      <c r="BT18" s="456"/>
      <c r="BU18" s="457"/>
      <c r="BV18" s="455">
        <v>6552134</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160</v>
      </c>
      <c r="C19" s="506"/>
      <c r="D19" s="506"/>
      <c r="E19" s="507"/>
      <c r="F19" s="507"/>
      <c r="G19" s="507"/>
      <c r="H19" s="507"/>
      <c r="I19" s="507"/>
      <c r="J19" s="507"/>
      <c r="K19" s="507"/>
      <c r="L19" s="515">
        <v>165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161</v>
      </c>
      <c r="AZ19" s="470"/>
      <c r="BA19" s="470"/>
      <c r="BB19" s="470"/>
      <c r="BC19" s="470"/>
      <c r="BD19" s="470"/>
      <c r="BE19" s="470"/>
      <c r="BF19" s="470"/>
      <c r="BG19" s="470"/>
      <c r="BH19" s="470"/>
      <c r="BI19" s="470"/>
      <c r="BJ19" s="470"/>
      <c r="BK19" s="470"/>
      <c r="BL19" s="470"/>
      <c r="BM19" s="471"/>
      <c r="BN19" s="455">
        <v>11520436</v>
      </c>
      <c r="BO19" s="456"/>
      <c r="BP19" s="456"/>
      <c r="BQ19" s="456"/>
      <c r="BR19" s="456"/>
      <c r="BS19" s="456"/>
      <c r="BT19" s="456"/>
      <c r="BU19" s="457"/>
      <c r="BV19" s="455">
        <v>10467512</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162</v>
      </c>
      <c r="C20" s="506"/>
      <c r="D20" s="506"/>
      <c r="E20" s="507"/>
      <c r="F20" s="507"/>
      <c r="G20" s="507"/>
      <c r="H20" s="507"/>
      <c r="I20" s="507"/>
      <c r="J20" s="507"/>
      <c r="K20" s="507"/>
      <c r="L20" s="515">
        <v>10653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163</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164</v>
      </c>
      <c r="C22" s="432"/>
      <c r="D22" s="433"/>
      <c r="E22" s="440" t="s">
        <v>1</v>
      </c>
      <c r="F22" s="441"/>
      <c r="G22" s="441"/>
      <c r="H22" s="441"/>
      <c r="I22" s="441"/>
      <c r="J22" s="441"/>
      <c r="K22" s="442"/>
      <c r="L22" s="440" t="s">
        <v>165</v>
      </c>
      <c r="M22" s="441"/>
      <c r="N22" s="441"/>
      <c r="O22" s="441"/>
      <c r="P22" s="442"/>
      <c r="Q22" s="446" t="s">
        <v>166</v>
      </c>
      <c r="R22" s="447"/>
      <c r="S22" s="447"/>
      <c r="T22" s="447"/>
      <c r="U22" s="447"/>
      <c r="V22" s="448"/>
      <c r="W22" s="497" t="s">
        <v>167</v>
      </c>
      <c r="X22" s="432"/>
      <c r="Y22" s="433"/>
      <c r="Z22" s="440" t="s">
        <v>1</v>
      </c>
      <c r="AA22" s="441"/>
      <c r="AB22" s="441"/>
      <c r="AC22" s="441"/>
      <c r="AD22" s="441"/>
      <c r="AE22" s="441"/>
      <c r="AF22" s="441"/>
      <c r="AG22" s="442"/>
      <c r="AH22" s="458" t="s">
        <v>168</v>
      </c>
      <c r="AI22" s="441"/>
      <c r="AJ22" s="441"/>
      <c r="AK22" s="441"/>
      <c r="AL22" s="442"/>
      <c r="AM22" s="458" t="s">
        <v>169</v>
      </c>
      <c r="AN22" s="459"/>
      <c r="AO22" s="459"/>
      <c r="AP22" s="459"/>
      <c r="AQ22" s="459"/>
      <c r="AR22" s="460"/>
      <c r="AS22" s="446" t="s">
        <v>166</v>
      </c>
      <c r="AT22" s="447"/>
      <c r="AU22" s="447"/>
      <c r="AV22" s="447"/>
      <c r="AW22" s="447"/>
      <c r="AX22" s="464"/>
      <c r="AY22" s="481" t="s">
        <v>170</v>
      </c>
      <c r="AZ22" s="482"/>
      <c r="BA22" s="482"/>
      <c r="BB22" s="482"/>
      <c r="BC22" s="482"/>
      <c r="BD22" s="482"/>
      <c r="BE22" s="482"/>
      <c r="BF22" s="482"/>
      <c r="BG22" s="482"/>
      <c r="BH22" s="482"/>
      <c r="BI22" s="482"/>
      <c r="BJ22" s="482"/>
      <c r="BK22" s="482"/>
      <c r="BL22" s="482"/>
      <c r="BM22" s="483"/>
      <c r="BN22" s="484">
        <v>17508319</v>
      </c>
      <c r="BO22" s="485"/>
      <c r="BP22" s="485"/>
      <c r="BQ22" s="485"/>
      <c r="BR22" s="485"/>
      <c r="BS22" s="485"/>
      <c r="BT22" s="485"/>
      <c r="BU22" s="486"/>
      <c r="BV22" s="484">
        <v>18865980</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171</v>
      </c>
      <c r="AZ23" s="470"/>
      <c r="BA23" s="470"/>
      <c r="BB23" s="470"/>
      <c r="BC23" s="470"/>
      <c r="BD23" s="470"/>
      <c r="BE23" s="470"/>
      <c r="BF23" s="470"/>
      <c r="BG23" s="470"/>
      <c r="BH23" s="470"/>
      <c r="BI23" s="470"/>
      <c r="BJ23" s="470"/>
      <c r="BK23" s="470"/>
      <c r="BL23" s="470"/>
      <c r="BM23" s="471"/>
      <c r="BN23" s="455">
        <v>6589113</v>
      </c>
      <c r="BO23" s="456"/>
      <c r="BP23" s="456"/>
      <c r="BQ23" s="456"/>
      <c r="BR23" s="456"/>
      <c r="BS23" s="456"/>
      <c r="BT23" s="456"/>
      <c r="BU23" s="457"/>
      <c r="BV23" s="455">
        <v>6959418</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172</v>
      </c>
      <c r="F24" s="412"/>
      <c r="G24" s="412"/>
      <c r="H24" s="412"/>
      <c r="I24" s="412"/>
      <c r="J24" s="412"/>
      <c r="K24" s="413"/>
      <c r="L24" s="408">
        <v>1</v>
      </c>
      <c r="M24" s="409"/>
      <c r="N24" s="409"/>
      <c r="O24" s="409"/>
      <c r="P24" s="410"/>
      <c r="Q24" s="408">
        <v>6500</v>
      </c>
      <c r="R24" s="409"/>
      <c r="S24" s="409"/>
      <c r="T24" s="409"/>
      <c r="U24" s="409"/>
      <c r="V24" s="410"/>
      <c r="W24" s="498"/>
      <c r="X24" s="435"/>
      <c r="Y24" s="436"/>
      <c r="Z24" s="411" t="s">
        <v>173</v>
      </c>
      <c r="AA24" s="412"/>
      <c r="AB24" s="412"/>
      <c r="AC24" s="412"/>
      <c r="AD24" s="412"/>
      <c r="AE24" s="412"/>
      <c r="AF24" s="412"/>
      <c r="AG24" s="413"/>
      <c r="AH24" s="408">
        <v>187</v>
      </c>
      <c r="AI24" s="409"/>
      <c r="AJ24" s="409"/>
      <c r="AK24" s="409"/>
      <c r="AL24" s="410"/>
      <c r="AM24" s="408">
        <v>551837</v>
      </c>
      <c r="AN24" s="409"/>
      <c r="AO24" s="409"/>
      <c r="AP24" s="409"/>
      <c r="AQ24" s="409"/>
      <c r="AR24" s="410"/>
      <c r="AS24" s="408">
        <v>2951</v>
      </c>
      <c r="AT24" s="409"/>
      <c r="AU24" s="409"/>
      <c r="AV24" s="409"/>
      <c r="AW24" s="409"/>
      <c r="AX24" s="468"/>
      <c r="AY24" s="428" t="s">
        <v>174</v>
      </c>
      <c r="AZ24" s="429"/>
      <c r="BA24" s="429"/>
      <c r="BB24" s="429"/>
      <c r="BC24" s="429"/>
      <c r="BD24" s="429"/>
      <c r="BE24" s="429"/>
      <c r="BF24" s="429"/>
      <c r="BG24" s="429"/>
      <c r="BH24" s="429"/>
      <c r="BI24" s="429"/>
      <c r="BJ24" s="429"/>
      <c r="BK24" s="429"/>
      <c r="BL24" s="429"/>
      <c r="BM24" s="430"/>
      <c r="BN24" s="455">
        <v>11751845</v>
      </c>
      <c r="BO24" s="456"/>
      <c r="BP24" s="456"/>
      <c r="BQ24" s="456"/>
      <c r="BR24" s="456"/>
      <c r="BS24" s="456"/>
      <c r="BT24" s="456"/>
      <c r="BU24" s="457"/>
      <c r="BV24" s="455">
        <v>12742563</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175</v>
      </c>
      <c r="F25" s="412"/>
      <c r="G25" s="412"/>
      <c r="H25" s="412"/>
      <c r="I25" s="412"/>
      <c r="J25" s="412"/>
      <c r="K25" s="413"/>
      <c r="L25" s="408">
        <v>1</v>
      </c>
      <c r="M25" s="409"/>
      <c r="N25" s="409"/>
      <c r="O25" s="409"/>
      <c r="P25" s="410"/>
      <c r="Q25" s="408">
        <v>5320</v>
      </c>
      <c r="R25" s="409"/>
      <c r="S25" s="409"/>
      <c r="T25" s="409"/>
      <c r="U25" s="409"/>
      <c r="V25" s="410"/>
      <c r="W25" s="498"/>
      <c r="X25" s="435"/>
      <c r="Y25" s="436"/>
      <c r="Z25" s="411" t="s">
        <v>176</v>
      </c>
      <c r="AA25" s="412"/>
      <c r="AB25" s="412"/>
      <c r="AC25" s="412"/>
      <c r="AD25" s="412"/>
      <c r="AE25" s="412"/>
      <c r="AF25" s="412"/>
      <c r="AG25" s="413"/>
      <c r="AH25" s="408" t="s">
        <v>177</v>
      </c>
      <c r="AI25" s="409"/>
      <c r="AJ25" s="409"/>
      <c r="AK25" s="409"/>
      <c r="AL25" s="410"/>
      <c r="AM25" s="408" t="s">
        <v>178</v>
      </c>
      <c r="AN25" s="409"/>
      <c r="AO25" s="409"/>
      <c r="AP25" s="409"/>
      <c r="AQ25" s="409"/>
      <c r="AR25" s="410"/>
      <c r="AS25" s="408" t="s">
        <v>178</v>
      </c>
      <c r="AT25" s="409"/>
      <c r="AU25" s="409"/>
      <c r="AV25" s="409"/>
      <c r="AW25" s="409"/>
      <c r="AX25" s="468"/>
      <c r="AY25" s="481" t="s">
        <v>179</v>
      </c>
      <c r="AZ25" s="482"/>
      <c r="BA25" s="482"/>
      <c r="BB25" s="482"/>
      <c r="BC25" s="482"/>
      <c r="BD25" s="482"/>
      <c r="BE25" s="482"/>
      <c r="BF25" s="482"/>
      <c r="BG25" s="482"/>
      <c r="BH25" s="482"/>
      <c r="BI25" s="482"/>
      <c r="BJ25" s="482"/>
      <c r="BK25" s="482"/>
      <c r="BL25" s="482"/>
      <c r="BM25" s="483"/>
      <c r="BN25" s="484">
        <v>134765</v>
      </c>
      <c r="BO25" s="485"/>
      <c r="BP25" s="485"/>
      <c r="BQ25" s="485"/>
      <c r="BR25" s="485"/>
      <c r="BS25" s="485"/>
      <c r="BT25" s="485"/>
      <c r="BU25" s="486"/>
      <c r="BV25" s="484">
        <v>184764</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180</v>
      </c>
      <c r="F26" s="412"/>
      <c r="G26" s="412"/>
      <c r="H26" s="412"/>
      <c r="I26" s="412"/>
      <c r="J26" s="412"/>
      <c r="K26" s="413"/>
      <c r="L26" s="408">
        <v>1</v>
      </c>
      <c r="M26" s="409"/>
      <c r="N26" s="409"/>
      <c r="O26" s="409"/>
      <c r="P26" s="410"/>
      <c r="Q26" s="408">
        <v>4810</v>
      </c>
      <c r="R26" s="409"/>
      <c r="S26" s="409"/>
      <c r="T26" s="409"/>
      <c r="U26" s="409"/>
      <c r="V26" s="410"/>
      <c r="W26" s="498"/>
      <c r="X26" s="435"/>
      <c r="Y26" s="436"/>
      <c r="Z26" s="411" t="s">
        <v>181</v>
      </c>
      <c r="AA26" s="466"/>
      <c r="AB26" s="466"/>
      <c r="AC26" s="466"/>
      <c r="AD26" s="466"/>
      <c r="AE26" s="466"/>
      <c r="AF26" s="466"/>
      <c r="AG26" s="467"/>
      <c r="AH26" s="408">
        <v>4</v>
      </c>
      <c r="AI26" s="409"/>
      <c r="AJ26" s="409"/>
      <c r="AK26" s="409"/>
      <c r="AL26" s="410"/>
      <c r="AM26" s="408">
        <v>9636</v>
      </c>
      <c r="AN26" s="409"/>
      <c r="AO26" s="409"/>
      <c r="AP26" s="409"/>
      <c r="AQ26" s="409"/>
      <c r="AR26" s="410"/>
      <c r="AS26" s="408">
        <v>2409</v>
      </c>
      <c r="AT26" s="409"/>
      <c r="AU26" s="409"/>
      <c r="AV26" s="409"/>
      <c r="AW26" s="409"/>
      <c r="AX26" s="468"/>
      <c r="AY26" s="495" t="s">
        <v>182</v>
      </c>
      <c r="AZ26" s="415"/>
      <c r="BA26" s="415"/>
      <c r="BB26" s="415"/>
      <c r="BC26" s="415"/>
      <c r="BD26" s="415"/>
      <c r="BE26" s="415"/>
      <c r="BF26" s="415"/>
      <c r="BG26" s="415"/>
      <c r="BH26" s="415"/>
      <c r="BI26" s="415"/>
      <c r="BJ26" s="415"/>
      <c r="BK26" s="415"/>
      <c r="BL26" s="415"/>
      <c r="BM26" s="496"/>
      <c r="BN26" s="455" t="s">
        <v>178</v>
      </c>
      <c r="BO26" s="456"/>
      <c r="BP26" s="456"/>
      <c r="BQ26" s="456"/>
      <c r="BR26" s="456"/>
      <c r="BS26" s="456"/>
      <c r="BT26" s="456"/>
      <c r="BU26" s="457"/>
      <c r="BV26" s="455" t="s">
        <v>177</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183</v>
      </c>
      <c r="F27" s="412"/>
      <c r="G27" s="412"/>
      <c r="H27" s="412"/>
      <c r="I27" s="412"/>
      <c r="J27" s="412"/>
      <c r="K27" s="413"/>
      <c r="L27" s="408">
        <v>1</v>
      </c>
      <c r="M27" s="409"/>
      <c r="N27" s="409"/>
      <c r="O27" s="409"/>
      <c r="P27" s="410"/>
      <c r="Q27" s="408">
        <v>2520</v>
      </c>
      <c r="R27" s="409"/>
      <c r="S27" s="409"/>
      <c r="T27" s="409"/>
      <c r="U27" s="409"/>
      <c r="V27" s="410"/>
      <c r="W27" s="498"/>
      <c r="X27" s="435"/>
      <c r="Y27" s="436"/>
      <c r="Z27" s="411" t="s">
        <v>184</v>
      </c>
      <c r="AA27" s="412"/>
      <c r="AB27" s="412"/>
      <c r="AC27" s="412"/>
      <c r="AD27" s="412"/>
      <c r="AE27" s="412"/>
      <c r="AF27" s="412"/>
      <c r="AG27" s="413"/>
      <c r="AH27" s="408">
        <v>1</v>
      </c>
      <c r="AI27" s="409"/>
      <c r="AJ27" s="409"/>
      <c r="AK27" s="409"/>
      <c r="AL27" s="410"/>
      <c r="AM27" s="408" t="s">
        <v>185</v>
      </c>
      <c r="AN27" s="409"/>
      <c r="AO27" s="409"/>
      <c r="AP27" s="409"/>
      <c r="AQ27" s="409"/>
      <c r="AR27" s="410"/>
      <c r="AS27" s="408" t="s">
        <v>186</v>
      </c>
      <c r="AT27" s="409"/>
      <c r="AU27" s="409"/>
      <c r="AV27" s="409"/>
      <c r="AW27" s="409"/>
      <c r="AX27" s="468"/>
      <c r="AY27" s="492" t="s">
        <v>187</v>
      </c>
      <c r="AZ27" s="493"/>
      <c r="BA27" s="493"/>
      <c r="BB27" s="493"/>
      <c r="BC27" s="493"/>
      <c r="BD27" s="493"/>
      <c r="BE27" s="493"/>
      <c r="BF27" s="493"/>
      <c r="BG27" s="493"/>
      <c r="BH27" s="493"/>
      <c r="BI27" s="493"/>
      <c r="BJ27" s="493"/>
      <c r="BK27" s="493"/>
      <c r="BL27" s="493"/>
      <c r="BM27" s="494"/>
      <c r="BN27" s="489">
        <v>606718</v>
      </c>
      <c r="BO27" s="490"/>
      <c r="BP27" s="490"/>
      <c r="BQ27" s="490"/>
      <c r="BR27" s="490"/>
      <c r="BS27" s="490"/>
      <c r="BT27" s="490"/>
      <c r="BU27" s="491"/>
      <c r="BV27" s="489">
        <v>606710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188</v>
      </c>
      <c r="F28" s="412"/>
      <c r="G28" s="412"/>
      <c r="H28" s="412"/>
      <c r="I28" s="412"/>
      <c r="J28" s="412"/>
      <c r="K28" s="413"/>
      <c r="L28" s="408">
        <v>1</v>
      </c>
      <c r="M28" s="409"/>
      <c r="N28" s="409"/>
      <c r="O28" s="409"/>
      <c r="P28" s="410"/>
      <c r="Q28" s="408">
        <v>2020</v>
      </c>
      <c r="R28" s="409"/>
      <c r="S28" s="409"/>
      <c r="T28" s="409"/>
      <c r="U28" s="409"/>
      <c r="V28" s="410"/>
      <c r="W28" s="498"/>
      <c r="X28" s="435"/>
      <c r="Y28" s="436"/>
      <c r="Z28" s="411" t="s">
        <v>189</v>
      </c>
      <c r="AA28" s="412"/>
      <c r="AB28" s="412"/>
      <c r="AC28" s="412"/>
      <c r="AD28" s="412"/>
      <c r="AE28" s="412"/>
      <c r="AF28" s="412"/>
      <c r="AG28" s="413"/>
      <c r="AH28" s="408" t="s">
        <v>178</v>
      </c>
      <c r="AI28" s="409"/>
      <c r="AJ28" s="409"/>
      <c r="AK28" s="409"/>
      <c r="AL28" s="410"/>
      <c r="AM28" s="408" t="s">
        <v>177</v>
      </c>
      <c r="AN28" s="409"/>
      <c r="AO28" s="409"/>
      <c r="AP28" s="409"/>
      <c r="AQ28" s="409"/>
      <c r="AR28" s="410"/>
      <c r="AS28" s="408" t="s">
        <v>177</v>
      </c>
      <c r="AT28" s="409"/>
      <c r="AU28" s="409"/>
      <c r="AV28" s="409"/>
      <c r="AW28" s="409"/>
      <c r="AX28" s="468"/>
      <c r="AY28" s="472" t="s">
        <v>190</v>
      </c>
      <c r="AZ28" s="473"/>
      <c r="BA28" s="473"/>
      <c r="BB28" s="474"/>
      <c r="BC28" s="481" t="s">
        <v>50</v>
      </c>
      <c r="BD28" s="482"/>
      <c r="BE28" s="482"/>
      <c r="BF28" s="482"/>
      <c r="BG28" s="482"/>
      <c r="BH28" s="482"/>
      <c r="BI28" s="482"/>
      <c r="BJ28" s="482"/>
      <c r="BK28" s="482"/>
      <c r="BL28" s="482"/>
      <c r="BM28" s="483"/>
      <c r="BN28" s="484">
        <v>1753917</v>
      </c>
      <c r="BO28" s="485"/>
      <c r="BP28" s="485"/>
      <c r="BQ28" s="485"/>
      <c r="BR28" s="485"/>
      <c r="BS28" s="485"/>
      <c r="BT28" s="485"/>
      <c r="BU28" s="486"/>
      <c r="BV28" s="484">
        <v>1773659</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191</v>
      </c>
      <c r="F29" s="412"/>
      <c r="G29" s="412"/>
      <c r="H29" s="412"/>
      <c r="I29" s="412"/>
      <c r="J29" s="412"/>
      <c r="K29" s="413"/>
      <c r="L29" s="408">
        <v>14</v>
      </c>
      <c r="M29" s="409"/>
      <c r="N29" s="409"/>
      <c r="O29" s="409"/>
      <c r="P29" s="410"/>
      <c r="Q29" s="408">
        <v>1740</v>
      </c>
      <c r="R29" s="409"/>
      <c r="S29" s="409"/>
      <c r="T29" s="409"/>
      <c r="U29" s="409"/>
      <c r="V29" s="410"/>
      <c r="W29" s="499"/>
      <c r="X29" s="500"/>
      <c r="Y29" s="501"/>
      <c r="Z29" s="411" t="s">
        <v>192</v>
      </c>
      <c r="AA29" s="412"/>
      <c r="AB29" s="412"/>
      <c r="AC29" s="412"/>
      <c r="AD29" s="412"/>
      <c r="AE29" s="412"/>
      <c r="AF29" s="412"/>
      <c r="AG29" s="413"/>
      <c r="AH29" s="408">
        <v>188</v>
      </c>
      <c r="AI29" s="409"/>
      <c r="AJ29" s="409"/>
      <c r="AK29" s="409"/>
      <c r="AL29" s="410"/>
      <c r="AM29" s="408">
        <v>555682</v>
      </c>
      <c r="AN29" s="409"/>
      <c r="AO29" s="409"/>
      <c r="AP29" s="409"/>
      <c r="AQ29" s="409"/>
      <c r="AR29" s="410"/>
      <c r="AS29" s="408">
        <v>2956</v>
      </c>
      <c r="AT29" s="409"/>
      <c r="AU29" s="409"/>
      <c r="AV29" s="409"/>
      <c r="AW29" s="409"/>
      <c r="AX29" s="468"/>
      <c r="AY29" s="475"/>
      <c r="AZ29" s="476"/>
      <c r="BA29" s="476"/>
      <c r="BB29" s="477"/>
      <c r="BC29" s="469" t="s">
        <v>193</v>
      </c>
      <c r="BD29" s="470"/>
      <c r="BE29" s="470"/>
      <c r="BF29" s="470"/>
      <c r="BG29" s="470"/>
      <c r="BH29" s="470"/>
      <c r="BI29" s="470"/>
      <c r="BJ29" s="470"/>
      <c r="BK29" s="470"/>
      <c r="BL29" s="470"/>
      <c r="BM29" s="471"/>
      <c r="BN29" s="455">
        <v>1364087</v>
      </c>
      <c r="BO29" s="456"/>
      <c r="BP29" s="456"/>
      <c r="BQ29" s="456"/>
      <c r="BR29" s="456"/>
      <c r="BS29" s="456"/>
      <c r="BT29" s="456"/>
      <c r="BU29" s="457"/>
      <c r="BV29" s="455">
        <v>1213818</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194</v>
      </c>
      <c r="X30" s="423"/>
      <c r="Y30" s="423"/>
      <c r="Z30" s="423"/>
      <c r="AA30" s="423"/>
      <c r="AB30" s="423"/>
      <c r="AC30" s="423"/>
      <c r="AD30" s="423"/>
      <c r="AE30" s="423"/>
      <c r="AF30" s="423"/>
      <c r="AG30" s="424"/>
      <c r="AH30" s="425">
        <v>95.7</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4897233</v>
      </c>
      <c r="BO30" s="490"/>
      <c r="BP30" s="490"/>
      <c r="BQ30" s="490"/>
      <c r="BR30" s="490"/>
      <c r="BS30" s="490"/>
      <c r="BT30" s="490"/>
      <c r="BU30" s="491"/>
      <c r="BV30" s="489">
        <v>4684033</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195</v>
      </c>
      <c r="D32" s="414"/>
      <c r="E32" s="414"/>
      <c r="F32" s="414"/>
      <c r="G32" s="414"/>
      <c r="H32" s="414"/>
      <c r="I32" s="414"/>
      <c r="J32" s="414"/>
      <c r="K32" s="414"/>
      <c r="L32" s="414"/>
      <c r="M32" s="414"/>
      <c r="N32" s="414"/>
      <c r="O32" s="414"/>
      <c r="P32" s="414"/>
      <c r="Q32" s="414"/>
      <c r="R32" s="414"/>
      <c r="S32" s="414"/>
      <c r="U32" s="415" t="s">
        <v>196</v>
      </c>
      <c r="V32" s="415"/>
      <c r="W32" s="415"/>
      <c r="X32" s="415"/>
      <c r="Y32" s="415"/>
      <c r="Z32" s="415"/>
      <c r="AA32" s="415"/>
      <c r="AB32" s="415"/>
      <c r="AC32" s="415"/>
      <c r="AD32" s="415"/>
      <c r="AE32" s="415"/>
      <c r="AF32" s="415"/>
      <c r="AG32" s="415"/>
      <c r="AH32" s="415"/>
      <c r="AI32" s="415"/>
      <c r="AJ32" s="415"/>
      <c r="AK32" s="415"/>
      <c r="AM32" s="415" t="s">
        <v>197</v>
      </c>
      <c r="AN32" s="415"/>
      <c r="AO32" s="415"/>
      <c r="AP32" s="415"/>
      <c r="AQ32" s="415"/>
      <c r="AR32" s="415"/>
      <c r="AS32" s="415"/>
      <c r="AT32" s="415"/>
      <c r="AU32" s="415"/>
      <c r="AV32" s="415"/>
      <c r="AW32" s="415"/>
      <c r="AX32" s="415"/>
      <c r="AY32" s="415"/>
      <c r="AZ32" s="415"/>
      <c r="BA32" s="415"/>
      <c r="BB32" s="415"/>
      <c r="BC32" s="415"/>
      <c r="BE32" s="415" t="s">
        <v>198</v>
      </c>
      <c r="BF32" s="415"/>
      <c r="BG32" s="415"/>
      <c r="BH32" s="415"/>
      <c r="BI32" s="415"/>
      <c r="BJ32" s="415"/>
      <c r="BK32" s="415"/>
      <c r="BL32" s="415"/>
      <c r="BM32" s="415"/>
      <c r="BN32" s="415"/>
      <c r="BO32" s="415"/>
      <c r="BP32" s="415"/>
      <c r="BQ32" s="415"/>
      <c r="BR32" s="415"/>
      <c r="BS32" s="415"/>
      <c r="BT32" s="415"/>
      <c r="BU32" s="415"/>
      <c r="BW32" s="415" t="s">
        <v>199</v>
      </c>
      <c r="BX32" s="415"/>
      <c r="BY32" s="415"/>
      <c r="BZ32" s="415"/>
      <c r="CA32" s="415"/>
      <c r="CB32" s="415"/>
      <c r="CC32" s="415"/>
      <c r="CD32" s="415"/>
      <c r="CE32" s="415"/>
      <c r="CF32" s="415"/>
      <c r="CG32" s="415"/>
      <c r="CH32" s="415"/>
      <c r="CI32" s="415"/>
      <c r="CJ32" s="415"/>
      <c r="CK32" s="415"/>
      <c r="CL32" s="415"/>
      <c r="CM32" s="415"/>
      <c r="CO32" s="415" t="s">
        <v>200</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201</v>
      </c>
      <c r="D33" s="407"/>
      <c r="E33" s="406" t="s">
        <v>202</v>
      </c>
      <c r="F33" s="406"/>
      <c r="G33" s="406"/>
      <c r="H33" s="406"/>
      <c r="I33" s="406"/>
      <c r="J33" s="406"/>
      <c r="K33" s="406"/>
      <c r="L33" s="406"/>
      <c r="M33" s="406"/>
      <c r="N33" s="406"/>
      <c r="O33" s="406"/>
      <c r="P33" s="406"/>
      <c r="Q33" s="406"/>
      <c r="R33" s="406"/>
      <c r="S33" s="406"/>
      <c r="T33" s="206"/>
      <c r="U33" s="407" t="s">
        <v>201</v>
      </c>
      <c r="V33" s="407"/>
      <c r="W33" s="406" t="s">
        <v>203</v>
      </c>
      <c r="X33" s="406"/>
      <c r="Y33" s="406"/>
      <c r="Z33" s="406"/>
      <c r="AA33" s="406"/>
      <c r="AB33" s="406"/>
      <c r="AC33" s="406"/>
      <c r="AD33" s="406"/>
      <c r="AE33" s="406"/>
      <c r="AF33" s="406"/>
      <c r="AG33" s="406"/>
      <c r="AH33" s="406"/>
      <c r="AI33" s="406"/>
      <c r="AJ33" s="406"/>
      <c r="AK33" s="406"/>
      <c r="AL33" s="206"/>
      <c r="AM33" s="407" t="s">
        <v>201</v>
      </c>
      <c r="AN33" s="407"/>
      <c r="AO33" s="406" t="s">
        <v>203</v>
      </c>
      <c r="AP33" s="406"/>
      <c r="AQ33" s="406"/>
      <c r="AR33" s="406"/>
      <c r="AS33" s="406"/>
      <c r="AT33" s="406"/>
      <c r="AU33" s="406"/>
      <c r="AV33" s="406"/>
      <c r="AW33" s="406"/>
      <c r="AX33" s="406"/>
      <c r="AY33" s="406"/>
      <c r="AZ33" s="406"/>
      <c r="BA33" s="406"/>
      <c r="BB33" s="406"/>
      <c r="BC33" s="406"/>
      <c r="BD33" s="207"/>
      <c r="BE33" s="406" t="s">
        <v>204</v>
      </c>
      <c r="BF33" s="406"/>
      <c r="BG33" s="406" t="s">
        <v>205</v>
      </c>
      <c r="BH33" s="406"/>
      <c r="BI33" s="406"/>
      <c r="BJ33" s="406"/>
      <c r="BK33" s="406"/>
      <c r="BL33" s="406"/>
      <c r="BM33" s="406"/>
      <c r="BN33" s="406"/>
      <c r="BO33" s="406"/>
      <c r="BP33" s="406"/>
      <c r="BQ33" s="406"/>
      <c r="BR33" s="406"/>
      <c r="BS33" s="406"/>
      <c r="BT33" s="406"/>
      <c r="BU33" s="406"/>
      <c r="BV33" s="207"/>
      <c r="BW33" s="407" t="s">
        <v>204</v>
      </c>
      <c r="BX33" s="407"/>
      <c r="BY33" s="406" t="s">
        <v>206</v>
      </c>
      <c r="BZ33" s="406"/>
      <c r="CA33" s="406"/>
      <c r="CB33" s="406"/>
      <c r="CC33" s="406"/>
      <c r="CD33" s="406"/>
      <c r="CE33" s="406"/>
      <c r="CF33" s="406"/>
      <c r="CG33" s="406"/>
      <c r="CH33" s="406"/>
      <c r="CI33" s="406"/>
      <c r="CJ33" s="406"/>
      <c r="CK33" s="406"/>
      <c r="CL33" s="406"/>
      <c r="CM33" s="406"/>
      <c r="CN33" s="206"/>
      <c r="CO33" s="407" t="s">
        <v>207</v>
      </c>
      <c r="CP33" s="407"/>
      <c r="CQ33" s="406" t="s">
        <v>208</v>
      </c>
      <c r="CR33" s="406"/>
      <c r="CS33" s="406"/>
      <c r="CT33" s="406"/>
      <c r="CU33" s="406"/>
      <c r="CV33" s="406"/>
      <c r="CW33" s="406"/>
      <c r="CX33" s="406"/>
      <c r="CY33" s="406"/>
      <c r="CZ33" s="406"/>
      <c r="DA33" s="406"/>
      <c r="DB33" s="406"/>
      <c r="DC33" s="406"/>
      <c r="DD33" s="406"/>
      <c r="DE33" s="406"/>
      <c r="DF33" s="206"/>
      <c r="DG33" s="405" t="s">
        <v>209</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10</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14</v>
      </c>
      <c r="AN34" s="403"/>
      <c r="AO34" s="404" t="str">
        <f>IF('各会計、関係団体の財政状況及び健全化判断比率'!B32="","",'各会計、関係団体の財政状況及び健全化判断比率'!B32)</f>
        <v>水道事業会計</v>
      </c>
      <c r="AP34" s="404"/>
      <c r="AQ34" s="404"/>
      <c r="AR34" s="404"/>
      <c r="AS34" s="404"/>
      <c r="AT34" s="404"/>
      <c r="AU34" s="404"/>
      <c r="AV34" s="404"/>
      <c r="AW34" s="404"/>
      <c r="AX34" s="404"/>
      <c r="AY34" s="404"/>
      <c r="AZ34" s="404"/>
      <c r="BA34" s="404"/>
      <c r="BB34" s="404"/>
      <c r="BC34" s="404"/>
      <c r="BD34" s="181"/>
      <c r="BE34" s="403">
        <f>IF(BG34="","",MAX(C34:D43,U34:V43,AM34:AN43)+1)</f>
        <v>15</v>
      </c>
      <c r="BF34" s="403"/>
      <c r="BG34" s="404" t="str">
        <f>IF('各会計、関係団体の財政状況及び健全化判断比率'!B33="","",'各会計、関係団体の財政状況及び健全化判断比率'!B33)</f>
        <v>河口湖簡易水道事業特別会計</v>
      </c>
      <c r="BH34" s="404"/>
      <c r="BI34" s="404"/>
      <c r="BJ34" s="404"/>
      <c r="BK34" s="404"/>
      <c r="BL34" s="404"/>
      <c r="BM34" s="404"/>
      <c r="BN34" s="404"/>
      <c r="BO34" s="404"/>
      <c r="BP34" s="404"/>
      <c r="BQ34" s="404"/>
      <c r="BR34" s="404"/>
      <c r="BS34" s="404"/>
      <c r="BT34" s="404"/>
      <c r="BU34" s="404"/>
      <c r="BV34" s="181"/>
      <c r="BW34" s="403">
        <f>IF(BY34="","",MAX(C34:D43,U34:V43,AM34:AN43,BE34:BF43)+1)</f>
        <v>20</v>
      </c>
      <c r="BX34" s="403"/>
      <c r="BY34" s="404" t="str">
        <f>IF('各会計、関係団体の財政状況及び健全化判断比率'!B68="","",'各会計、関係団体の財政状況及び健全化判断比率'!B68)</f>
        <v>富士五湖広域行政事務組合（一般会計）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30</v>
      </c>
      <c r="CP34" s="403"/>
      <c r="CQ34" s="404" t="str">
        <f>IF('各会計、関係団体の財政状況及び健全化判断比率'!BS7="","",'各会計、関係団体の財政状況及び健全化判断比率'!BS7)</f>
        <v>一般財団法人　富士河口湖ふるさと振興財団</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本栖下水道事業特別会計</v>
      </c>
      <c r="F35" s="404"/>
      <c r="G35" s="404"/>
      <c r="H35" s="404"/>
      <c r="I35" s="404"/>
      <c r="J35" s="404"/>
      <c r="K35" s="404"/>
      <c r="L35" s="404"/>
      <c r="M35" s="404"/>
      <c r="N35" s="404"/>
      <c r="O35" s="404"/>
      <c r="P35" s="404"/>
      <c r="Q35" s="404"/>
      <c r="R35" s="404"/>
      <c r="S35" s="404"/>
      <c r="T35" s="181"/>
      <c r="U35" s="403">
        <f>IF(W35="","",U34+1)</f>
        <v>11</v>
      </c>
      <c r="V35" s="403"/>
      <c r="W35" s="404" t="str">
        <f>IF('各会計、関係団体の財政状況及び健全化判断比率'!B29="","",'各会計、関係団体の財政状況及び健全化判断比率'!B29)</f>
        <v>後期高齢者医療特別会計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16</v>
      </c>
      <c r="BF35" s="403"/>
      <c r="BG35" s="404" t="str">
        <f>IF('各会計、関係団体の財政状況及び健全化判断比率'!B34="","",'各会計、関係団体の財政状況及び健全化判断比率'!B34)</f>
        <v>足和田簡易水道事業特別会計</v>
      </c>
      <c r="BH35" s="404"/>
      <c r="BI35" s="404"/>
      <c r="BJ35" s="404"/>
      <c r="BK35" s="404"/>
      <c r="BL35" s="404"/>
      <c r="BM35" s="404"/>
      <c r="BN35" s="404"/>
      <c r="BO35" s="404"/>
      <c r="BP35" s="404"/>
      <c r="BQ35" s="404"/>
      <c r="BR35" s="404"/>
      <c r="BS35" s="404"/>
      <c r="BT35" s="404"/>
      <c r="BU35" s="404"/>
      <c r="BV35" s="181"/>
      <c r="BW35" s="403">
        <f t="shared" ref="BW35:BW43" si="2">IF(BY35="","",BW34+1)</f>
        <v>21</v>
      </c>
      <c r="BX35" s="403"/>
      <c r="BY35" s="404" t="str">
        <f>IF('各会計、関係団体の財政状況及び健全化判断比率'!B69="","",'各会計、関係団体の財政状況及び健全化判断比率'!B69)</f>
        <v>富士五湖広域行政事務組合（富士五湖聖苑特別会計）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f>IF(E36="","",C35+1)</f>
        <v>3</v>
      </c>
      <c r="D36" s="403"/>
      <c r="E36" s="404" t="str">
        <f>IF('各会計、関係団体の財政状況及び健全化判断比率'!B9="","",'各会計、関係団体の財政状況及び健全化判断比率'!B9)</f>
        <v>温泉事業特別会計</v>
      </c>
      <c r="F36" s="404"/>
      <c r="G36" s="404"/>
      <c r="H36" s="404"/>
      <c r="I36" s="404"/>
      <c r="J36" s="404"/>
      <c r="K36" s="404"/>
      <c r="L36" s="404"/>
      <c r="M36" s="404"/>
      <c r="N36" s="404"/>
      <c r="O36" s="404"/>
      <c r="P36" s="404"/>
      <c r="Q36" s="404"/>
      <c r="R36" s="404"/>
      <c r="S36" s="404"/>
      <c r="T36" s="181"/>
      <c r="U36" s="403">
        <f t="shared" ref="U36:U43" si="4">IF(W36="","",U35+1)</f>
        <v>12</v>
      </c>
      <c r="V36" s="403"/>
      <c r="W36" s="404" t="str">
        <f>IF('各会計、関係団体の財政状況及び健全化判断比率'!B30="","",'各会計、関係団体の財政状況及び健全化判断比率'!B30)</f>
        <v>介護保険特別会計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f t="shared" si="1"/>
        <v>17</v>
      </c>
      <c r="BF36" s="403"/>
      <c r="BG36" s="404" t="str">
        <f>IF('各会計、関係団体の財政状況及び健全化判断比率'!B35="","",'各会計、関係団体の財政状況及び健全化判断比率'!B35)</f>
        <v>上九一色簡易水道事業特別会計</v>
      </c>
      <c r="BH36" s="404"/>
      <c r="BI36" s="404"/>
      <c r="BJ36" s="404"/>
      <c r="BK36" s="404"/>
      <c r="BL36" s="404"/>
      <c r="BM36" s="404"/>
      <c r="BN36" s="404"/>
      <c r="BO36" s="404"/>
      <c r="BP36" s="404"/>
      <c r="BQ36" s="404"/>
      <c r="BR36" s="404"/>
      <c r="BS36" s="404"/>
      <c r="BT36" s="404"/>
      <c r="BU36" s="404"/>
      <c r="BV36" s="181"/>
      <c r="BW36" s="403">
        <f t="shared" si="2"/>
        <v>22</v>
      </c>
      <c r="BX36" s="403"/>
      <c r="BY36" s="404" t="str">
        <f>IF('各会計、関係団体の財政状況及び健全化判断比率'!B70="","",'各会計、関係団体の財政状況及び健全化判断比率'!B70)</f>
        <v>河口湖南中学校組合（一般会計）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f>IF(E37="","",C36+1)</f>
        <v>4</v>
      </c>
      <c r="D37" s="403"/>
      <c r="E37" s="404" t="str">
        <f>IF('各会計、関係団体の財政状況及び健全化判断比率'!B10="","",'各会計、関係団体の財政状況及び健全化判断比率'!B10)</f>
        <v>船津公園墓地事業特別会計</v>
      </c>
      <c r="F37" s="404"/>
      <c r="G37" s="404"/>
      <c r="H37" s="404"/>
      <c r="I37" s="404"/>
      <c r="J37" s="404"/>
      <c r="K37" s="404"/>
      <c r="L37" s="404"/>
      <c r="M37" s="404"/>
      <c r="N37" s="404"/>
      <c r="O37" s="404"/>
      <c r="P37" s="404"/>
      <c r="Q37" s="404"/>
      <c r="R37" s="404"/>
      <c r="S37" s="404"/>
      <c r="T37" s="181"/>
      <c r="U37" s="403">
        <f t="shared" si="4"/>
        <v>13</v>
      </c>
      <c r="V37" s="403"/>
      <c r="W37" s="404" t="str">
        <f>IF('各会計、関係団体の財政状況及び健全化判断比率'!B31="","",'各会計、関係団体の財政状況及び健全化判断比率'!B31)</f>
        <v>介護予防支援事業特別会計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f t="shared" si="1"/>
        <v>18</v>
      </c>
      <c r="BF37" s="403"/>
      <c r="BG37" s="404" t="str">
        <f>IF('各会計、関係団体の財政状況及び健全化判断比率'!B36="","",'各会計、関係団体の財政状況及び健全化判断比率'!B36)</f>
        <v>下水道事業特別会計</v>
      </c>
      <c r="BH37" s="404"/>
      <c r="BI37" s="404"/>
      <c r="BJ37" s="404"/>
      <c r="BK37" s="404"/>
      <c r="BL37" s="404"/>
      <c r="BM37" s="404"/>
      <c r="BN37" s="404"/>
      <c r="BO37" s="404"/>
      <c r="BP37" s="404"/>
      <c r="BQ37" s="404"/>
      <c r="BR37" s="404"/>
      <c r="BS37" s="404"/>
      <c r="BT37" s="404"/>
      <c r="BU37" s="404"/>
      <c r="BV37" s="181"/>
      <c r="BW37" s="403">
        <f t="shared" si="2"/>
        <v>23</v>
      </c>
      <c r="BX37" s="403"/>
      <c r="BY37" s="404" t="str">
        <f>IF('各会計、関係団体の財政状況及び健全化判断比率'!B71="","",'各会計、関係団体の財政状況及び健全化判断比率'!B71)</f>
        <v>山梨県市町村総合事務組合　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f t="shared" ref="C38:C43" si="5">IF(E38="","",C37+1)</f>
        <v>5</v>
      </c>
      <c r="D38" s="403"/>
      <c r="E38" s="404" t="str">
        <f>IF('各会計、関係団体の財政状況及び健全化判断比率'!B11="","",'各会計、関係団体の財政状況及び健全化判断比率'!B11)</f>
        <v>小立公園墓地事業特別会計</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f t="shared" si="1"/>
        <v>19</v>
      </c>
      <c r="BF38" s="403"/>
      <c r="BG38" s="404" t="str">
        <f>IF('各会計、関係団体の財政状況及び健全化判断比率'!B37="","",'各会計、関係団体の財政状況及び健全化判断比率'!B37)</f>
        <v>精進特定環境保全公共下水道事業特別会計</v>
      </c>
      <c r="BH38" s="404"/>
      <c r="BI38" s="404"/>
      <c r="BJ38" s="404"/>
      <c r="BK38" s="404"/>
      <c r="BL38" s="404"/>
      <c r="BM38" s="404"/>
      <c r="BN38" s="404"/>
      <c r="BO38" s="404"/>
      <c r="BP38" s="404"/>
      <c r="BQ38" s="404"/>
      <c r="BR38" s="404"/>
      <c r="BS38" s="404"/>
      <c r="BT38" s="404"/>
      <c r="BU38" s="404"/>
      <c r="BV38" s="181"/>
      <c r="BW38" s="403">
        <f t="shared" si="2"/>
        <v>24</v>
      </c>
      <c r="BX38" s="403"/>
      <c r="BY38" s="404" t="str">
        <f>IF('各会計、関係団体の財政状況及び健全化判断比率'!B72="","",'各会計、関係団体の財政状況及び健全化判断比率'!B72)</f>
        <v>山梨県市町村総合事務組合　行政手続きの電子化事業及び会館管理・研修事業特別会計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f t="shared" si="5"/>
        <v>6</v>
      </c>
      <c r="D39" s="403"/>
      <c r="E39" s="404" t="str">
        <f>IF('各会計、関係団体の財政状況及び健全化判断比率'!B12="","",'各会計、関係団体の財政状況及び健全化判断比率'!B12)</f>
        <v>勝山墓地事業特別会計</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25</v>
      </c>
      <c r="BX39" s="403"/>
      <c r="BY39" s="404" t="str">
        <f>IF('各会計、関係団体の財政状況及び健全化判断比率'!B73="","",'各会計、関係団体の財政状況及び健全化判断比率'!B73)</f>
        <v>山梨県市町村総合事務組合　一般廃棄物最終処分場事業特別会計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f t="shared" si="5"/>
        <v>7</v>
      </c>
      <c r="D40" s="403"/>
      <c r="E40" s="404" t="str">
        <f>IF('各会計、関係団体の財政状況及び健全化判断比率'!B13="","",'各会計、関係団体の財政状況及び健全化判断比率'!B13)</f>
        <v>河口湖治水事業特別会計</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26</v>
      </c>
      <c r="BX40" s="403"/>
      <c r="BY40" s="404" t="str">
        <f>IF('各会計、関係団体の財政状況及び健全化判断比率'!B74="","",'各会計、関係団体の財政状況及び健全化判断比率'!B74)</f>
        <v>山梨県市町村総合事務組合　入札参加資格審査事業特別会計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f t="shared" si="5"/>
        <v>8</v>
      </c>
      <c r="D41" s="403"/>
      <c r="E41" s="404" t="str">
        <f>IF('各会計、関係団体の財政状況及び健全化判断比率'!B14="","",'各会計、関係団体の財政状況及び健全化判断比率'!B14)</f>
        <v>小立簡易郵便局事業特別会計</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27</v>
      </c>
      <c r="BX41" s="403"/>
      <c r="BY41" s="404" t="str">
        <f>IF('各会計、関係団体の財政状況及び健全化判断比率'!B75="","",'各会計、関係団体の財政状況及び健全化判断比率'!B75)</f>
        <v>山梨県市町村総合事務組合　交通災害共済事業特別会計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f t="shared" si="5"/>
        <v>9</v>
      </c>
      <c r="D42" s="403"/>
      <c r="E42" s="404" t="str">
        <f>IF('各会計、関係団体の財政状況及び健全化判断比率'!B15="","",'各会計、関係団体の財政状況及び健全化判断比率'!B15)</f>
        <v>富士ヶ嶺簡易郵便局事業特別会計</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28</v>
      </c>
      <c r="BX42" s="403"/>
      <c r="BY42" s="404" t="str">
        <f>IF('各会計、関係団体の財政状況及び健全化判断比率'!B76="","",'各会計、関係団体の財政状況及び健全化判断比率'!B76)</f>
        <v>青木が原ごみ処理組合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29</v>
      </c>
      <c r="BX43" s="403"/>
      <c r="BY43" s="404" t="str">
        <f>IF('各会計、関係団体の財政状況及び健全化判断比率'!B77="","",'各会計、関係団体の財政状況及び健全化判断比率'!B77)</f>
        <v>青木ヶ原衛生センター</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210</v>
      </c>
      <c r="E46" s="400" t="s">
        <v>211</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212</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213</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214</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215</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216</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217</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218</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IE0OpsKWFrT4Q4B4LK/lMngrP9WWevoT+nEd52Vo2+gJbcnoPHx3zmJ8HY9gD6APFGvEyw282yY5ZLCijlv1ig==" saltValue="ktULsIulJcJC8o+MWOKko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55" zoomScaleNormal="55" workbookViewId="0">
      <selection activeCell="BW34" sqref="BW34:BX34"/>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219</v>
      </c>
      <c r="DI1" s="754"/>
      <c r="DJ1" s="754"/>
      <c r="DK1" s="754"/>
      <c r="DL1" s="754"/>
      <c r="DM1" s="754"/>
      <c r="DN1" s="755"/>
      <c r="DO1" s="214"/>
      <c r="DP1" s="753" t="s">
        <v>220</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222</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223</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224</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225</v>
      </c>
      <c r="S4" s="710"/>
      <c r="T4" s="710"/>
      <c r="U4" s="710"/>
      <c r="V4" s="710"/>
      <c r="W4" s="710"/>
      <c r="X4" s="710"/>
      <c r="Y4" s="711"/>
      <c r="Z4" s="709" t="s">
        <v>226</v>
      </c>
      <c r="AA4" s="710"/>
      <c r="AB4" s="710"/>
      <c r="AC4" s="711"/>
      <c r="AD4" s="709" t="s">
        <v>227</v>
      </c>
      <c r="AE4" s="710"/>
      <c r="AF4" s="710"/>
      <c r="AG4" s="710"/>
      <c r="AH4" s="710"/>
      <c r="AI4" s="710"/>
      <c r="AJ4" s="710"/>
      <c r="AK4" s="711"/>
      <c r="AL4" s="709" t="s">
        <v>226</v>
      </c>
      <c r="AM4" s="710"/>
      <c r="AN4" s="710"/>
      <c r="AO4" s="711"/>
      <c r="AP4" s="756" t="s">
        <v>228</v>
      </c>
      <c r="AQ4" s="756"/>
      <c r="AR4" s="756"/>
      <c r="AS4" s="756"/>
      <c r="AT4" s="756"/>
      <c r="AU4" s="756"/>
      <c r="AV4" s="756"/>
      <c r="AW4" s="756"/>
      <c r="AX4" s="756"/>
      <c r="AY4" s="756"/>
      <c r="AZ4" s="756"/>
      <c r="BA4" s="756"/>
      <c r="BB4" s="756"/>
      <c r="BC4" s="756"/>
      <c r="BD4" s="756"/>
      <c r="BE4" s="756"/>
      <c r="BF4" s="756"/>
      <c r="BG4" s="756" t="s">
        <v>229</v>
      </c>
      <c r="BH4" s="756"/>
      <c r="BI4" s="756"/>
      <c r="BJ4" s="756"/>
      <c r="BK4" s="756"/>
      <c r="BL4" s="756"/>
      <c r="BM4" s="756"/>
      <c r="BN4" s="756"/>
      <c r="BO4" s="756" t="s">
        <v>226</v>
      </c>
      <c r="BP4" s="756"/>
      <c r="BQ4" s="756"/>
      <c r="BR4" s="756"/>
      <c r="BS4" s="756" t="s">
        <v>230</v>
      </c>
      <c r="BT4" s="756"/>
      <c r="BU4" s="756"/>
      <c r="BV4" s="756"/>
      <c r="BW4" s="756"/>
      <c r="BX4" s="756"/>
      <c r="BY4" s="756"/>
      <c r="BZ4" s="756"/>
      <c r="CA4" s="756"/>
      <c r="CB4" s="756"/>
      <c r="CD4" s="709" t="s">
        <v>231</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232</v>
      </c>
      <c r="C5" s="716"/>
      <c r="D5" s="716"/>
      <c r="E5" s="716"/>
      <c r="F5" s="716"/>
      <c r="G5" s="716"/>
      <c r="H5" s="716"/>
      <c r="I5" s="716"/>
      <c r="J5" s="716"/>
      <c r="K5" s="716"/>
      <c r="L5" s="716"/>
      <c r="M5" s="716"/>
      <c r="N5" s="716"/>
      <c r="O5" s="716"/>
      <c r="P5" s="716"/>
      <c r="Q5" s="717"/>
      <c r="R5" s="712">
        <v>4560547</v>
      </c>
      <c r="S5" s="713"/>
      <c r="T5" s="713"/>
      <c r="U5" s="713"/>
      <c r="V5" s="713"/>
      <c r="W5" s="713"/>
      <c r="X5" s="713"/>
      <c r="Y5" s="738"/>
      <c r="Z5" s="751">
        <v>29.2</v>
      </c>
      <c r="AA5" s="751"/>
      <c r="AB5" s="751"/>
      <c r="AC5" s="751"/>
      <c r="AD5" s="752">
        <v>4551266</v>
      </c>
      <c r="AE5" s="752"/>
      <c r="AF5" s="752"/>
      <c r="AG5" s="752"/>
      <c r="AH5" s="752"/>
      <c r="AI5" s="752"/>
      <c r="AJ5" s="752"/>
      <c r="AK5" s="752"/>
      <c r="AL5" s="739">
        <v>52.8</v>
      </c>
      <c r="AM5" s="721"/>
      <c r="AN5" s="721"/>
      <c r="AO5" s="740"/>
      <c r="AP5" s="715" t="s">
        <v>233</v>
      </c>
      <c r="AQ5" s="716"/>
      <c r="AR5" s="716"/>
      <c r="AS5" s="716"/>
      <c r="AT5" s="716"/>
      <c r="AU5" s="716"/>
      <c r="AV5" s="716"/>
      <c r="AW5" s="716"/>
      <c r="AX5" s="716"/>
      <c r="AY5" s="716"/>
      <c r="AZ5" s="716"/>
      <c r="BA5" s="716"/>
      <c r="BB5" s="716"/>
      <c r="BC5" s="716"/>
      <c r="BD5" s="716"/>
      <c r="BE5" s="716"/>
      <c r="BF5" s="717"/>
      <c r="BG5" s="657">
        <v>4456028</v>
      </c>
      <c r="BH5" s="658"/>
      <c r="BI5" s="658"/>
      <c r="BJ5" s="658"/>
      <c r="BK5" s="658"/>
      <c r="BL5" s="658"/>
      <c r="BM5" s="658"/>
      <c r="BN5" s="659"/>
      <c r="BO5" s="695">
        <v>97.7</v>
      </c>
      <c r="BP5" s="695"/>
      <c r="BQ5" s="695"/>
      <c r="BR5" s="695"/>
      <c r="BS5" s="696" t="s">
        <v>177</v>
      </c>
      <c r="BT5" s="696"/>
      <c r="BU5" s="696"/>
      <c r="BV5" s="696"/>
      <c r="BW5" s="696"/>
      <c r="BX5" s="696"/>
      <c r="BY5" s="696"/>
      <c r="BZ5" s="696"/>
      <c r="CA5" s="696"/>
      <c r="CB5" s="736"/>
      <c r="CD5" s="709" t="s">
        <v>228</v>
      </c>
      <c r="CE5" s="710"/>
      <c r="CF5" s="710"/>
      <c r="CG5" s="710"/>
      <c r="CH5" s="710"/>
      <c r="CI5" s="710"/>
      <c r="CJ5" s="710"/>
      <c r="CK5" s="710"/>
      <c r="CL5" s="710"/>
      <c r="CM5" s="710"/>
      <c r="CN5" s="710"/>
      <c r="CO5" s="710"/>
      <c r="CP5" s="710"/>
      <c r="CQ5" s="711"/>
      <c r="CR5" s="709" t="s">
        <v>234</v>
      </c>
      <c r="CS5" s="710"/>
      <c r="CT5" s="710"/>
      <c r="CU5" s="710"/>
      <c r="CV5" s="710"/>
      <c r="CW5" s="710"/>
      <c r="CX5" s="710"/>
      <c r="CY5" s="711"/>
      <c r="CZ5" s="709" t="s">
        <v>226</v>
      </c>
      <c r="DA5" s="710"/>
      <c r="DB5" s="710"/>
      <c r="DC5" s="711"/>
      <c r="DD5" s="709" t="s">
        <v>235</v>
      </c>
      <c r="DE5" s="710"/>
      <c r="DF5" s="710"/>
      <c r="DG5" s="710"/>
      <c r="DH5" s="710"/>
      <c r="DI5" s="710"/>
      <c r="DJ5" s="710"/>
      <c r="DK5" s="710"/>
      <c r="DL5" s="710"/>
      <c r="DM5" s="710"/>
      <c r="DN5" s="710"/>
      <c r="DO5" s="710"/>
      <c r="DP5" s="711"/>
      <c r="DQ5" s="709" t="s">
        <v>236</v>
      </c>
      <c r="DR5" s="710"/>
      <c r="DS5" s="710"/>
      <c r="DT5" s="710"/>
      <c r="DU5" s="710"/>
      <c r="DV5" s="710"/>
      <c r="DW5" s="710"/>
      <c r="DX5" s="710"/>
      <c r="DY5" s="710"/>
      <c r="DZ5" s="710"/>
      <c r="EA5" s="710"/>
      <c r="EB5" s="710"/>
      <c r="EC5" s="711"/>
    </row>
    <row r="6" spans="2:143" ht="11.25" customHeight="1" x14ac:dyDescent="0.2">
      <c r="B6" s="654" t="s">
        <v>237</v>
      </c>
      <c r="C6" s="655"/>
      <c r="D6" s="655"/>
      <c r="E6" s="655"/>
      <c r="F6" s="655"/>
      <c r="G6" s="655"/>
      <c r="H6" s="655"/>
      <c r="I6" s="655"/>
      <c r="J6" s="655"/>
      <c r="K6" s="655"/>
      <c r="L6" s="655"/>
      <c r="M6" s="655"/>
      <c r="N6" s="655"/>
      <c r="O6" s="655"/>
      <c r="P6" s="655"/>
      <c r="Q6" s="656"/>
      <c r="R6" s="657">
        <v>106931</v>
      </c>
      <c r="S6" s="658"/>
      <c r="T6" s="658"/>
      <c r="U6" s="658"/>
      <c r="V6" s="658"/>
      <c r="W6" s="658"/>
      <c r="X6" s="658"/>
      <c r="Y6" s="659"/>
      <c r="Z6" s="695">
        <v>0.7</v>
      </c>
      <c r="AA6" s="695"/>
      <c r="AB6" s="695"/>
      <c r="AC6" s="695"/>
      <c r="AD6" s="696">
        <v>106931</v>
      </c>
      <c r="AE6" s="696"/>
      <c r="AF6" s="696"/>
      <c r="AG6" s="696"/>
      <c r="AH6" s="696"/>
      <c r="AI6" s="696"/>
      <c r="AJ6" s="696"/>
      <c r="AK6" s="696"/>
      <c r="AL6" s="660">
        <v>1.2</v>
      </c>
      <c r="AM6" s="661"/>
      <c r="AN6" s="661"/>
      <c r="AO6" s="697"/>
      <c r="AP6" s="654" t="s">
        <v>238</v>
      </c>
      <c r="AQ6" s="655"/>
      <c r="AR6" s="655"/>
      <c r="AS6" s="655"/>
      <c r="AT6" s="655"/>
      <c r="AU6" s="655"/>
      <c r="AV6" s="655"/>
      <c r="AW6" s="655"/>
      <c r="AX6" s="655"/>
      <c r="AY6" s="655"/>
      <c r="AZ6" s="655"/>
      <c r="BA6" s="655"/>
      <c r="BB6" s="655"/>
      <c r="BC6" s="655"/>
      <c r="BD6" s="655"/>
      <c r="BE6" s="655"/>
      <c r="BF6" s="656"/>
      <c r="BG6" s="657">
        <v>4456028</v>
      </c>
      <c r="BH6" s="658"/>
      <c r="BI6" s="658"/>
      <c r="BJ6" s="658"/>
      <c r="BK6" s="658"/>
      <c r="BL6" s="658"/>
      <c r="BM6" s="658"/>
      <c r="BN6" s="659"/>
      <c r="BO6" s="695">
        <v>97.7</v>
      </c>
      <c r="BP6" s="695"/>
      <c r="BQ6" s="695"/>
      <c r="BR6" s="695"/>
      <c r="BS6" s="696" t="s">
        <v>239</v>
      </c>
      <c r="BT6" s="696"/>
      <c r="BU6" s="696"/>
      <c r="BV6" s="696"/>
      <c r="BW6" s="696"/>
      <c r="BX6" s="696"/>
      <c r="BY6" s="696"/>
      <c r="BZ6" s="696"/>
      <c r="CA6" s="696"/>
      <c r="CB6" s="736"/>
      <c r="CD6" s="715" t="s">
        <v>240</v>
      </c>
      <c r="CE6" s="716"/>
      <c r="CF6" s="716"/>
      <c r="CG6" s="716"/>
      <c r="CH6" s="716"/>
      <c r="CI6" s="716"/>
      <c r="CJ6" s="716"/>
      <c r="CK6" s="716"/>
      <c r="CL6" s="716"/>
      <c r="CM6" s="716"/>
      <c r="CN6" s="716"/>
      <c r="CO6" s="716"/>
      <c r="CP6" s="716"/>
      <c r="CQ6" s="717"/>
      <c r="CR6" s="657">
        <v>89239</v>
      </c>
      <c r="CS6" s="658"/>
      <c r="CT6" s="658"/>
      <c r="CU6" s="658"/>
      <c r="CV6" s="658"/>
      <c r="CW6" s="658"/>
      <c r="CX6" s="658"/>
      <c r="CY6" s="659"/>
      <c r="CZ6" s="739">
        <v>0.6</v>
      </c>
      <c r="DA6" s="721"/>
      <c r="DB6" s="721"/>
      <c r="DC6" s="741"/>
      <c r="DD6" s="663" t="s">
        <v>177</v>
      </c>
      <c r="DE6" s="658"/>
      <c r="DF6" s="658"/>
      <c r="DG6" s="658"/>
      <c r="DH6" s="658"/>
      <c r="DI6" s="658"/>
      <c r="DJ6" s="658"/>
      <c r="DK6" s="658"/>
      <c r="DL6" s="658"/>
      <c r="DM6" s="658"/>
      <c r="DN6" s="658"/>
      <c r="DO6" s="658"/>
      <c r="DP6" s="659"/>
      <c r="DQ6" s="663">
        <v>89186</v>
      </c>
      <c r="DR6" s="658"/>
      <c r="DS6" s="658"/>
      <c r="DT6" s="658"/>
      <c r="DU6" s="658"/>
      <c r="DV6" s="658"/>
      <c r="DW6" s="658"/>
      <c r="DX6" s="658"/>
      <c r="DY6" s="658"/>
      <c r="DZ6" s="658"/>
      <c r="EA6" s="658"/>
      <c r="EB6" s="658"/>
      <c r="EC6" s="694"/>
    </row>
    <row r="7" spans="2:143" ht="11.25" customHeight="1" x14ac:dyDescent="0.2">
      <c r="B7" s="654" t="s">
        <v>241</v>
      </c>
      <c r="C7" s="655"/>
      <c r="D7" s="655"/>
      <c r="E7" s="655"/>
      <c r="F7" s="655"/>
      <c r="G7" s="655"/>
      <c r="H7" s="655"/>
      <c r="I7" s="655"/>
      <c r="J7" s="655"/>
      <c r="K7" s="655"/>
      <c r="L7" s="655"/>
      <c r="M7" s="655"/>
      <c r="N7" s="655"/>
      <c r="O7" s="655"/>
      <c r="P7" s="655"/>
      <c r="Q7" s="656"/>
      <c r="R7" s="657">
        <v>1602</v>
      </c>
      <c r="S7" s="658"/>
      <c r="T7" s="658"/>
      <c r="U7" s="658"/>
      <c r="V7" s="658"/>
      <c r="W7" s="658"/>
      <c r="X7" s="658"/>
      <c r="Y7" s="659"/>
      <c r="Z7" s="695">
        <v>0</v>
      </c>
      <c r="AA7" s="695"/>
      <c r="AB7" s="695"/>
      <c r="AC7" s="695"/>
      <c r="AD7" s="696">
        <v>1602</v>
      </c>
      <c r="AE7" s="696"/>
      <c r="AF7" s="696"/>
      <c r="AG7" s="696"/>
      <c r="AH7" s="696"/>
      <c r="AI7" s="696"/>
      <c r="AJ7" s="696"/>
      <c r="AK7" s="696"/>
      <c r="AL7" s="660">
        <v>0</v>
      </c>
      <c r="AM7" s="661"/>
      <c r="AN7" s="661"/>
      <c r="AO7" s="697"/>
      <c r="AP7" s="654" t="s">
        <v>242</v>
      </c>
      <c r="AQ7" s="655"/>
      <c r="AR7" s="655"/>
      <c r="AS7" s="655"/>
      <c r="AT7" s="655"/>
      <c r="AU7" s="655"/>
      <c r="AV7" s="655"/>
      <c r="AW7" s="655"/>
      <c r="AX7" s="655"/>
      <c r="AY7" s="655"/>
      <c r="AZ7" s="655"/>
      <c r="BA7" s="655"/>
      <c r="BB7" s="655"/>
      <c r="BC7" s="655"/>
      <c r="BD7" s="655"/>
      <c r="BE7" s="655"/>
      <c r="BF7" s="656"/>
      <c r="BG7" s="657">
        <v>1753860</v>
      </c>
      <c r="BH7" s="658"/>
      <c r="BI7" s="658"/>
      <c r="BJ7" s="658"/>
      <c r="BK7" s="658"/>
      <c r="BL7" s="658"/>
      <c r="BM7" s="658"/>
      <c r="BN7" s="659"/>
      <c r="BO7" s="695">
        <v>38.5</v>
      </c>
      <c r="BP7" s="695"/>
      <c r="BQ7" s="695"/>
      <c r="BR7" s="695"/>
      <c r="BS7" s="696" t="s">
        <v>177</v>
      </c>
      <c r="BT7" s="696"/>
      <c r="BU7" s="696"/>
      <c r="BV7" s="696"/>
      <c r="BW7" s="696"/>
      <c r="BX7" s="696"/>
      <c r="BY7" s="696"/>
      <c r="BZ7" s="696"/>
      <c r="CA7" s="696"/>
      <c r="CB7" s="736"/>
      <c r="CD7" s="654" t="s">
        <v>243</v>
      </c>
      <c r="CE7" s="655"/>
      <c r="CF7" s="655"/>
      <c r="CG7" s="655"/>
      <c r="CH7" s="655"/>
      <c r="CI7" s="655"/>
      <c r="CJ7" s="655"/>
      <c r="CK7" s="655"/>
      <c r="CL7" s="655"/>
      <c r="CM7" s="655"/>
      <c r="CN7" s="655"/>
      <c r="CO7" s="655"/>
      <c r="CP7" s="655"/>
      <c r="CQ7" s="656"/>
      <c r="CR7" s="657">
        <v>2699630</v>
      </c>
      <c r="CS7" s="658"/>
      <c r="CT7" s="658"/>
      <c r="CU7" s="658"/>
      <c r="CV7" s="658"/>
      <c r="CW7" s="658"/>
      <c r="CX7" s="658"/>
      <c r="CY7" s="659"/>
      <c r="CZ7" s="695">
        <v>19.3</v>
      </c>
      <c r="DA7" s="695"/>
      <c r="DB7" s="695"/>
      <c r="DC7" s="695"/>
      <c r="DD7" s="663">
        <v>87110</v>
      </c>
      <c r="DE7" s="658"/>
      <c r="DF7" s="658"/>
      <c r="DG7" s="658"/>
      <c r="DH7" s="658"/>
      <c r="DI7" s="658"/>
      <c r="DJ7" s="658"/>
      <c r="DK7" s="658"/>
      <c r="DL7" s="658"/>
      <c r="DM7" s="658"/>
      <c r="DN7" s="658"/>
      <c r="DO7" s="658"/>
      <c r="DP7" s="659"/>
      <c r="DQ7" s="663">
        <v>1512547</v>
      </c>
      <c r="DR7" s="658"/>
      <c r="DS7" s="658"/>
      <c r="DT7" s="658"/>
      <c r="DU7" s="658"/>
      <c r="DV7" s="658"/>
      <c r="DW7" s="658"/>
      <c r="DX7" s="658"/>
      <c r="DY7" s="658"/>
      <c r="DZ7" s="658"/>
      <c r="EA7" s="658"/>
      <c r="EB7" s="658"/>
      <c r="EC7" s="694"/>
    </row>
    <row r="8" spans="2:143" ht="11.25" customHeight="1" x14ac:dyDescent="0.2">
      <c r="B8" s="654" t="s">
        <v>244</v>
      </c>
      <c r="C8" s="655"/>
      <c r="D8" s="655"/>
      <c r="E8" s="655"/>
      <c r="F8" s="655"/>
      <c r="G8" s="655"/>
      <c r="H8" s="655"/>
      <c r="I8" s="655"/>
      <c r="J8" s="655"/>
      <c r="K8" s="655"/>
      <c r="L8" s="655"/>
      <c r="M8" s="655"/>
      <c r="N8" s="655"/>
      <c r="O8" s="655"/>
      <c r="P8" s="655"/>
      <c r="Q8" s="656"/>
      <c r="R8" s="657">
        <v>19598</v>
      </c>
      <c r="S8" s="658"/>
      <c r="T8" s="658"/>
      <c r="U8" s="658"/>
      <c r="V8" s="658"/>
      <c r="W8" s="658"/>
      <c r="X8" s="658"/>
      <c r="Y8" s="659"/>
      <c r="Z8" s="695">
        <v>0.1</v>
      </c>
      <c r="AA8" s="695"/>
      <c r="AB8" s="695"/>
      <c r="AC8" s="695"/>
      <c r="AD8" s="696">
        <v>19598</v>
      </c>
      <c r="AE8" s="696"/>
      <c r="AF8" s="696"/>
      <c r="AG8" s="696"/>
      <c r="AH8" s="696"/>
      <c r="AI8" s="696"/>
      <c r="AJ8" s="696"/>
      <c r="AK8" s="696"/>
      <c r="AL8" s="660">
        <v>0.2</v>
      </c>
      <c r="AM8" s="661"/>
      <c r="AN8" s="661"/>
      <c r="AO8" s="697"/>
      <c r="AP8" s="654" t="s">
        <v>245</v>
      </c>
      <c r="AQ8" s="655"/>
      <c r="AR8" s="655"/>
      <c r="AS8" s="655"/>
      <c r="AT8" s="655"/>
      <c r="AU8" s="655"/>
      <c r="AV8" s="655"/>
      <c r="AW8" s="655"/>
      <c r="AX8" s="655"/>
      <c r="AY8" s="655"/>
      <c r="AZ8" s="655"/>
      <c r="BA8" s="655"/>
      <c r="BB8" s="655"/>
      <c r="BC8" s="655"/>
      <c r="BD8" s="655"/>
      <c r="BE8" s="655"/>
      <c r="BF8" s="656"/>
      <c r="BG8" s="657">
        <v>53895</v>
      </c>
      <c r="BH8" s="658"/>
      <c r="BI8" s="658"/>
      <c r="BJ8" s="658"/>
      <c r="BK8" s="658"/>
      <c r="BL8" s="658"/>
      <c r="BM8" s="658"/>
      <c r="BN8" s="659"/>
      <c r="BO8" s="695">
        <v>1.2</v>
      </c>
      <c r="BP8" s="695"/>
      <c r="BQ8" s="695"/>
      <c r="BR8" s="695"/>
      <c r="BS8" s="696" t="s">
        <v>177</v>
      </c>
      <c r="BT8" s="696"/>
      <c r="BU8" s="696"/>
      <c r="BV8" s="696"/>
      <c r="BW8" s="696"/>
      <c r="BX8" s="696"/>
      <c r="BY8" s="696"/>
      <c r="BZ8" s="696"/>
      <c r="CA8" s="696"/>
      <c r="CB8" s="736"/>
      <c r="CD8" s="654" t="s">
        <v>246</v>
      </c>
      <c r="CE8" s="655"/>
      <c r="CF8" s="655"/>
      <c r="CG8" s="655"/>
      <c r="CH8" s="655"/>
      <c r="CI8" s="655"/>
      <c r="CJ8" s="655"/>
      <c r="CK8" s="655"/>
      <c r="CL8" s="655"/>
      <c r="CM8" s="655"/>
      <c r="CN8" s="655"/>
      <c r="CO8" s="655"/>
      <c r="CP8" s="655"/>
      <c r="CQ8" s="656"/>
      <c r="CR8" s="657">
        <v>3607107</v>
      </c>
      <c r="CS8" s="658"/>
      <c r="CT8" s="658"/>
      <c r="CU8" s="658"/>
      <c r="CV8" s="658"/>
      <c r="CW8" s="658"/>
      <c r="CX8" s="658"/>
      <c r="CY8" s="659"/>
      <c r="CZ8" s="695">
        <v>25.8</v>
      </c>
      <c r="DA8" s="695"/>
      <c r="DB8" s="695"/>
      <c r="DC8" s="695"/>
      <c r="DD8" s="663">
        <v>5753</v>
      </c>
      <c r="DE8" s="658"/>
      <c r="DF8" s="658"/>
      <c r="DG8" s="658"/>
      <c r="DH8" s="658"/>
      <c r="DI8" s="658"/>
      <c r="DJ8" s="658"/>
      <c r="DK8" s="658"/>
      <c r="DL8" s="658"/>
      <c r="DM8" s="658"/>
      <c r="DN8" s="658"/>
      <c r="DO8" s="658"/>
      <c r="DP8" s="659"/>
      <c r="DQ8" s="663">
        <v>1999038</v>
      </c>
      <c r="DR8" s="658"/>
      <c r="DS8" s="658"/>
      <c r="DT8" s="658"/>
      <c r="DU8" s="658"/>
      <c r="DV8" s="658"/>
      <c r="DW8" s="658"/>
      <c r="DX8" s="658"/>
      <c r="DY8" s="658"/>
      <c r="DZ8" s="658"/>
      <c r="EA8" s="658"/>
      <c r="EB8" s="658"/>
      <c r="EC8" s="694"/>
    </row>
    <row r="9" spans="2:143" ht="11.25" customHeight="1" x14ac:dyDescent="0.2">
      <c r="B9" s="654" t="s">
        <v>247</v>
      </c>
      <c r="C9" s="655"/>
      <c r="D9" s="655"/>
      <c r="E9" s="655"/>
      <c r="F9" s="655"/>
      <c r="G9" s="655"/>
      <c r="H9" s="655"/>
      <c r="I9" s="655"/>
      <c r="J9" s="655"/>
      <c r="K9" s="655"/>
      <c r="L9" s="655"/>
      <c r="M9" s="655"/>
      <c r="N9" s="655"/>
      <c r="O9" s="655"/>
      <c r="P9" s="655"/>
      <c r="Q9" s="656"/>
      <c r="R9" s="657">
        <v>16993</v>
      </c>
      <c r="S9" s="658"/>
      <c r="T9" s="658"/>
      <c r="U9" s="658"/>
      <c r="V9" s="658"/>
      <c r="W9" s="658"/>
      <c r="X9" s="658"/>
      <c r="Y9" s="659"/>
      <c r="Z9" s="695">
        <v>0.1</v>
      </c>
      <c r="AA9" s="695"/>
      <c r="AB9" s="695"/>
      <c r="AC9" s="695"/>
      <c r="AD9" s="696">
        <v>16993</v>
      </c>
      <c r="AE9" s="696"/>
      <c r="AF9" s="696"/>
      <c r="AG9" s="696"/>
      <c r="AH9" s="696"/>
      <c r="AI9" s="696"/>
      <c r="AJ9" s="696"/>
      <c r="AK9" s="696"/>
      <c r="AL9" s="660">
        <v>0.2</v>
      </c>
      <c r="AM9" s="661"/>
      <c r="AN9" s="661"/>
      <c r="AO9" s="697"/>
      <c r="AP9" s="654" t="s">
        <v>248</v>
      </c>
      <c r="AQ9" s="655"/>
      <c r="AR9" s="655"/>
      <c r="AS9" s="655"/>
      <c r="AT9" s="655"/>
      <c r="AU9" s="655"/>
      <c r="AV9" s="655"/>
      <c r="AW9" s="655"/>
      <c r="AX9" s="655"/>
      <c r="AY9" s="655"/>
      <c r="AZ9" s="655"/>
      <c r="BA9" s="655"/>
      <c r="BB9" s="655"/>
      <c r="BC9" s="655"/>
      <c r="BD9" s="655"/>
      <c r="BE9" s="655"/>
      <c r="BF9" s="656"/>
      <c r="BG9" s="657">
        <v>1496548</v>
      </c>
      <c r="BH9" s="658"/>
      <c r="BI9" s="658"/>
      <c r="BJ9" s="658"/>
      <c r="BK9" s="658"/>
      <c r="BL9" s="658"/>
      <c r="BM9" s="658"/>
      <c r="BN9" s="659"/>
      <c r="BO9" s="695">
        <v>32.799999999999997</v>
      </c>
      <c r="BP9" s="695"/>
      <c r="BQ9" s="695"/>
      <c r="BR9" s="695"/>
      <c r="BS9" s="696" t="s">
        <v>139</v>
      </c>
      <c r="BT9" s="696"/>
      <c r="BU9" s="696"/>
      <c r="BV9" s="696"/>
      <c r="BW9" s="696"/>
      <c r="BX9" s="696"/>
      <c r="BY9" s="696"/>
      <c r="BZ9" s="696"/>
      <c r="CA9" s="696"/>
      <c r="CB9" s="736"/>
      <c r="CD9" s="654" t="s">
        <v>249</v>
      </c>
      <c r="CE9" s="655"/>
      <c r="CF9" s="655"/>
      <c r="CG9" s="655"/>
      <c r="CH9" s="655"/>
      <c r="CI9" s="655"/>
      <c r="CJ9" s="655"/>
      <c r="CK9" s="655"/>
      <c r="CL9" s="655"/>
      <c r="CM9" s="655"/>
      <c r="CN9" s="655"/>
      <c r="CO9" s="655"/>
      <c r="CP9" s="655"/>
      <c r="CQ9" s="656"/>
      <c r="CR9" s="657">
        <v>1712518</v>
      </c>
      <c r="CS9" s="658"/>
      <c r="CT9" s="658"/>
      <c r="CU9" s="658"/>
      <c r="CV9" s="658"/>
      <c r="CW9" s="658"/>
      <c r="CX9" s="658"/>
      <c r="CY9" s="659"/>
      <c r="CZ9" s="695">
        <v>12.2</v>
      </c>
      <c r="DA9" s="695"/>
      <c r="DB9" s="695"/>
      <c r="DC9" s="695"/>
      <c r="DD9" s="663">
        <v>101190</v>
      </c>
      <c r="DE9" s="658"/>
      <c r="DF9" s="658"/>
      <c r="DG9" s="658"/>
      <c r="DH9" s="658"/>
      <c r="DI9" s="658"/>
      <c r="DJ9" s="658"/>
      <c r="DK9" s="658"/>
      <c r="DL9" s="658"/>
      <c r="DM9" s="658"/>
      <c r="DN9" s="658"/>
      <c r="DO9" s="658"/>
      <c r="DP9" s="659"/>
      <c r="DQ9" s="663">
        <v>1208936</v>
      </c>
      <c r="DR9" s="658"/>
      <c r="DS9" s="658"/>
      <c r="DT9" s="658"/>
      <c r="DU9" s="658"/>
      <c r="DV9" s="658"/>
      <c r="DW9" s="658"/>
      <c r="DX9" s="658"/>
      <c r="DY9" s="658"/>
      <c r="DZ9" s="658"/>
      <c r="EA9" s="658"/>
      <c r="EB9" s="658"/>
      <c r="EC9" s="694"/>
    </row>
    <row r="10" spans="2:143" ht="11.25" customHeight="1" x14ac:dyDescent="0.2">
      <c r="B10" s="654" t="s">
        <v>250</v>
      </c>
      <c r="C10" s="655"/>
      <c r="D10" s="655"/>
      <c r="E10" s="655"/>
      <c r="F10" s="655"/>
      <c r="G10" s="655"/>
      <c r="H10" s="655"/>
      <c r="I10" s="655"/>
      <c r="J10" s="655"/>
      <c r="K10" s="655"/>
      <c r="L10" s="655"/>
      <c r="M10" s="655"/>
      <c r="N10" s="655"/>
      <c r="O10" s="655"/>
      <c r="P10" s="655"/>
      <c r="Q10" s="656"/>
      <c r="R10" s="657" t="s">
        <v>177</v>
      </c>
      <c r="S10" s="658"/>
      <c r="T10" s="658"/>
      <c r="U10" s="658"/>
      <c r="V10" s="658"/>
      <c r="W10" s="658"/>
      <c r="X10" s="658"/>
      <c r="Y10" s="659"/>
      <c r="Z10" s="695" t="s">
        <v>177</v>
      </c>
      <c r="AA10" s="695"/>
      <c r="AB10" s="695"/>
      <c r="AC10" s="695"/>
      <c r="AD10" s="696" t="s">
        <v>177</v>
      </c>
      <c r="AE10" s="696"/>
      <c r="AF10" s="696"/>
      <c r="AG10" s="696"/>
      <c r="AH10" s="696"/>
      <c r="AI10" s="696"/>
      <c r="AJ10" s="696"/>
      <c r="AK10" s="696"/>
      <c r="AL10" s="660" t="s">
        <v>239</v>
      </c>
      <c r="AM10" s="661"/>
      <c r="AN10" s="661"/>
      <c r="AO10" s="697"/>
      <c r="AP10" s="654" t="s">
        <v>251</v>
      </c>
      <c r="AQ10" s="655"/>
      <c r="AR10" s="655"/>
      <c r="AS10" s="655"/>
      <c r="AT10" s="655"/>
      <c r="AU10" s="655"/>
      <c r="AV10" s="655"/>
      <c r="AW10" s="655"/>
      <c r="AX10" s="655"/>
      <c r="AY10" s="655"/>
      <c r="AZ10" s="655"/>
      <c r="BA10" s="655"/>
      <c r="BB10" s="655"/>
      <c r="BC10" s="655"/>
      <c r="BD10" s="655"/>
      <c r="BE10" s="655"/>
      <c r="BF10" s="656"/>
      <c r="BG10" s="657">
        <v>112112</v>
      </c>
      <c r="BH10" s="658"/>
      <c r="BI10" s="658"/>
      <c r="BJ10" s="658"/>
      <c r="BK10" s="658"/>
      <c r="BL10" s="658"/>
      <c r="BM10" s="658"/>
      <c r="BN10" s="659"/>
      <c r="BO10" s="695">
        <v>2.5</v>
      </c>
      <c r="BP10" s="695"/>
      <c r="BQ10" s="695"/>
      <c r="BR10" s="695"/>
      <c r="BS10" s="696" t="s">
        <v>177</v>
      </c>
      <c r="BT10" s="696"/>
      <c r="BU10" s="696"/>
      <c r="BV10" s="696"/>
      <c r="BW10" s="696"/>
      <c r="BX10" s="696"/>
      <c r="BY10" s="696"/>
      <c r="BZ10" s="696"/>
      <c r="CA10" s="696"/>
      <c r="CB10" s="736"/>
      <c r="CD10" s="654" t="s">
        <v>252</v>
      </c>
      <c r="CE10" s="655"/>
      <c r="CF10" s="655"/>
      <c r="CG10" s="655"/>
      <c r="CH10" s="655"/>
      <c r="CI10" s="655"/>
      <c r="CJ10" s="655"/>
      <c r="CK10" s="655"/>
      <c r="CL10" s="655"/>
      <c r="CM10" s="655"/>
      <c r="CN10" s="655"/>
      <c r="CO10" s="655"/>
      <c r="CP10" s="655"/>
      <c r="CQ10" s="656"/>
      <c r="CR10" s="657" t="s">
        <v>177</v>
      </c>
      <c r="CS10" s="658"/>
      <c r="CT10" s="658"/>
      <c r="CU10" s="658"/>
      <c r="CV10" s="658"/>
      <c r="CW10" s="658"/>
      <c r="CX10" s="658"/>
      <c r="CY10" s="659"/>
      <c r="CZ10" s="695" t="s">
        <v>239</v>
      </c>
      <c r="DA10" s="695"/>
      <c r="DB10" s="695"/>
      <c r="DC10" s="695"/>
      <c r="DD10" s="663" t="s">
        <v>139</v>
      </c>
      <c r="DE10" s="658"/>
      <c r="DF10" s="658"/>
      <c r="DG10" s="658"/>
      <c r="DH10" s="658"/>
      <c r="DI10" s="658"/>
      <c r="DJ10" s="658"/>
      <c r="DK10" s="658"/>
      <c r="DL10" s="658"/>
      <c r="DM10" s="658"/>
      <c r="DN10" s="658"/>
      <c r="DO10" s="658"/>
      <c r="DP10" s="659"/>
      <c r="DQ10" s="663" t="s">
        <v>239</v>
      </c>
      <c r="DR10" s="658"/>
      <c r="DS10" s="658"/>
      <c r="DT10" s="658"/>
      <c r="DU10" s="658"/>
      <c r="DV10" s="658"/>
      <c r="DW10" s="658"/>
      <c r="DX10" s="658"/>
      <c r="DY10" s="658"/>
      <c r="DZ10" s="658"/>
      <c r="EA10" s="658"/>
      <c r="EB10" s="658"/>
      <c r="EC10" s="694"/>
    </row>
    <row r="11" spans="2:143" ht="11.25" customHeight="1" x14ac:dyDescent="0.2">
      <c r="B11" s="654" t="s">
        <v>253</v>
      </c>
      <c r="C11" s="655"/>
      <c r="D11" s="655"/>
      <c r="E11" s="655"/>
      <c r="F11" s="655"/>
      <c r="G11" s="655"/>
      <c r="H11" s="655"/>
      <c r="I11" s="655"/>
      <c r="J11" s="655"/>
      <c r="K11" s="655"/>
      <c r="L11" s="655"/>
      <c r="M11" s="655"/>
      <c r="N11" s="655"/>
      <c r="O11" s="655"/>
      <c r="P11" s="655"/>
      <c r="Q11" s="656"/>
      <c r="R11" s="657">
        <v>697589</v>
      </c>
      <c r="S11" s="658"/>
      <c r="T11" s="658"/>
      <c r="U11" s="658"/>
      <c r="V11" s="658"/>
      <c r="W11" s="658"/>
      <c r="X11" s="658"/>
      <c r="Y11" s="659"/>
      <c r="Z11" s="660">
        <v>4.5</v>
      </c>
      <c r="AA11" s="661"/>
      <c r="AB11" s="661"/>
      <c r="AC11" s="662"/>
      <c r="AD11" s="663">
        <v>697589</v>
      </c>
      <c r="AE11" s="658"/>
      <c r="AF11" s="658"/>
      <c r="AG11" s="658"/>
      <c r="AH11" s="658"/>
      <c r="AI11" s="658"/>
      <c r="AJ11" s="658"/>
      <c r="AK11" s="659"/>
      <c r="AL11" s="660">
        <v>8.1</v>
      </c>
      <c r="AM11" s="661"/>
      <c r="AN11" s="661"/>
      <c r="AO11" s="697"/>
      <c r="AP11" s="654" t="s">
        <v>254</v>
      </c>
      <c r="AQ11" s="655"/>
      <c r="AR11" s="655"/>
      <c r="AS11" s="655"/>
      <c r="AT11" s="655"/>
      <c r="AU11" s="655"/>
      <c r="AV11" s="655"/>
      <c r="AW11" s="655"/>
      <c r="AX11" s="655"/>
      <c r="AY11" s="655"/>
      <c r="AZ11" s="655"/>
      <c r="BA11" s="655"/>
      <c r="BB11" s="655"/>
      <c r="BC11" s="655"/>
      <c r="BD11" s="655"/>
      <c r="BE11" s="655"/>
      <c r="BF11" s="656"/>
      <c r="BG11" s="657">
        <v>91305</v>
      </c>
      <c r="BH11" s="658"/>
      <c r="BI11" s="658"/>
      <c r="BJ11" s="658"/>
      <c r="BK11" s="658"/>
      <c r="BL11" s="658"/>
      <c r="BM11" s="658"/>
      <c r="BN11" s="659"/>
      <c r="BO11" s="695">
        <v>2</v>
      </c>
      <c r="BP11" s="695"/>
      <c r="BQ11" s="695"/>
      <c r="BR11" s="695"/>
      <c r="BS11" s="696" t="s">
        <v>177</v>
      </c>
      <c r="BT11" s="696"/>
      <c r="BU11" s="696"/>
      <c r="BV11" s="696"/>
      <c r="BW11" s="696"/>
      <c r="BX11" s="696"/>
      <c r="BY11" s="696"/>
      <c r="BZ11" s="696"/>
      <c r="CA11" s="696"/>
      <c r="CB11" s="736"/>
      <c r="CD11" s="654" t="s">
        <v>255</v>
      </c>
      <c r="CE11" s="655"/>
      <c r="CF11" s="655"/>
      <c r="CG11" s="655"/>
      <c r="CH11" s="655"/>
      <c r="CI11" s="655"/>
      <c r="CJ11" s="655"/>
      <c r="CK11" s="655"/>
      <c r="CL11" s="655"/>
      <c r="CM11" s="655"/>
      <c r="CN11" s="655"/>
      <c r="CO11" s="655"/>
      <c r="CP11" s="655"/>
      <c r="CQ11" s="656"/>
      <c r="CR11" s="657">
        <v>208340</v>
      </c>
      <c r="CS11" s="658"/>
      <c r="CT11" s="658"/>
      <c r="CU11" s="658"/>
      <c r="CV11" s="658"/>
      <c r="CW11" s="658"/>
      <c r="CX11" s="658"/>
      <c r="CY11" s="659"/>
      <c r="CZ11" s="695">
        <v>1.5</v>
      </c>
      <c r="DA11" s="695"/>
      <c r="DB11" s="695"/>
      <c r="DC11" s="695"/>
      <c r="DD11" s="663">
        <v>38814</v>
      </c>
      <c r="DE11" s="658"/>
      <c r="DF11" s="658"/>
      <c r="DG11" s="658"/>
      <c r="DH11" s="658"/>
      <c r="DI11" s="658"/>
      <c r="DJ11" s="658"/>
      <c r="DK11" s="658"/>
      <c r="DL11" s="658"/>
      <c r="DM11" s="658"/>
      <c r="DN11" s="658"/>
      <c r="DO11" s="658"/>
      <c r="DP11" s="659"/>
      <c r="DQ11" s="663">
        <v>148448</v>
      </c>
      <c r="DR11" s="658"/>
      <c r="DS11" s="658"/>
      <c r="DT11" s="658"/>
      <c r="DU11" s="658"/>
      <c r="DV11" s="658"/>
      <c r="DW11" s="658"/>
      <c r="DX11" s="658"/>
      <c r="DY11" s="658"/>
      <c r="DZ11" s="658"/>
      <c r="EA11" s="658"/>
      <c r="EB11" s="658"/>
      <c r="EC11" s="694"/>
    </row>
    <row r="12" spans="2:143" ht="11.25" customHeight="1" x14ac:dyDescent="0.2">
      <c r="B12" s="654" t="s">
        <v>256</v>
      </c>
      <c r="C12" s="655"/>
      <c r="D12" s="655"/>
      <c r="E12" s="655"/>
      <c r="F12" s="655"/>
      <c r="G12" s="655"/>
      <c r="H12" s="655"/>
      <c r="I12" s="655"/>
      <c r="J12" s="655"/>
      <c r="K12" s="655"/>
      <c r="L12" s="655"/>
      <c r="M12" s="655"/>
      <c r="N12" s="655"/>
      <c r="O12" s="655"/>
      <c r="P12" s="655"/>
      <c r="Q12" s="656"/>
      <c r="R12" s="657">
        <v>53710</v>
      </c>
      <c r="S12" s="658"/>
      <c r="T12" s="658"/>
      <c r="U12" s="658"/>
      <c r="V12" s="658"/>
      <c r="W12" s="658"/>
      <c r="X12" s="658"/>
      <c r="Y12" s="659"/>
      <c r="Z12" s="695">
        <v>0.3</v>
      </c>
      <c r="AA12" s="695"/>
      <c r="AB12" s="695"/>
      <c r="AC12" s="695"/>
      <c r="AD12" s="696">
        <v>53710</v>
      </c>
      <c r="AE12" s="696"/>
      <c r="AF12" s="696"/>
      <c r="AG12" s="696"/>
      <c r="AH12" s="696"/>
      <c r="AI12" s="696"/>
      <c r="AJ12" s="696"/>
      <c r="AK12" s="696"/>
      <c r="AL12" s="660">
        <v>0.6</v>
      </c>
      <c r="AM12" s="661"/>
      <c r="AN12" s="661"/>
      <c r="AO12" s="697"/>
      <c r="AP12" s="654" t="s">
        <v>257</v>
      </c>
      <c r="AQ12" s="655"/>
      <c r="AR12" s="655"/>
      <c r="AS12" s="655"/>
      <c r="AT12" s="655"/>
      <c r="AU12" s="655"/>
      <c r="AV12" s="655"/>
      <c r="AW12" s="655"/>
      <c r="AX12" s="655"/>
      <c r="AY12" s="655"/>
      <c r="AZ12" s="655"/>
      <c r="BA12" s="655"/>
      <c r="BB12" s="655"/>
      <c r="BC12" s="655"/>
      <c r="BD12" s="655"/>
      <c r="BE12" s="655"/>
      <c r="BF12" s="656"/>
      <c r="BG12" s="657">
        <v>2356583</v>
      </c>
      <c r="BH12" s="658"/>
      <c r="BI12" s="658"/>
      <c r="BJ12" s="658"/>
      <c r="BK12" s="658"/>
      <c r="BL12" s="658"/>
      <c r="BM12" s="658"/>
      <c r="BN12" s="659"/>
      <c r="BO12" s="695">
        <v>51.7</v>
      </c>
      <c r="BP12" s="695"/>
      <c r="BQ12" s="695"/>
      <c r="BR12" s="695"/>
      <c r="BS12" s="696" t="s">
        <v>239</v>
      </c>
      <c r="BT12" s="696"/>
      <c r="BU12" s="696"/>
      <c r="BV12" s="696"/>
      <c r="BW12" s="696"/>
      <c r="BX12" s="696"/>
      <c r="BY12" s="696"/>
      <c r="BZ12" s="696"/>
      <c r="CA12" s="696"/>
      <c r="CB12" s="736"/>
      <c r="CD12" s="654" t="s">
        <v>258</v>
      </c>
      <c r="CE12" s="655"/>
      <c r="CF12" s="655"/>
      <c r="CG12" s="655"/>
      <c r="CH12" s="655"/>
      <c r="CI12" s="655"/>
      <c r="CJ12" s="655"/>
      <c r="CK12" s="655"/>
      <c r="CL12" s="655"/>
      <c r="CM12" s="655"/>
      <c r="CN12" s="655"/>
      <c r="CO12" s="655"/>
      <c r="CP12" s="655"/>
      <c r="CQ12" s="656"/>
      <c r="CR12" s="657">
        <v>619274</v>
      </c>
      <c r="CS12" s="658"/>
      <c r="CT12" s="658"/>
      <c r="CU12" s="658"/>
      <c r="CV12" s="658"/>
      <c r="CW12" s="658"/>
      <c r="CX12" s="658"/>
      <c r="CY12" s="659"/>
      <c r="CZ12" s="695">
        <v>4.4000000000000004</v>
      </c>
      <c r="DA12" s="695"/>
      <c r="DB12" s="695"/>
      <c r="DC12" s="695"/>
      <c r="DD12" s="663">
        <v>21252</v>
      </c>
      <c r="DE12" s="658"/>
      <c r="DF12" s="658"/>
      <c r="DG12" s="658"/>
      <c r="DH12" s="658"/>
      <c r="DI12" s="658"/>
      <c r="DJ12" s="658"/>
      <c r="DK12" s="658"/>
      <c r="DL12" s="658"/>
      <c r="DM12" s="658"/>
      <c r="DN12" s="658"/>
      <c r="DO12" s="658"/>
      <c r="DP12" s="659"/>
      <c r="DQ12" s="663">
        <v>533508</v>
      </c>
      <c r="DR12" s="658"/>
      <c r="DS12" s="658"/>
      <c r="DT12" s="658"/>
      <c r="DU12" s="658"/>
      <c r="DV12" s="658"/>
      <c r="DW12" s="658"/>
      <c r="DX12" s="658"/>
      <c r="DY12" s="658"/>
      <c r="DZ12" s="658"/>
      <c r="EA12" s="658"/>
      <c r="EB12" s="658"/>
      <c r="EC12" s="694"/>
    </row>
    <row r="13" spans="2:143" ht="11.25" customHeight="1" x14ac:dyDescent="0.2">
      <c r="B13" s="654" t="s">
        <v>259</v>
      </c>
      <c r="C13" s="655"/>
      <c r="D13" s="655"/>
      <c r="E13" s="655"/>
      <c r="F13" s="655"/>
      <c r="G13" s="655"/>
      <c r="H13" s="655"/>
      <c r="I13" s="655"/>
      <c r="J13" s="655"/>
      <c r="K13" s="655"/>
      <c r="L13" s="655"/>
      <c r="M13" s="655"/>
      <c r="N13" s="655"/>
      <c r="O13" s="655"/>
      <c r="P13" s="655"/>
      <c r="Q13" s="656"/>
      <c r="R13" s="657" t="s">
        <v>239</v>
      </c>
      <c r="S13" s="658"/>
      <c r="T13" s="658"/>
      <c r="U13" s="658"/>
      <c r="V13" s="658"/>
      <c r="W13" s="658"/>
      <c r="X13" s="658"/>
      <c r="Y13" s="659"/>
      <c r="Z13" s="695" t="s">
        <v>260</v>
      </c>
      <c r="AA13" s="695"/>
      <c r="AB13" s="695"/>
      <c r="AC13" s="695"/>
      <c r="AD13" s="696" t="s">
        <v>177</v>
      </c>
      <c r="AE13" s="696"/>
      <c r="AF13" s="696"/>
      <c r="AG13" s="696"/>
      <c r="AH13" s="696"/>
      <c r="AI13" s="696"/>
      <c r="AJ13" s="696"/>
      <c r="AK13" s="696"/>
      <c r="AL13" s="660" t="s">
        <v>177</v>
      </c>
      <c r="AM13" s="661"/>
      <c r="AN13" s="661"/>
      <c r="AO13" s="697"/>
      <c r="AP13" s="654" t="s">
        <v>261</v>
      </c>
      <c r="AQ13" s="655"/>
      <c r="AR13" s="655"/>
      <c r="AS13" s="655"/>
      <c r="AT13" s="655"/>
      <c r="AU13" s="655"/>
      <c r="AV13" s="655"/>
      <c r="AW13" s="655"/>
      <c r="AX13" s="655"/>
      <c r="AY13" s="655"/>
      <c r="AZ13" s="655"/>
      <c r="BA13" s="655"/>
      <c r="BB13" s="655"/>
      <c r="BC13" s="655"/>
      <c r="BD13" s="655"/>
      <c r="BE13" s="655"/>
      <c r="BF13" s="656"/>
      <c r="BG13" s="657">
        <v>2339462</v>
      </c>
      <c r="BH13" s="658"/>
      <c r="BI13" s="658"/>
      <c r="BJ13" s="658"/>
      <c r="BK13" s="658"/>
      <c r="BL13" s="658"/>
      <c r="BM13" s="658"/>
      <c r="BN13" s="659"/>
      <c r="BO13" s="695">
        <v>51.3</v>
      </c>
      <c r="BP13" s="695"/>
      <c r="BQ13" s="695"/>
      <c r="BR13" s="695"/>
      <c r="BS13" s="696" t="s">
        <v>260</v>
      </c>
      <c r="BT13" s="696"/>
      <c r="BU13" s="696"/>
      <c r="BV13" s="696"/>
      <c r="BW13" s="696"/>
      <c r="BX13" s="696"/>
      <c r="BY13" s="696"/>
      <c r="BZ13" s="696"/>
      <c r="CA13" s="696"/>
      <c r="CB13" s="736"/>
      <c r="CD13" s="654" t="s">
        <v>262</v>
      </c>
      <c r="CE13" s="655"/>
      <c r="CF13" s="655"/>
      <c r="CG13" s="655"/>
      <c r="CH13" s="655"/>
      <c r="CI13" s="655"/>
      <c r="CJ13" s="655"/>
      <c r="CK13" s="655"/>
      <c r="CL13" s="655"/>
      <c r="CM13" s="655"/>
      <c r="CN13" s="655"/>
      <c r="CO13" s="655"/>
      <c r="CP13" s="655"/>
      <c r="CQ13" s="656"/>
      <c r="CR13" s="657">
        <v>914581</v>
      </c>
      <c r="CS13" s="658"/>
      <c r="CT13" s="658"/>
      <c r="CU13" s="658"/>
      <c r="CV13" s="658"/>
      <c r="CW13" s="658"/>
      <c r="CX13" s="658"/>
      <c r="CY13" s="659"/>
      <c r="CZ13" s="695">
        <v>6.5</v>
      </c>
      <c r="DA13" s="695"/>
      <c r="DB13" s="695"/>
      <c r="DC13" s="695"/>
      <c r="DD13" s="663">
        <v>177228</v>
      </c>
      <c r="DE13" s="658"/>
      <c r="DF13" s="658"/>
      <c r="DG13" s="658"/>
      <c r="DH13" s="658"/>
      <c r="DI13" s="658"/>
      <c r="DJ13" s="658"/>
      <c r="DK13" s="658"/>
      <c r="DL13" s="658"/>
      <c r="DM13" s="658"/>
      <c r="DN13" s="658"/>
      <c r="DO13" s="658"/>
      <c r="DP13" s="659"/>
      <c r="DQ13" s="663">
        <v>757694</v>
      </c>
      <c r="DR13" s="658"/>
      <c r="DS13" s="658"/>
      <c r="DT13" s="658"/>
      <c r="DU13" s="658"/>
      <c r="DV13" s="658"/>
      <c r="DW13" s="658"/>
      <c r="DX13" s="658"/>
      <c r="DY13" s="658"/>
      <c r="DZ13" s="658"/>
      <c r="EA13" s="658"/>
      <c r="EB13" s="658"/>
      <c r="EC13" s="694"/>
    </row>
    <row r="14" spans="2:143" ht="11.25" customHeight="1" x14ac:dyDescent="0.2">
      <c r="B14" s="654" t="s">
        <v>263</v>
      </c>
      <c r="C14" s="655"/>
      <c r="D14" s="655"/>
      <c r="E14" s="655"/>
      <c r="F14" s="655"/>
      <c r="G14" s="655"/>
      <c r="H14" s="655"/>
      <c r="I14" s="655"/>
      <c r="J14" s="655"/>
      <c r="K14" s="655"/>
      <c r="L14" s="655"/>
      <c r="M14" s="655"/>
      <c r="N14" s="655"/>
      <c r="O14" s="655"/>
      <c r="P14" s="655"/>
      <c r="Q14" s="656"/>
      <c r="R14" s="657">
        <v>225</v>
      </c>
      <c r="S14" s="658"/>
      <c r="T14" s="658"/>
      <c r="U14" s="658"/>
      <c r="V14" s="658"/>
      <c r="W14" s="658"/>
      <c r="X14" s="658"/>
      <c r="Y14" s="659"/>
      <c r="Z14" s="695">
        <v>0</v>
      </c>
      <c r="AA14" s="695"/>
      <c r="AB14" s="695"/>
      <c r="AC14" s="695"/>
      <c r="AD14" s="696">
        <v>225</v>
      </c>
      <c r="AE14" s="696"/>
      <c r="AF14" s="696"/>
      <c r="AG14" s="696"/>
      <c r="AH14" s="696"/>
      <c r="AI14" s="696"/>
      <c r="AJ14" s="696"/>
      <c r="AK14" s="696"/>
      <c r="AL14" s="660">
        <v>0</v>
      </c>
      <c r="AM14" s="661"/>
      <c r="AN14" s="661"/>
      <c r="AO14" s="697"/>
      <c r="AP14" s="654" t="s">
        <v>264</v>
      </c>
      <c r="AQ14" s="655"/>
      <c r="AR14" s="655"/>
      <c r="AS14" s="655"/>
      <c r="AT14" s="655"/>
      <c r="AU14" s="655"/>
      <c r="AV14" s="655"/>
      <c r="AW14" s="655"/>
      <c r="AX14" s="655"/>
      <c r="AY14" s="655"/>
      <c r="AZ14" s="655"/>
      <c r="BA14" s="655"/>
      <c r="BB14" s="655"/>
      <c r="BC14" s="655"/>
      <c r="BD14" s="655"/>
      <c r="BE14" s="655"/>
      <c r="BF14" s="656"/>
      <c r="BG14" s="657">
        <v>103927</v>
      </c>
      <c r="BH14" s="658"/>
      <c r="BI14" s="658"/>
      <c r="BJ14" s="658"/>
      <c r="BK14" s="658"/>
      <c r="BL14" s="658"/>
      <c r="BM14" s="658"/>
      <c r="BN14" s="659"/>
      <c r="BO14" s="695">
        <v>2.2999999999999998</v>
      </c>
      <c r="BP14" s="695"/>
      <c r="BQ14" s="695"/>
      <c r="BR14" s="695"/>
      <c r="BS14" s="696" t="s">
        <v>239</v>
      </c>
      <c r="BT14" s="696"/>
      <c r="BU14" s="696"/>
      <c r="BV14" s="696"/>
      <c r="BW14" s="696"/>
      <c r="BX14" s="696"/>
      <c r="BY14" s="696"/>
      <c r="BZ14" s="696"/>
      <c r="CA14" s="696"/>
      <c r="CB14" s="736"/>
      <c r="CD14" s="654" t="s">
        <v>265</v>
      </c>
      <c r="CE14" s="655"/>
      <c r="CF14" s="655"/>
      <c r="CG14" s="655"/>
      <c r="CH14" s="655"/>
      <c r="CI14" s="655"/>
      <c r="CJ14" s="655"/>
      <c r="CK14" s="655"/>
      <c r="CL14" s="655"/>
      <c r="CM14" s="655"/>
      <c r="CN14" s="655"/>
      <c r="CO14" s="655"/>
      <c r="CP14" s="655"/>
      <c r="CQ14" s="656"/>
      <c r="CR14" s="657">
        <v>563576</v>
      </c>
      <c r="CS14" s="658"/>
      <c r="CT14" s="658"/>
      <c r="CU14" s="658"/>
      <c r="CV14" s="658"/>
      <c r="CW14" s="658"/>
      <c r="CX14" s="658"/>
      <c r="CY14" s="659"/>
      <c r="CZ14" s="695">
        <v>4</v>
      </c>
      <c r="DA14" s="695"/>
      <c r="DB14" s="695"/>
      <c r="DC14" s="695"/>
      <c r="DD14" s="663">
        <v>8072</v>
      </c>
      <c r="DE14" s="658"/>
      <c r="DF14" s="658"/>
      <c r="DG14" s="658"/>
      <c r="DH14" s="658"/>
      <c r="DI14" s="658"/>
      <c r="DJ14" s="658"/>
      <c r="DK14" s="658"/>
      <c r="DL14" s="658"/>
      <c r="DM14" s="658"/>
      <c r="DN14" s="658"/>
      <c r="DO14" s="658"/>
      <c r="DP14" s="659"/>
      <c r="DQ14" s="663">
        <v>554748</v>
      </c>
      <c r="DR14" s="658"/>
      <c r="DS14" s="658"/>
      <c r="DT14" s="658"/>
      <c r="DU14" s="658"/>
      <c r="DV14" s="658"/>
      <c r="DW14" s="658"/>
      <c r="DX14" s="658"/>
      <c r="DY14" s="658"/>
      <c r="DZ14" s="658"/>
      <c r="EA14" s="658"/>
      <c r="EB14" s="658"/>
      <c r="EC14" s="694"/>
    </row>
    <row r="15" spans="2:143" ht="11.25" customHeight="1" x14ac:dyDescent="0.2">
      <c r="B15" s="654" t="s">
        <v>266</v>
      </c>
      <c r="C15" s="655"/>
      <c r="D15" s="655"/>
      <c r="E15" s="655"/>
      <c r="F15" s="655"/>
      <c r="G15" s="655"/>
      <c r="H15" s="655"/>
      <c r="I15" s="655"/>
      <c r="J15" s="655"/>
      <c r="K15" s="655"/>
      <c r="L15" s="655"/>
      <c r="M15" s="655"/>
      <c r="N15" s="655"/>
      <c r="O15" s="655"/>
      <c r="P15" s="655"/>
      <c r="Q15" s="656"/>
      <c r="R15" s="657" t="s">
        <v>177</v>
      </c>
      <c r="S15" s="658"/>
      <c r="T15" s="658"/>
      <c r="U15" s="658"/>
      <c r="V15" s="658"/>
      <c r="W15" s="658"/>
      <c r="X15" s="658"/>
      <c r="Y15" s="659"/>
      <c r="Z15" s="695" t="s">
        <v>239</v>
      </c>
      <c r="AA15" s="695"/>
      <c r="AB15" s="695"/>
      <c r="AC15" s="695"/>
      <c r="AD15" s="696" t="s">
        <v>139</v>
      </c>
      <c r="AE15" s="696"/>
      <c r="AF15" s="696"/>
      <c r="AG15" s="696"/>
      <c r="AH15" s="696"/>
      <c r="AI15" s="696"/>
      <c r="AJ15" s="696"/>
      <c r="AK15" s="696"/>
      <c r="AL15" s="660" t="s">
        <v>139</v>
      </c>
      <c r="AM15" s="661"/>
      <c r="AN15" s="661"/>
      <c r="AO15" s="697"/>
      <c r="AP15" s="654" t="s">
        <v>267</v>
      </c>
      <c r="AQ15" s="655"/>
      <c r="AR15" s="655"/>
      <c r="AS15" s="655"/>
      <c r="AT15" s="655"/>
      <c r="AU15" s="655"/>
      <c r="AV15" s="655"/>
      <c r="AW15" s="655"/>
      <c r="AX15" s="655"/>
      <c r="AY15" s="655"/>
      <c r="AZ15" s="655"/>
      <c r="BA15" s="655"/>
      <c r="BB15" s="655"/>
      <c r="BC15" s="655"/>
      <c r="BD15" s="655"/>
      <c r="BE15" s="655"/>
      <c r="BF15" s="656"/>
      <c r="BG15" s="657">
        <v>241658</v>
      </c>
      <c r="BH15" s="658"/>
      <c r="BI15" s="658"/>
      <c r="BJ15" s="658"/>
      <c r="BK15" s="658"/>
      <c r="BL15" s="658"/>
      <c r="BM15" s="658"/>
      <c r="BN15" s="659"/>
      <c r="BO15" s="695">
        <v>5.3</v>
      </c>
      <c r="BP15" s="695"/>
      <c r="BQ15" s="695"/>
      <c r="BR15" s="695"/>
      <c r="BS15" s="696" t="s">
        <v>239</v>
      </c>
      <c r="BT15" s="696"/>
      <c r="BU15" s="696"/>
      <c r="BV15" s="696"/>
      <c r="BW15" s="696"/>
      <c r="BX15" s="696"/>
      <c r="BY15" s="696"/>
      <c r="BZ15" s="696"/>
      <c r="CA15" s="696"/>
      <c r="CB15" s="736"/>
      <c r="CD15" s="654" t="s">
        <v>268</v>
      </c>
      <c r="CE15" s="655"/>
      <c r="CF15" s="655"/>
      <c r="CG15" s="655"/>
      <c r="CH15" s="655"/>
      <c r="CI15" s="655"/>
      <c r="CJ15" s="655"/>
      <c r="CK15" s="655"/>
      <c r="CL15" s="655"/>
      <c r="CM15" s="655"/>
      <c r="CN15" s="655"/>
      <c r="CO15" s="655"/>
      <c r="CP15" s="655"/>
      <c r="CQ15" s="656"/>
      <c r="CR15" s="657">
        <v>1794340</v>
      </c>
      <c r="CS15" s="658"/>
      <c r="CT15" s="658"/>
      <c r="CU15" s="658"/>
      <c r="CV15" s="658"/>
      <c r="CW15" s="658"/>
      <c r="CX15" s="658"/>
      <c r="CY15" s="659"/>
      <c r="CZ15" s="695">
        <v>12.8</v>
      </c>
      <c r="DA15" s="695"/>
      <c r="DB15" s="695"/>
      <c r="DC15" s="695"/>
      <c r="DD15" s="663">
        <v>352767</v>
      </c>
      <c r="DE15" s="658"/>
      <c r="DF15" s="658"/>
      <c r="DG15" s="658"/>
      <c r="DH15" s="658"/>
      <c r="DI15" s="658"/>
      <c r="DJ15" s="658"/>
      <c r="DK15" s="658"/>
      <c r="DL15" s="658"/>
      <c r="DM15" s="658"/>
      <c r="DN15" s="658"/>
      <c r="DO15" s="658"/>
      <c r="DP15" s="659"/>
      <c r="DQ15" s="663">
        <v>1317931</v>
      </c>
      <c r="DR15" s="658"/>
      <c r="DS15" s="658"/>
      <c r="DT15" s="658"/>
      <c r="DU15" s="658"/>
      <c r="DV15" s="658"/>
      <c r="DW15" s="658"/>
      <c r="DX15" s="658"/>
      <c r="DY15" s="658"/>
      <c r="DZ15" s="658"/>
      <c r="EA15" s="658"/>
      <c r="EB15" s="658"/>
      <c r="EC15" s="694"/>
    </row>
    <row r="16" spans="2:143" ht="11.25" customHeight="1" x14ac:dyDescent="0.2">
      <c r="B16" s="654" t="s">
        <v>269</v>
      </c>
      <c r="C16" s="655"/>
      <c r="D16" s="655"/>
      <c r="E16" s="655"/>
      <c r="F16" s="655"/>
      <c r="G16" s="655"/>
      <c r="H16" s="655"/>
      <c r="I16" s="655"/>
      <c r="J16" s="655"/>
      <c r="K16" s="655"/>
      <c r="L16" s="655"/>
      <c r="M16" s="655"/>
      <c r="N16" s="655"/>
      <c r="O16" s="655"/>
      <c r="P16" s="655"/>
      <c r="Q16" s="656"/>
      <c r="R16" s="657">
        <v>12217</v>
      </c>
      <c r="S16" s="658"/>
      <c r="T16" s="658"/>
      <c r="U16" s="658"/>
      <c r="V16" s="658"/>
      <c r="W16" s="658"/>
      <c r="X16" s="658"/>
      <c r="Y16" s="659"/>
      <c r="Z16" s="695">
        <v>0.1</v>
      </c>
      <c r="AA16" s="695"/>
      <c r="AB16" s="695"/>
      <c r="AC16" s="695"/>
      <c r="AD16" s="696">
        <v>12217</v>
      </c>
      <c r="AE16" s="696"/>
      <c r="AF16" s="696"/>
      <c r="AG16" s="696"/>
      <c r="AH16" s="696"/>
      <c r="AI16" s="696"/>
      <c r="AJ16" s="696"/>
      <c r="AK16" s="696"/>
      <c r="AL16" s="660">
        <v>0.1</v>
      </c>
      <c r="AM16" s="661"/>
      <c r="AN16" s="661"/>
      <c r="AO16" s="697"/>
      <c r="AP16" s="654" t="s">
        <v>270</v>
      </c>
      <c r="AQ16" s="655"/>
      <c r="AR16" s="655"/>
      <c r="AS16" s="655"/>
      <c r="AT16" s="655"/>
      <c r="AU16" s="655"/>
      <c r="AV16" s="655"/>
      <c r="AW16" s="655"/>
      <c r="AX16" s="655"/>
      <c r="AY16" s="655"/>
      <c r="AZ16" s="655"/>
      <c r="BA16" s="655"/>
      <c r="BB16" s="655"/>
      <c r="BC16" s="655"/>
      <c r="BD16" s="655"/>
      <c r="BE16" s="655"/>
      <c r="BF16" s="656"/>
      <c r="BG16" s="657" t="s">
        <v>177</v>
      </c>
      <c r="BH16" s="658"/>
      <c r="BI16" s="658"/>
      <c r="BJ16" s="658"/>
      <c r="BK16" s="658"/>
      <c r="BL16" s="658"/>
      <c r="BM16" s="658"/>
      <c r="BN16" s="659"/>
      <c r="BO16" s="695" t="s">
        <v>239</v>
      </c>
      <c r="BP16" s="695"/>
      <c r="BQ16" s="695"/>
      <c r="BR16" s="695"/>
      <c r="BS16" s="696" t="s">
        <v>177</v>
      </c>
      <c r="BT16" s="696"/>
      <c r="BU16" s="696"/>
      <c r="BV16" s="696"/>
      <c r="BW16" s="696"/>
      <c r="BX16" s="696"/>
      <c r="BY16" s="696"/>
      <c r="BZ16" s="696"/>
      <c r="CA16" s="696"/>
      <c r="CB16" s="736"/>
      <c r="CD16" s="654" t="s">
        <v>271</v>
      </c>
      <c r="CE16" s="655"/>
      <c r="CF16" s="655"/>
      <c r="CG16" s="655"/>
      <c r="CH16" s="655"/>
      <c r="CI16" s="655"/>
      <c r="CJ16" s="655"/>
      <c r="CK16" s="655"/>
      <c r="CL16" s="655"/>
      <c r="CM16" s="655"/>
      <c r="CN16" s="655"/>
      <c r="CO16" s="655"/>
      <c r="CP16" s="655"/>
      <c r="CQ16" s="656"/>
      <c r="CR16" s="657" t="s">
        <v>239</v>
      </c>
      <c r="CS16" s="658"/>
      <c r="CT16" s="658"/>
      <c r="CU16" s="658"/>
      <c r="CV16" s="658"/>
      <c r="CW16" s="658"/>
      <c r="CX16" s="658"/>
      <c r="CY16" s="659"/>
      <c r="CZ16" s="695" t="s">
        <v>239</v>
      </c>
      <c r="DA16" s="695"/>
      <c r="DB16" s="695"/>
      <c r="DC16" s="695"/>
      <c r="DD16" s="663" t="s">
        <v>239</v>
      </c>
      <c r="DE16" s="658"/>
      <c r="DF16" s="658"/>
      <c r="DG16" s="658"/>
      <c r="DH16" s="658"/>
      <c r="DI16" s="658"/>
      <c r="DJ16" s="658"/>
      <c r="DK16" s="658"/>
      <c r="DL16" s="658"/>
      <c r="DM16" s="658"/>
      <c r="DN16" s="658"/>
      <c r="DO16" s="658"/>
      <c r="DP16" s="659"/>
      <c r="DQ16" s="663" t="s">
        <v>239</v>
      </c>
      <c r="DR16" s="658"/>
      <c r="DS16" s="658"/>
      <c r="DT16" s="658"/>
      <c r="DU16" s="658"/>
      <c r="DV16" s="658"/>
      <c r="DW16" s="658"/>
      <c r="DX16" s="658"/>
      <c r="DY16" s="658"/>
      <c r="DZ16" s="658"/>
      <c r="EA16" s="658"/>
      <c r="EB16" s="658"/>
      <c r="EC16" s="694"/>
    </row>
    <row r="17" spans="2:133" ht="11.25" customHeight="1" x14ac:dyDescent="0.2">
      <c r="B17" s="654" t="s">
        <v>272</v>
      </c>
      <c r="C17" s="655"/>
      <c r="D17" s="655"/>
      <c r="E17" s="655"/>
      <c r="F17" s="655"/>
      <c r="G17" s="655"/>
      <c r="H17" s="655"/>
      <c r="I17" s="655"/>
      <c r="J17" s="655"/>
      <c r="K17" s="655"/>
      <c r="L17" s="655"/>
      <c r="M17" s="655"/>
      <c r="N17" s="655"/>
      <c r="O17" s="655"/>
      <c r="P17" s="655"/>
      <c r="Q17" s="656"/>
      <c r="R17" s="657">
        <v>70662</v>
      </c>
      <c r="S17" s="658"/>
      <c r="T17" s="658"/>
      <c r="U17" s="658"/>
      <c r="V17" s="658"/>
      <c r="W17" s="658"/>
      <c r="X17" s="658"/>
      <c r="Y17" s="659"/>
      <c r="Z17" s="695">
        <v>0.5</v>
      </c>
      <c r="AA17" s="695"/>
      <c r="AB17" s="695"/>
      <c r="AC17" s="695"/>
      <c r="AD17" s="696">
        <v>70662</v>
      </c>
      <c r="AE17" s="696"/>
      <c r="AF17" s="696"/>
      <c r="AG17" s="696"/>
      <c r="AH17" s="696"/>
      <c r="AI17" s="696"/>
      <c r="AJ17" s="696"/>
      <c r="AK17" s="696"/>
      <c r="AL17" s="660">
        <v>0.8</v>
      </c>
      <c r="AM17" s="661"/>
      <c r="AN17" s="661"/>
      <c r="AO17" s="697"/>
      <c r="AP17" s="654" t="s">
        <v>273</v>
      </c>
      <c r="AQ17" s="655"/>
      <c r="AR17" s="655"/>
      <c r="AS17" s="655"/>
      <c r="AT17" s="655"/>
      <c r="AU17" s="655"/>
      <c r="AV17" s="655"/>
      <c r="AW17" s="655"/>
      <c r="AX17" s="655"/>
      <c r="AY17" s="655"/>
      <c r="AZ17" s="655"/>
      <c r="BA17" s="655"/>
      <c r="BB17" s="655"/>
      <c r="BC17" s="655"/>
      <c r="BD17" s="655"/>
      <c r="BE17" s="655"/>
      <c r="BF17" s="656"/>
      <c r="BG17" s="657" t="s">
        <v>239</v>
      </c>
      <c r="BH17" s="658"/>
      <c r="BI17" s="658"/>
      <c r="BJ17" s="658"/>
      <c r="BK17" s="658"/>
      <c r="BL17" s="658"/>
      <c r="BM17" s="658"/>
      <c r="BN17" s="659"/>
      <c r="BO17" s="695" t="s">
        <v>177</v>
      </c>
      <c r="BP17" s="695"/>
      <c r="BQ17" s="695"/>
      <c r="BR17" s="695"/>
      <c r="BS17" s="696" t="s">
        <v>177</v>
      </c>
      <c r="BT17" s="696"/>
      <c r="BU17" s="696"/>
      <c r="BV17" s="696"/>
      <c r="BW17" s="696"/>
      <c r="BX17" s="696"/>
      <c r="BY17" s="696"/>
      <c r="BZ17" s="696"/>
      <c r="CA17" s="696"/>
      <c r="CB17" s="736"/>
      <c r="CD17" s="654" t="s">
        <v>274</v>
      </c>
      <c r="CE17" s="655"/>
      <c r="CF17" s="655"/>
      <c r="CG17" s="655"/>
      <c r="CH17" s="655"/>
      <c r="CI17" s="655"/>
      <c r="CJ17" s="655"/>
      <c r="CK17" s="655"/>
      <c r="CL17" s="655"/>
      <c r="CM17" s="655"/>
      <c r="CN17" s="655"/>
      <c r="CO17" s="655"/>
      <c r="CP17" s="655"/>
      <c r="CQ17" s="656"/>
      <c r="CR17" s="657">
        <v>1779109</v>
      </c>
      <c r="CS17" s="658"/>
      <c r="CT17" s="658"/>
      <c r="CU17" s="658"/>
      <c r="CV17" s="658"/>
      <c r="CW17" s="658"/>
      <c r="CX17" s="658"/>
      <c r="CY17" s="659"/>
      <c r="CZ17" s="695">
        <v>12.7</v>
      </c>
      <c r="DA17" s="695"/>
      <c r="DB17" s="695"/>
      <c r="DC17" s="695"/>
      <c r="DD17" s="663" t="s">
        <v>177</v>
      </c>
      <c r="DE17" s="658"/>
      <c r="DF17" s="658"/>
      <c r="DG17" s="658"/>
      <c r="DH17" s="658"/>
      <c r="DI17" s="658"/>
      <c r="DJ17" s="658"/>
      <c r="DK17" s="658"/>
      <c r="DL17" s="658"/>
      <c r="DM17" s="658"/>
      <c r="DN17" s="658"/>
      <c r="DO17" s="658"/>
      <c r="DP17" s="659"/>
      <c r="DQ17" s="663">
        <v>1769586</v>
      </c>
      <c r="DR17" s="658"/>
      <c r="DS17" s="658"/>
      <c r="DT17" s="658"/>
      <c r="DU17" s="658"/>
      <c r="DV17" s="658"/>
      <c r="DW17" s="658"/>
      <c r="DX17" s="658"/>
      <c r="DY17" s="658"/>
      <c r="DZ17" s="658"/>
      <c r="EA17" s="658"/>
      <c r="EB17" s="658"/>
      <c r="EC17" s="694"/>
    </row>
    <row r="18" spans="2:133" ht="11.25" customHeight="1" x14ac:dyDescent="0.2">
      <c r="B18" s="654" t="s">
        <v>275</v>
      </c>
      <c r="C18" s="655"/>
      <c r="D18" s="655"/>
      <c r="E18" s="655"/>
      <c r="F18" s="655"/>
      <c r="G18" s="655"/>
      <c r="H18" s="655"/>
      <c r="I18" s="655"/>
      <c r="J18" s="655"/>
      <c r="K18" s="655"/>
      <c r="L18" s="655"/>
      <c r="M18" s="655"/>
      <c r="N18" s="655"/>
      <c r="O18" s="655"/>
      <c r="P18" s="655"/>
      <c r="Q18" s="656"/>
      <c r="R18" s="657">
        <v>29440</v>
      </c>
      <c r="S18" s="658"/>
      <c r="T18" s="658"/>
      <c r="U18" s="658"/>
      <c r="V18" s="658"/>
      <c r="W18" s="658"/>
      <c r="X18" s="658"/>
      <c r="Y18" s="659"/>
      <c r="Z18" s="695">
        <v>0.2</v>
      </c>
      <c r="AA18" s="695"/>
      <c r="AB18" s="695"/>
      <c r="AC18" s="695"/>
      <c r="AD18" s="696">
        <v>29440</v>
      </c>
      <c r="AE18" s="696"/>
      <c r="AF18" s="696"/>
      <c r="AG18" s="696"/>
      <c r="AH18" s="696"/>
      <c r="AI18" s="696"/>
      <c r="AJ18" s="696"/>
      <c r="AK18" s="696"/>
      <c r="AL18" s="660">
        <v>0.3</v>
      </c>
      <c r="AM18" s="661"/>
      <c r="AN18" s="661"/>
      <c r="AO18" s="697"/>
      <c r="AP18" s="654" t="s">
        <v>276</v>
      </c>
      <c r="AQ18" s="655"/>
      <c r="AR18" s="655"/>
      <c r="AS18" s="655"/>
      <c r="AT18" s="655"/>
      <c r="AU18" s="655"/>
      <c r="AV18" s="655"/>
      <c r="AW18" s="655"/>
      <c r="AX18" s="655"/>
      <c r="AY18" s="655"/>
      <c r="AZ18" s="655"/>
      <c r="BA18" s="655"/>
      <c r="BB18" s="655"/>
      <c r="BC18" s="655"/>
      <c r="BD18" s="655"/>
      <c r="BE18" s="655"/>
      <c r="BF18" s="656"/>
      <c r="BG18" s="657" t="s">
        <v>177</v>
      </c>
      <c r="BH18" s="658"/>
      <c r="BI18" s="658"/>
      <c r="BJ18" s="658"/>
      <c r="BK18" s="658"/>
      <c r="BL18" s="658"/>
      <c r="BM18" s="658"/>
      <c r="BN18" s="659"/>
      <c r="BO18" s="695" t="s">
        <v>177</v>
      </c>
      <c r="BP18" s="695"/>
      <c r="BQ18" s="695"/>
      <c r="BR18" s="695"/>
      <c r="BS18" s="696" t="s">
        <v>177</v>
      </c>
      <c r="BT18" s="696"/>
      <c r="BU18" s="696"/>
      <c r="BV18" s="696"/>
      <c r="BW18" s="696"/>
      <c r="BX18" s="696"/>
      <c r="BY18" s="696"/>
      <c r="BZ18" s="696"/>
      <c r="CA18" s="696"/>
      <c r="CB18" s="736"/>
      <c r="CD18" s="654" t="s">
        <v>277</v>
      </c>
      <c r="CE18" s="655"/>
      <c r="CF18" s="655"/>
      <c r="CG18" s="655"/>
      <c r="CH18" s="655"/>
      <c r="CI18" s="655"/>
      <c r="CJ18" s="655"/>
      <c r="CK18" s="655"/>
      <c r="CL18" s="655"/>
      <c r="CM18" s="655"/>
      <c r="CN18" s="655"/>
      <c r="CO18" s="655"/>
      <c r="CP18" s="655"/>
      <c r="CQ18" s="656"/>
      <c r="CR18" s="657" t="s">
        <v>177</v>
      </c>
      <c r="CS18" s="658"/>
      <c r="CT18" s="658"/>
      <c r="CU18" s="658"/>
      <c r="CV18" s="658"/>
      <c r="CW18" s="658"/>
      <c r="CX18" s="658"/>
      <c r="CY18" s="659"/>
      <c r="CZ18" s="695" t="s">
        <v>177</v>
      </c>
      <c r="DA18" s="695"/>
      <c r="DB18" s="695"/>
      <c r="DC18" s="695"/>
      <c r="DD18" s="663" t="s">
        <v>177</v>
      </c>
      <c r="DE18" s="658"/>
      <c r="DF18" s="658"/>
      <c r="DG18" s="658"/>
      <c r="DH18" s="658"/>
      <c r="DI18" s="658"/>
      <c r="DJ18" s="658"/>
      <c r="DK18" s="658"/>
      <c r="DL18" s="658"/>
      <c r="DM18" s="658"/>
      <c r="DN18" s="658"/>
      <c r="DO18" s="658"/>
      <c r="DP18" s="659"/>
      <c r="DQ18" s="663" t="s">
        <v>177</v>
      </c>
      <c r="DR18" s="658"/>
      <c r="DS18" s="658"/>
      <c r="DT18" s="658"/>
      <c r="DU18" s="658"/>
      <c r="DV18" s="658"/>
      <c r="DW18" s="658"/>
      <c r="DX18" s="658"/>
      <c r="DY18" s="658"/>
      <c r="DZ18" s="658"/>
      <c r="EA18" s="658"/>
      <c r="EB18" s="658"/>
      <c r="EC18" s="694"/>
    </row>
    <row r="19" spans="2:133" ht="11.25" customHeight="1" x14ac:dyDescent="0.2">
      <c r="B19" s="654" t="s">
        <v>278</v>
      </c>
      <c r="C19" s="655"/>
      <c r="D19" s="655"/>
      <c r="E19" s="655"/>
      <c r="F19" s="655"/>
      <c r="G19" s="655"/>
      <c r="H19" s="655"/>
      <c r="I19" s="655"/>
      <c r="J19" s="655"/>
      <c r="K19" s="655"/>
      <c r="L19" s="655"/>
      <c r="M19" s="655"/>
      <c r="N19" s="655"/>
      <c r="O19" s="655"/>
      <c r="P19" s="655"/>
      <c r="Q19" s="656"/>
      <c r="R19" s="657">
        <v>28794</v>
      </c>
      <c r="S19" s="658"/>
      <c r="T19" s="658"/>
      <c r="U19" s="658"/>
      <c r="V19" s="658"/>
      <c r="W19" s="658"/>
      <c r="X19" s="658"/>
      <c r="Y19" s="659"/>
      <c r="Z19" s="695">
        <v>0.2</v>
      </c>
      <c r="AA19" s="695"/>
      <c r="AB19" s="695"/>
      <c r="AC19" s="695"/>
      <c r="AD19" s="696">
        <v>28794</v>
      </c>
      <c r="AE19" s="696"/>
      <c r="AF19" s="696"/>
      <c r="AG19" s="696"/>
      <c r="AH19" s="696"/>
      <c r="AI19" s="696"/>
      <c r="AJ19" s="696"/>
      <c r="AK19" s="696"/>
      <c r="AL19" s="660">
        <v>0.3</v>
      </c>
      <c r="AM19" s="661"/>
      <c r="AN19" s="661"/>
      <c r="AO19" s="697"/>
      <c r="AP19" s="654" t="s">
        <v>279</v>
      </c>
      <c r="AQ19" s="655"/>
      <c r="AR19" s="655"/>
      <c r="AS19" s="655"/>
      <c r="AT19" s="655"/>
      <c r="AU19" s="655"/>
      <c r="AV19" s="655"/>
      <c r="AW19" s="655"/>
      <c r="AX19" s="655"/>
      <c r="AY19" s="655"/>
      <c r="AZ19" s="655"/>
      <c r="BA19" s="655"/>
      <c r="BB19" s="655"/>
      <c r="BC19" s="655"/>
      <c r="BD19" s="655"/>
      <c r="BE19" s="655"/>
      <c r="BF19" s="656"/>
      <c r="BG19" s="657">
        <v>104519</v>
      </c>
      <c r="BH19" s="658"/>
      <c r="BI19" s="658"/>
      <c r="BJ19" s="658"/>
      <c r="BK19" s="658"/>
      <c r="BL19" s="658"/>
      <c r="BM19" s="658"/>
      <c r="BN19" s="659"/>
      <c r="BO19" s="695">
        <v>2.2999999999999998</v>
      </c>
      <c r="BP19" s="695"/>
      <c r="BQ19" s="695"/>
      <c r="BR19" s="695"/>
      <c r="BS19" s="696" t="s">
        <v>177</v>
      </c>
      <c r="BT19" s="696"/>
      <c r="BU19" s="696"/>
      <c r="BV19" s="696"/>
      <c r="BW19" s="696"/>
      <c r="BX19" s="696"/>
      <c r="BY19" s="696"/>
      <c r="BZ19" s="696"/>
      <c r="CA19" s="696"/>
      <c r="CB19" s="736"/>
      <c r="CD19" s="654" t="s">
        <v>280</v>
      </c>
      <c r="CE19" s="655"/>
      <c r="CF19" s="655"/>
      <c r="CG19" s="655"/>
      <c r="CH19" s="655"/>
      <c r="CI19" s="655"/>
      <c r="CJ19" s="655"/>
      <c r="CK19" s="655"/>
      <c r="CL19" s="655"/>
      <c r="CM19" s="655"/>
      <c r="CN19" s="655"/>
      <c r="CO19" s="655"/>
      <c r="CP19" s="655"/>
      <c r="CQ19" s="656"/>
      <c r="CR19" s="657" t="s">
        <v>177</v>
      </c>
      <c r="CS19" s="658"/>
      <c r="CT19" s="658"/>
      <c r="CU19" s="658"/>
      <c r="CV19" s="658"/>
      <c r="CW19" s="658"/>
      <c r="CX19" s="658"/>
      <c r="CY19" s="659"/>
      <c r="CZ19" s="695" t="s">
        <v>139</v>
      </c>
      <c r="DA19" s="695"/>
      <c r="DB19" s="695"/>
      <c r="DC19" s="695"/>
      <c r="DD19" s="663" t="s">
        <v>239</v>
      </c>
      <c r="DE19" s="658"/>
      <c r="DF19" s="658"/>
      <c r="DG19" s="658"/>
      <c r="DH19" s="658"/>
      <c r="DI19" s="658"/>
      <c r="DJ19" s="658"/>
      <c r="DK19" s="658"/>
      <c r="DL19" s="658"/>
      <c r="DM19" s="658"/>
      <c r="DN19" s="658"/>
      <c r="DO19" s="658"/>
      <c r="DP19" s="659"/>
      <c r="DQ19" s="663" t="s">
        <v>139</v>
      </c>
      <c r="DR19" s="658"/>
      <c r="DS19" s="658"/>
      <c r="DT19" s="658"/>
      <c r="DU19" s="658"/>
      <c r="DV19" s="658"/>
      <c r="DW19" s="658"/>
      <c r="DX19" s="658"/>
      <c r="DY19" s="658"/>
      <c r="DZ19" s="658"/>
      <c r="EA19" s="658"/>
      <c r="EB19" s="658"/>
      <c r="EC19" s="694"/>
    </row>
    <row r="20" spans="2:133" ht="11.25" customHeight="1" x14ac:dyDescent="0.2">
      <c r="B20" s="724" t="s">
        <v>281</v>
      </c>
      <c r="C20" s="725"/>
      <c r="D20" s="725"/>
      <c r="E20" s="725"/>
      <c r="F20" s="725"/>
      <c r="G20" s="725"/>
      <c r="H20" s="725"/>
      <c r="I20" s="725"/>
      <c r="J20" s="725"/>
      <c r="K20" s="725"/>
      <c r="L20" s="725"/>
      <c r="M20" s="725"/>
      <c r="N20" s="725"/>
      <c r="O20" s="725"/>
      <c r="P20" s="725"/>
      <c r="Q20" s="726"/>
      <c r="R20" s="657">
        <v>646</v>
      </c>
      <c r="S20" s="658"/>
      <c r="T20" s="658"/>
      <c r="U20" s="658"/>
      <c r="V20" s="658"/>
      <c r="W20" s="658"/>
      <c r="X20" s="658"/>
      <c r="Y20" s="659"/>
      <c r="Z20" s="695">
        <v>0</v>
      </c>
      <c r="AA20" s="695"/>
      <c r="AB20" s="695"/>
      <c r="AC20" s="695"/>
      <c r="AD20" s="696">
        <v>646</v>
      </c>
      <c r="AE20" s="696"/>
      <c r="AF20" s="696"/>
      <c r="AG20" s="696"/>
      <c r="AH20" s="696"/>
      <c r="AI20" s="696"/>
      <c r="AJ20" s="696"/>
      <c r="AK20" s="696"/>
      <c r="AL20" s="660">
        <v>0</v>
      </c>
      <c r="AM20" s="661"/>
      <c r="AN20" s="661"/>
      <c r="AO20" s="697"/>
      <c r="AP20" s="654" t="s">
        <v>282</v>
      </c>
      <c r="AQ20" s="655"/>
      <c r="AR20" s="655"/>
      <c r="AS20" s="655"/>
      <c r="AT20" s="655"/>
      <c r="AU20" s="655"/>
      <c r="AV20" s="655"/>
      <c r="AW20" s="655"/>
      <c r="AX20" s="655"/>
      <c r="AY20" s="655"/>
      <c r="AZ20" s="655"/>
      <c r="BA20" s="655"/>
      <c r="BB20" s="655"/>
      <c r="BC20" s="655"/>
      <c r="BD20" s="655"/>
      <c r="BE20" s="655"/>
      <c r="BF20" s="656"/>
      <c r="BG20" s="657">
        <v>95238</v>
      </c>
      <c r="BH20" s="658"/>
      <c r="BI20" s="658"/>
      <c r="BJ20" s="658"/>
      <c r="BK20" s="658"/>
      <c r="BL20" s="658"/>
      <c r="BM20" s="658"/>
      <c r="BN20" s="659"/>
      <c r="BO20" s="695">
        <v>2.1</v>
      </c>
      <c r="BP20" s="695"/>
      <c r="BQ20" s="695"/>
      <c r="BR20" s="695"/>
      <c r="BS20" s="696" t="s">
        <v>239</v>
      </c>
      <c r="BT20" s="696"/>
      <c r="BU20" s="696"/>
      <c r="BV20" s="696"/>
      <c r="BW20" s="696"/>
      <c r="BX20" s="696"/>
      <c r="BY20" s="696"/>
      <c r="BZ20" s="696"/>
      <c r="CA20" s="696"/>
      <c r="CB20" s="736"/>
      <c r="CD20" s="654" t="s">
        <v>283</v>
      </c>
      <c r="CE20" s="655"/>
      <c r="CF20" s="655"/>
      <c r="CG20" s="655"/>
      <c r="CH20" s="655"/>
      <c r="CI20" s="655"/>
      <c r="CJ20" s="655"/>
      <c r="CK20" s="655"/>
      <c r="CL20" s="655"/>
      <c r="CM20" s="655"/>
      <c r="CN20" s="655"/>
      <c r="CO20" s="655"/>
      <c r="CP20" s="655"/>
      <c r="CQ20" s="656"/>
      <c r="CR20" s="657">
        <v>13987714</v>
      </c>
      <c r="CS20" s="658"/>
      <c r="CT20" s="658"/>
      <c r="CU20" s="658"/>
      <c r="CV20" s="658"/>
      <c r="CW20" s="658"/>
      <c r="CX20" s="658"/>
      <c r="CY20" s="659"/>
      <c r="CZ20" s="695">
        <v>100</v>
      </c>
      <c r="DA20" s="695"/>
      <c r="DB20" s="695"/>
      <c r="DC20" s="695"/>
      <c r="DD20" s="663">
        <v>792186</v>
      </c>
      <c r="DE20" s="658"/>
      <c r="DF20" s="658"/>
      <c r="DG20" s="658"/>
      <c r="DH20" s="658"/>
      <c r="DI20" s="658"/>
      <c r="DJ20" s="658"/>
      <c r="DK20" s="658"/>
      <c r="DL20" s="658"/>
      <c r="DM20" s="658"/>
      <c r="DN20" s="658"/>
      <c r="DO20" s="658"/>
      <c r="DP20" s="659"/>
      <c r="DQ20" s="663">
        <v>9891622</v>
      </c>
      <c r="DR20" s="658"/>
      <c r="DS20" s="658"/>
      <c r="DT20" s="658"/>
      <c r="DU20" s="658"/>
      <c r="DV20" s="658"/>
      <c r="DW20" s="658"/>
      <c r="DX20" s="658"/>
      <c r="DY20" s="658"/>
      <c r="DZ20" s="658"/>
      <c r="EA20" s="658"/>
      <c r="EB20" s="658"/>
      <c r="EC20" s="694"/>
    </row>
    <row r="21" spans="2:133" ht="11.25" customHeight="1" x14ac:dyDescent="0.2">
      <c r="B21" s="654" t="s">
        <v>284</v>
      </c>
      <c r="C21" s="655"/>
      <c r="D21" s="655"/>
      <c r="E21" s="655"/>
      <c r="F21" s="655"/>
      <c r="G21" s="655"/>
      <c r="H21" s="655"/>
      <c r="I21" s="655"/>
      <c r="J21" s="655"/>
      <c r="K21" s="655"/>
      <c r="L21" s="655"/>
      <c r="M21" s="655"/>
      <c r="N21" s="655"/>
      <c r="O21" s="655"/>
      <c r="P21" s="655"/>
      <c r="Q21" s="656"/>
      <c r="R21" s="657">
        <v>3409074</v>
      </c>
      <c r="S21" s="658"/>
      <c r="T21" s="658"/>
      <c r="U21" s="658"/>
      <c r="V21" s="658"/>
      <c r="W21" s="658"/>
      <c r="X21" s="658"/>
      <c r="Y21" s="659"/>
      <c r="Z21" s="695">
        <v>21.8</v>
      </c>
      <c r="AA21" s="695"/>
      <c r="AB21" s="695"/>
      <c r="AC21" s="695"/>
      <c r="AD21" s="696">
        <v>2966872</v>
      </c>
      <c r="AE21" s="696"/>
      <c r="AF21" s="696"/>
      <c r="AG21" s="696"/>
      <c r="AH21" s="696"/>
      <c r="AI21" s="696"/>
      <c r="AJ21" s="696"/>
      <c r="AK21" s="696"/>
      <c r="AL21" s="660">
        <v>34.4</v>
      </c>
      <c r="AM21" s="661"/>
      <c r="AN21" s="661"/>
      <c r="AO21" s="697"/>
      <c r="AP21" s="654" t="s">
        <v>285</v>
      </c>
      <c r="AQ21" s="734"/>
      <c r="AR21" s="734"/>
      <c r="AS21" s="734"/>
      <c r="AT21" s="734"/>
      <c r="AU21" s="734"/>
      <c r="AV21" s="734"/>
      <c r="AW21" s="734"/>
      <c r="AX21" s="734"/>
      <c r="AY21" s="734"/>
      <c r="AZ21" s="734"/>
      <c r="BA21" s="734"/>
      <c r="BB21" s="734"/>
      <c r="BC21" s="734"/>
      <c r="BD21" s="734"/>
      <c r="BE21" s="734"/>
      <c r="BF21" s="735"/>
      <c r="BG21" s="657">
        <v>95238</v>
      </c>
      <c r="BH21" s="658"/>
      <c r="BI21" s="658"/>
      <c r="BJ21" s="658"/>
      <c r="BK21" s="658"/>
      <c r="BL21" s="658"/>
      <c r="BM21" s="658"/>
      <c r="BN21" s="659"/>
      <c r="BO21" s="695">
        <v>2.1</v>
      </c>
      <c r="BP21" s="695"/>
      <c r="BQ21" s="695"/>
      <c r="BR21" s="695"/>
      <c r="BS21" s="696" t="s">
        <v>177</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286</v>
      </c>
      <c r="C22" s="655"/>
      <c r="D22" s="655"/>
      <c r="E22" s="655"/>
      <c r="F22" s="655"/>
      <c r="G22" s="655"/>
      <c r="H22" s="655"/>
      <c r="I22" s="655"/>
      <c r="J22" s="655"/>
      <c r="K22" s="655"/>
      <c r="L22" s="655"/>
      <c r="M22" s="655"/>
      <c r="N22" s="655"/>
      <c r="O22" s="655"/>
      <c r="P22" s="655"/>
      <c r="Q22" s="656"/>
      <c r="R22" s="657">
        <v>2966872</v>
      </c>
      <c r="S22" s="658"/>
      <c r="T22" s="658"/>
      <c r="U22" s="658"/>
      <c r="V22" s="658"/>
      <c r="W22" s="658"/>
      <c r="X22" s="658"/>
      <c r="Y22" s="659"/>
      <c r="Z22" s="695">
        <v>19</v>
      </c>
      <c r="AA22" s="695"/>
      <c r="AB22" s="695"/>
      <c r="AC22" s="695"/>
      <c r="AD22" s="696">
        <v>2966872</v>
      </c>
      <c r="AE22" s="696"/>
      <c r="AF22" s="696"/>
      <c r="AG22" s="696"/>
      <c r="AH22" s="696"/>
      <c r="AI22" s="696"/>
      <c r="AJ22" s="696"/>
      <c r="AK22" s="696"/>
      <c r="AL22" s="660">
        <v>34.4</v>
      </c>
      <c r="AM22" s="661"/>
      <c r="AN22" s="661"/>
      <c r="AO22" s="697"/>
      <c r="AP22" s="654" t="s">
        <v>287</v>
      </c>
      <c r="AQ22" s="734"/>
      <c r="AR22" s="734"/>
      <c r="AS22" s="734"/>
      <c r="AT22" s="734"/>
      <c r="AU22" s="734"/>
      <c r="AV22" s="734"/>
      <c r="AW22" s="734"/>
      <c r="AX22" s="734"/>
      <c r="AY22" s="734"/>
      <c r="AZ22" s="734"/>
      <c r="BA22" s="734"/>
      <c r="BB22" s="734"/>
      <c r="BC22" s="734"/>
      <c r="BD22" s="734"/>
      <c r="BE22" s="734"/>
      <c r="BF22" s="735"/>
      <c r="BG22" s="657" t="s">
        <v>239</v>
      </c>
      <c r="BH22" s="658"/>
      <c r="BI22" s="658"/>
      <c r="BJ22" s="658"/>
      <c r="BK22" s="658"/>
      <c r="BL22" s="658"/>
      <c r="BM22" s="658"/>
      <c r="BN22" s="659"/>
      <c r="BO22" s="695" t="s">
        <v>177</v>
      </c>
      <c r="BP22" s="695"/>
      <c r="BQ22" s="695"/>
      <c r="BR22" s="695"/>
      <c r="BS22" s="696" t="s">
        <v>239</v>
      </c>
      <c r="BT22" s="696"/>
      <c r="BU22" s="696"/>
      <c r="BV22" s="696"/>
      <c r="BW22" s="696"/>
      <c r="BX22" s="696"/>
      <c r="BY22" s="696"/>
      <c r="BZ22" s="696"/>
      <c r="CA22" s="696"/>
      <c r="CB22" s="736"/>
      <c r="CD22" s="709" t="s">
        <v>288</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289</v>
      </c>
      <c r="C23" s="655"/>
      <c r="D23" s="655"/>
      <c r="E23" s="655"/>
      <c r="F23" s="655"/>
      <c r="G23" s="655"/>
      <c r="H23" s="655"/>
      <c r="I23" s="655"/>
      <c r="J23" s="655"/>
      <c r="K23" s="655"/>
      <c r="L23" s="655"/>
      <c r="M23" s="655"/>
      <c r="N23" s="655"/>
      <c r="O23" s="655"/>
      <c r="P23" s="655"/>
      <c r="Q23" s="656"/>
      <c r="R23" s="657">
        <v>442202</v>
      </c>
      <c r="S23" s="658"/>
      <c r="T23" s="658"/>
      <c r="U23" s="658"/>
      <c r="V23" s="658"/>
      <c r="W23" s="658"/>
      <c r="X23" s="658"/>
      <c r="Y23" s="659"/>
      <c r="Z23" s="695">
        <v>2.8</v>
      </c>
      <c r="AA23" s="695"/>
      <c r="AB23" s="695"/>
      <c r="AC23" s="695"/>
      <c r="AD23" s="696" t="s">
        <v>260</v>
      </c>
      <c r="AE23" s="696"/>
      <c r="AF23" s="696"/>
      <c r="AG23" s="696"/>
      <c r="AH23" s="696"/>
      <c r="AI23" s="696"/>
      <c r="AJ23" s="696"/>
      <c r="AK23" s="696"/>
      <c r="AL23" s="660" t="s">
        <v>177</v>
      </c>
      <c r="AM23" s="661"/>
      <c r="AN23" s="661"/>
      <c r="AO23" s="697"/>
      <c r="AP23" s="654" t="s">
        <v>290</v>
      </c>
      <c r="AQ23" s="734"/>
      <c r="AR23" s="734"/>
      <c r="AS23" s="734"/>
      <c r="AT23" s="734"/>
      <c r="AU23" s="734"/>
      <c r="AV23" s="734"/>
      <c r="AW23" s="734"/>
      <c r="AX23" s="734"/>
      <c r="AY23" s="734"/>
      <c r="AZ23" s="734"/>
      <c r="BA23" s="734"/>
      <c r="BB23" s="734"/>
      <c r="BC23" s="734"/>
      <c r="BD23" s="734"/>
      <c r="BE23" s="734"/>
      <c r="BF23" s="735"/>
      <c r="BG23" s="657" t="s">
        <v>177</v>
      </c>
      <c r="BH23" s="658"/>
      <c r="BI23" s="658"/>
      <c r="BJ23" s="658"/>
      <c r="BK23" s="658"/>
      <c r="BL23" s="658"/>
      <c r="BM23" s="658"/>
      <c r="BN23" s="659"/>
      <c r="BO23" s="695" t="s">
        <v>177</v>
      </c>
      <c r="BP23" s="695"/>
      <c r="BQ23" s="695"/>
      <c r="BR23" s="695"/>
      <c r="BS23" s="696" t="s">
        <v>177</v>
      </c>
      <c r="BT23" s="696"/>
      <c r="BU23" s="696"/>
      <c r="BV23" s="696"/>
      <c r="BW23" s="696"/>
      <c r="BX23" s="696"/>
      <c r="BY23" s="696"/>
      <c r="BZ23" s="696"/>
      <c r="CA23" s="696"/>
      <c r="CB23" s="736"/>
      <c r="CD23" s="709" t="s">
        <v>228</v>
      </c>
      <c r="CE23" s="710"/>
      <c r="CF23" s="710"/>
      <c r="CG23" s="710"/>
      <c r="CH23" s="710"/>
      <c r="CI23" s="710"/>
      <c r="CJ23" s="710"/>
      <c r="CK23" s="710"/>
      <c r="CL23" s="710"/>
      <c r="CM23" s="710"/>
      <c r="CN23" s="710"/>
      <c r="CO23" s="710"/>
      <c r="CP23" s="710"/>
      <c r="CQ23" s="711"/>
      <c r="CR23" s="709" t="s">
        <v>291</v>
      </c>
      <c r="CS23" s="710"/>
      <c r="CT23" s="710"/>
      <c r="CU23" s="710"/>
      <c r="CV23" s="710"/>
      <c r="CW23" s="710"/>
      <c r="CX23" s="710"/>
      <c r="CY23" s="711"/>
      <c r="CZ23" s="709" t="s">
        <v>292</v>
      </c>
      <c r="DA23" s="710"/>
      <c r="DB23" s="710"/>
      <c r="DC23" s="711"/>
      <c r="DD23" s="709" t="s">
        <v>293</v>
      </c>
      <c r="DE23" s="710"/>
      <c r="DF23" s="710"/>
      <c r="DG23" s="710"/>
      <c r="DH23" s="710"/>
      <c r="DI23" s="710"/>
      <c r="DJ23" s="710"/>
      <c r="DK23" s="711"/>
      <c r="DL23" s="747" t="s">
        <v>294</v>
      </c>
      <c r="DM23" s="748"/>
      <c r="DN23" s="748"/>
      <c r="DO23" s="748"/>
      <c r="DP23" s="748"/>
      <c r="DQ23" s="748"/>
      <c r="DR23" s="748"/>
      <c r="DS23" s="748"/>
      <c r="DT23" s="748"/>
      <c r="DU23" s="748"/>
      <c r="DV23" s="749"/>
      <c r="DW23" s="709" t="s">
        <v>295</v>
      </c>
      <c r="DX23" s="710"/>
      <c r="DY23" s="710"/>
      <c r="DZ23" s="710"/>
      <c r="EA23" s="710"/>
      <c r="EB23" s="710"/>
      <c r="EC23" s="711"/>
    </row>
    <row r="24" spans="2:133" ht="11.25" customHeight="1" x14ac:dyDescent="0.2">
      <c r="B24" s="654" t="s">
        <v>296</v>
      </c>
      <c r="C24" s="655"/>
      <c r="D24" s="655"/>
      <c r="E24" s="655"/>
      <c r="F24" s="655"/>
      <c r="G24" s="655"/>
      <c r="H24" s="655"/>
      <c r="I24" s="655"/>
      <c r="J24" s="655"/>
      <c r="K24" s="655"/>
      <c r="L24" s="655"/>
      <c r="M24" s="655"/>
      <c r="N24" s="655"/>
      <c r="O24" s="655"/>
      <c r="P24" s="655"/>
      <c r="Q24" s="656"/>
      <c r="R24" s="657" t="s">
        <v>177</v>
      </c>
      <c r="S24" s="658"/>
      <c r="T24" s="658"/>
      <c r="U24" s="658"/>
      <c r="V24" s="658"/>
      <c r="W24" s="658"/>
      <c r="X24" s="658"/>
      <c r="Y24" s="659"/>
      <c r="Z24" s="695" t="s">
        <v>260</v>
      </c>
      <c r="AA24" s="695"/>
      <c r="AB24" s="695"/>
      <c r="AC24" s="695"/>
      <c r="AD24" s="696" t="s">
        <v>139</v>
      </c>
      <c r="AE24" s="696"/>
      <c r="AF24" s="696"/>
      <c r="AG24" s="696"/>
      <c r="AH24" s="696"/>
      <c r="AI24" s="696"/>
      <c r="AJ24" s="696"/>
      <c r="AK24" s="696"/>
      <c r="AL24" s="660" t="s">
        <v>177</v>
      </c>
      <c r="AM24" s="661"/>
      <c r="AN24" s="661"/>
      <c r="AO24" s="697"/>
      <c r="AP24" s="654" t="s">
        <v>297</v>
      </c>
      <c r="AQ24" s="734"/>
      <c r="AR24" s="734"/>
      <c r="AS24" s="734"/>
      <c r="AT24" s="734"/>
      <c r="AU24" s="734"/>
      <c r="AV24" s="734"/>
      <c r="AW24" s="734"/>
      <c r="AX24" s="734"/>
      <c r="AY24" s="734"/>
      <c r="AZ24" s="734"/>
      <c r="BA24" s="734"/>
      <c r="BB24" s="734"/>
      <c r="BC24" s="734"/>
      <c r="BD24" s="734"/>
      <c r="BE24" s="734"/>
      <c r="BF24" s="735"/>
      <c r="BG24" s="657" t="s">
        <v>260</v>
      </c>
      <c r="BH24" s="658"/>
      <c r="BI24" s="658"/>
      <c r="BJ24" s="658"/>
      <c r="BK24" s="658"/>
      <c r="BL24" s="658"/>
      <c r="BM24" s="658"/>
      <c r="BN24" s="659"/>
      <c r="BO24" s="695" t="s">
        <v>139</v>
      </c>
      <c r="BP24" s="695"/>
      <c r="BQ24" s="695"/>
      <c r="BR24" s="695"/>
      <c r="BS24" s="696" t="s">
        <v>177</v>
      </c>
      <c r="BT24" s="696"/>
      <c r="BU24" s="696"/>
      <c r="BV24" s="696"/>
      <c r="BW24" s="696"/>
      <c r="BX24" s="696"/>
      <c r="BY24" s="696"/>
      <c r="BZ24" s="696"/>
      <c r="CA24" s="696"/>
      <c r="CB24" s="736"/>
      <c r="CD24" s="715" t="s">
        <v>298</v>
      </c>
      <c r="CE24" s="716"/>
      <c r="CF24" s="716"/>
      <c r="CG24" s="716"/>
      <c r="CH24" s="716"/>
      <c r="CI24" s="716"/>
      <c r="CJ24" s="716"/>
      <c r="CK24" s="716"/>
      <c r="CL24" s="716"/>
      <c r="CM24" s="716"/>
      <c r="CN24" s="716"/>
      <c r="CO24" s="716"/>
      <c r="CP24" s="716"/>
      <c r="CQ24" s="717"/>
      <c r="CR24" s="712">
        <v>5440525</v>
      </c>
      <c r="CS24" s="713"/>
      <c r="CT24" s="713"/>
      <c r="CU24" s="713"/>
      <c r="CV24" s="713"/>
      <c r="CW24" s="713"/>
      <c r="CX24" s="713"/>
      <c r="CY24" s="738"/>
      <c r="CZ24" s="739">
        <v>38.9</v>
      </c>
      <c r="DA24" s="721"/>
      <c r="DB24" s="721"/>
      <c r="DC24" s="741"/>
      <c r="DD24" s="737">
        <v>3987854</v>
      </c>
      <c r="DE24" s="713"/>
      <c r="DF24" s="713"/>
      <c r="DG24" s="713"/>
      <c r="DH24" s="713"/>
      <c r="DI24" s="713"/>
      <c r="DJ24" s="713"/>
      <c r="DK24" s="738"/>
      <c r="DL24" s="737">
        <v>3714617</v>
      </c>
      <c r="DM24" s="713"/>
      <c r="DN24" s="713"/>
      <c r="DO24" s="713"/>
      <c r="DP24" s="713"/>
      <c r="DQ24" s="713"/>
      <c r="DR24" s="713"/>
      <c r="DS24" s="713"/>
      <c r="DT24" s="713"/>
      <c r="DU24" s="713"/>
      <c r="DV24" s="738"/>
      <c r="DW24" s="739">
        <v>42.2</v>
      </c>
      <c r="DX24" s="721"/>
      <c r="DY24" s="721"/>
      <c r="DZ24" s="721"/>
      <c r="EA24" s="721"/>
      <c r="EB24" s="721"/>
      <c r="EC24" s="740"/>
    </row>
    <row r="25" spans="2:133" ht="11.25" customHeight="1" x14ac:dyDescent="0.2">
      <c r="B25" s="654" t="s">
        <v>299</v>
      </c>
      <c r="C25" s="655"/>
      <c r="D25" s="655"/>
      <c r="E25" s="655"/>
      <c r="F25" s="655"/>
      <c r="G25" s="655"/>
      <c r="H25" s="655"/>
      <c r="I25" s="655"/>
      <c r="J25" s="655"/>
      <c r="K25" s="655"/>
      <c r="L25" s="655"/>
      <c r="M25" s="655"/>
      <c r="N25" s="655"/>
      <c r="O25" s="655"/>
      <c r="P25" s="655"/>
      <c r="Q25" s="656"/>
      <c r="R25" s="657">
        <v>8978588</v>
      </c>
      <c r="S25" s="658"/>
      <c r="T25" s="658"/>
      <c r="U25" s="658"/>
      <c r="V25" s="658"/>
      <c r="W25" s="658"/>
      <c r="X25" s="658"/>
      <c r="Y25" s="659"/>
      <c r="Z25" s="695">
        <v>57.5</v>
      </c>
      <c r="AA25" s="695"/>
      <c r="AB25" s="695"/>
      <c r="AC25" s="695"/>
      <c r="AD25" s="696">
        <v>8527105</v>
      </c>
      <c r="AE25" s="696"/>
      <c r="AF25" s="696"/>
      <c r="AG25" s="696"/>
      <c r="AH25" s="696"/>
      <c r="AI25" s="696"/>
      <c r="AJ25" s="696"/>
      <c r="AK25" s="696"/>
      <c r="AL25" s="660">
        <v>98.9</v>
      </c>
      <c r="AM25" s="661"/>
      <c r="AN25" s="661"/>
      <c r="AO25" s="697"/>
      <c r="AP25" s="654" t="s">
        <v>300</v>
      </c>
      <c r="AQ25" s="734"/>
      <c r="AR25" s="734"/>
      <c r="AS25" s="734"/>
      <c r="AT25" s="734"/>
      <c r="AU25" s="734"/>
      <c r="AV25" s="734"/>
      <c r="AW25" s="734"/>
      <c r="AX25" s="734"/>
      <c r="AY25" s="734"/>
      <c r="AZ25" s="734"/>
      <c r="BA25" s="734"/>
      <c r="BB25" s="734"/>
      <c r="BC25" s="734"/>
      <c r="BD25" s="734"/>
      <c r="BE25" s="734"/>
      <c r="BF25" s="735"/>
      <c r="BG25" s="657">
        <v>9281</v>
      </c>
      <c r="BH25" s="658"/>
      <c r="BI25" s="658"/>
      <c r="BJ25" s="658"/>
      <c r="BK25" s="658"/>
      <c r="BL25" s="658"/>
      <c r="BM25" s="658"/>
      <c r="BN25" s="659"/>
      <c r="BO25" s="695">
        <v>0.2</v>
      </c>
      <c r="BP25" s="695"/>
      <c r="BQ25" s="695"/>
      <c r="BR25" s="695"/>
      <c r="BS25" s="696" t="s">
        <v>177</v>
      </c>
      <c r="BT25" s="696"/>
      <c r="BU25" s="696"/>
      <c r="BV25" s="696"/>
      <c r="BW25" s="696"/>
      <c r="BX25" s="696"/>
      <c r="BY25" s="696"/>
      <c r="BZ25" s="696"/>
      <c r="CA25" s="696"/>
      <c r="CB25" s="736"/>
      <c r="CD25" s="654" t="s">
        <v>301</v>
      </c>
      <c r="CE25" s="655"/>
      <c r="CF25" s="655"/>
      <c r="CG25" s="655"/>
      <c r="CH25" s="655"/>
      <c r="CI25" s="655"/>
      <c r="CJ25" s="655"/>
      <c r="CK25" s="655"/>
      <c r="CL25" s="655"/>
      <c r="CM25" s="655"/>
      <c r="CN25" s="655"/>
      <c r="CO25" s="655"/>
      <c r="CP25" s="655"/>
      <c r="CQ25" s="656"/>
      <c r="CR25" s="657">
        <v>2068568</v>
      </c>
      <c r="CS25" s="670"/>
      <c r="CT25" s="670"/>
      <c r="CU25" s="670"/>
      <c r="CV25" s="670"/>
      <c r="CW25" s="670"/>
      <c r="CX25" s="670"/>
      <c r="CY25" s="671"/>
      <c r="CZ25" s="660">
        <v>14.8</v>
      </c>
      <c r="DA25" s="672"/>
      <c r="DB25" s="672"/>
      <c r="DC25" s="673"/>
      <c r="DD25" s="663">
        <v>1771277</v>
      </c>
      <c r="DE25" s="670"/>
      <c r="DF25" s="670"/>
      <c r="DG25" s="670"/>
      <c r="DH25" s="670"/>
      <c r="DI25" s="670"/>
      <c r="DJ25" s="670"/>
      <c r="DK25" s="671"/>
      <c r="DL25" s="663">
        <v>1599111</v>
      </c>
      <c r="DM25" s="670"/>
      <c r="DN25" s="670"/>
      <c r="DO25" s="670"/>
      <c r="DP25" s="670"/>
      <c r="DQ25" s="670"/>
      <c r="DR25" s="670"/>
      <c r="DS25" s="670"/>
      <c r="DT25" s="670"/>
      <c r="DU25" s="670"/>
      <c r="DV25" s="671"/>
      <c r="DW25" s="660">
        <v>18.2</v>
      </c>
      <c r="DX25" s="672"/>
      <c r="DY25" s="672"/>
      <c r="DZ25" s="672"/>
      <c r="EA25" s="672"/>
      <c r="EB25" s="672"/>
      <c r="EC25" s="684"/>
    </row>
    <row r="26" spans="2:133" ht="11.25" customHeight="1" x14ac:dyDescent="0.2">
      <c r="B26" s="654" t="s">
        <v>302</v>
      </c>
      <c r="C26" s="655"/>
      <c r="D26" s="655"/>
      <c r="E26" s="655"/>
      <c r="F26" s="655"/>
      <c r="G26" s="655"/>
      <c r="H26" s="655"/>
      <c r="I26" s="655"/>
      <c r="J26" s="655"/>
      <c r="K26" s="655"/>
      <c r="L26" s="655"/>
      <c r="M26" s="655"/>
      <c r="N26" s="655"/>
      <c r="O26" s="655"/>
      <c r="P26" s="655"/>
      <c r="Q26" s="656"/>
      <c r="R26" s="657">
        <v>2269</v>
      </c>
      <c r="S26" s="658"/>
      <c r="T26" s="658"/>
      <c r="U26" s="658"/>
      <c r="V26" s="658"/>
      <c r="W26" s="658"/>
      <c r="X26" s="658"/>
      <c r="Y26" s="659"/>
      <c r="Z26" s="695">
        <v>0</v>
      </c>
      <c r="AA26" s="695"/>
      <c r="AB26" s="695"/>
      <c r="AC26" s="695"/>
      <c r="AD26" s="696">
        <v>2269</v>
      </c>
      <c r="AE26" s="696"/>
      <c r="AF26" s="696"/>
      <c r="AG26" s="696"/>
      <c r="AH26" s="696"/>
      <c r="AI26" s="696"/>
      <c r="AJ26" s="696"/>
      <c r="AK26" s="696"/>
      <c r="AL26" s="660">
        <v>0</v>
      </c>
      <c r="AM26" s="661"/>
      <c r="AN26" s="661"/>
      <c r="AO26" s="697"/>
      <c r="AP26" s="654" t="s">
        <v>303</v>
      </c>
      <c r="AQ26" s="734"/>
      <c r="AR26" s="734"/>
      <c r="AS26" s="734"/>
      <c r="AT26" s="734"/>
      <c r="AU26" s="734"/>
      <c r="AV26" s="734"/>
      <c r="AW26" s="734"/>
      <c r="AX26" s="734"/>
      <c r="AY26" s="734"/>
      <c r="AZ26" s="734"/>
      <c r="BA26" s="734"/>
      <c r="BB26" s="734"/>
      <c r="BC26" s="734"/>
      <c r="BD26" s="734"/>
      <c r="BE26" s="734"/>
      <c r="BF26" s="735"/>
      <c r="BG26" s="657" t="s">
        <v>177</v>
      </c>
      <c r="BH26" s="658"/>
      <c r="BI26" s="658"/>
      <c r="BJ26" s="658"/>
      <c r="BK26" s="658"/>
      <c r="BL26" s="658"/>
      <c r="BM26" s="658"/>
      <c r="BN26" s="659"/>
      <c r="BO26" s="695" t="s">
        <v>177</v>
      </c>
      <c r="BP26" s="695"/>
      <c r="BQ26" s="695"/>
      <c r="BR26" s="695"/>
      <c r="BS26" s="696" t="s">
        <v>239</v>
      </c>
      <c r="BT26" s="696"/>
      <c r="BU26" s="696"/>
      <c r="BV26" s="696"/>
      <c r="BW26" s="696"/>
      <c r="BX26" s="696"/>
      <c r="BY26" s="696"/>
      <c r="BZ26" s="696"/>
      <c r="CA26" s="696"/>
      <c r="CB26" s="736"/>
      <c r="CD26" s="654" t="s">
        <v>304</v>
      </c>
      <c r="CE26" s="655"/>
      <c r="CF26" s="655"/>
      <c r="CG26" s="655"/>
      <c r="CH26" s="655"/>
      <c r="CI26" s="655"/>
      <c r="CJ26" s="655"/>
      <c r="CK26" s="655"/>
      <c r="CL26" s="655"/>
      <c r="CM26" s="655"/>
      <c r="CN26" s="655"/>
      <c r="CO26" s="655"/>
      <c r="CP26" s="655"/>
      <c r="CQ26" s="656"/>
      <c r="CR26" s="657">
        <v>1004177</v>
      </c>
      <c r="CS26" s="658"/>
      <c r="CT26" s="658"/>
      <c r="CU26" s="658"/>
      <c r="CV26" s="658"/>
      <c r="CW26" s="658"/>
      <c r="CX26" s="658"/>
      <c r="CY26" s="659"/>
      <c r="CZ26" s="660">
        <v>7.2</v>
      </c>
      <c r="DA26" s="672"/>
      <c r="DB26" s="672"/>
      <c r="DC26" s="673"/>
      <c r="DD26" s="663">
        <v>821677</v>
      </c>
      <c r="DE26" s="658"/>
      <c r="DF26" s="658"/>
      <c r="DG26" s="658"/>
      <c r="DH26" s="658"/>
      <c r="DI26" s="658"/>
      <c r="DJ26" s="658"/>
      <c r="DK26" s="659"/>
      <c r="DL26" s="663" t="s">
        <v>139</v>
      </c>
      <c r="DM26" s="658"/>
      <c r="DN26" s="658"/>
      <c r="DO26" s="658"/>
      <c r="DP26" s="658"/>
      <c r="DQ26" s="658"/>
      <c r="DR26" s="658"/>
      <c r="DS26" s="658"/>
      <c r="DT26" s="658"/>
      <c r="DU26" s="658"/>
      <c r="DV26" s="659"/>
      <c r="DW26" s="660" t="s">
        <v>139</v>
      </c>
      <c r="DX26" s="672"/>
      <c r="DY26" s="672"/>
      <c r="DZ26" s="672"/>
      <c r="EA26" s="672"/>
      <c r="EB26" s="672"/>
      <c r="EC26" s="684"/>
    </row>
    <row r="27" spans="2:133" ht="11.25" customHeight="1" x14ac:dyDescent="0.2">
      <c r="B27" s="654" t="s">
        <v>305</v>
      </c>
      <c r="C27" s="655"/>
      <c r="D27" s="655"/>
      <c r="E27" s="655"/>
      <c r="F27" s="655"/>
      <c r="G27" s="655"/>
      <c r="H27" s="655"/>
      <c r="I27" s="655"/>
      <c r="J27" s="655"/>
      <c r="K27" s="655"/>
      <c r="L27" s="655"/>
      <c r="M27" s="655"/>
      <c r="N27" s="655"/>
      <c r="O27" s="655"/>
      <c r="P27" s="655"/>
      <c r="Q27" s="656"/>
      <c r="R27" s="657">
        <v>132752</v>
      </c>
      <c r="S27" s="658"/>
      <c r="T27" s="658"/>
      <c r="U27" s="658"/>
      <c r="V27" s="658"/>
      <c r="W27" s="658"/>
      <c r="X27" s="658"/>
      <c r="Y27" s="659"/>
      <c r="Z27" s="695">
        <v>0.9</v>
      </c>
      <c r="AA27" s="695"/>
      <c r="AB27" s="695"/>
      <c r="AC27" s="695"/>
      <c r="AD27" s="696" t="s">
        <v>139</v>
      </c>
      <c r="AE27" s="696"/>
      <c r="AF27" s="696"/>
      <c r="AG27" s="696"/>
      <c r="AH27" s="696"/>
      <c r="AI27" s="696"/>
      <c r="AJ27" s="696"/>
      <c r="AK27" s="696"/>
      <c r="AL27" s="660" t="s">
        <v>239</v>
      </c>
      <c r="AM27" s="661"/>
      <c r="AN27" s="661"/>
      <c r="AO27" s="697"/>
      <c r="AP27" s="654" t="s">
        <v>306</v>
      </c>
      <c r="AQ27" s="655"/>
      <c r="AR27" s="655"/>
      <c r="AS27" s="655"/>
      <c r="AT27" s="655"/>
      <c r="AU27" s="655"/>
      <c r="AV27" s="655"/>
      <c r="AW27" s="655"/>
      <c r="AX27" s="655"/>
      <c r="AY27" s="655"/>
      <c r="AZ27" s="655"/>
      <c r="BA27" s="655"/>
      <c r="BB27" s="655"/>
      <c r="BC27" s="655"/>
      <c r="BD27" s="655"/>
      <c r="BE27" s="655"/>
      <c r="BF27" s="656"/>
      <c r="BG27" s="657">
        <v>4560547</v>
      </c>
      <c r="BH27" s="658"/>
      <c r="BI27" s="658"/>
      <c r="BJ27" s="658"/>
      <c r="BK27" s="658"/>
      <c r="BL27" s="658"/>
      <c r="BM27" s="658"/>
      <c r="BN27" s="659"/>
      <c r="BO27" s="695">
        <v>100</v>
      </c>
      <c r="BP27" s="695"/>
      <c r="BQ27" s="695"/>
      <c r="BR27" s="695"/>
      <c r="BS27" s="696" t="s">
        <v>177</v>
      </c>
      <c r="BT27" s="696"/>
      <c r="BU27" s="696"/>
      <c r="BV27" s="696"/>
      <c r="BW27" s="696"/>
      <c r="BX27" s="696"/>
      <c r="BY27" s="696"/>
      <c r="BZ27" s="696"/>
      <c r="CA27" s="696"/>
      <c r="CB27" s="736"/>
      <c r="CD27" s="654" t="s">
        <v>307</v>
      </c>
      <c r="CE27" s="655"/>
      <c r="CF27" s="655"/>
      <c r="CG27" s="655"/>
      <c r="CH27" s="655"/>
      <c r="CI27" s="655"/>
      <c r="CJ27" s="655"/>
      <c r="CK27" s="655"/>
      <c r="CL27" s="655"/>
      <c r="CM27" s="655"/>
      <c r="CN27" s="655"/>
      <c r="CO27" s="655"/>
      <c r="CP27" s="655"/>
      <c r="CQ27" s="656"/>
      <c r="CR27" s="657">
        <v>1592848</v>
      </c>
      <c r="CS27" s="670"/>
      <c r="CT27" s="670"/>
      <c r="CU27" s="670"/>
      <c r="CV27" s="670"/>
      <c r="CW27" s="670"/>
      <c r="CX27" s="670"/>
      <c r="CY27" s="671"/>
      <c r="CZ27" s="660">
        <v>11.4</v>
      </c>
      <c r="DA27" s="672"/>
      <c r="DB27" s="672"/>
      <c r="DC27" s="673"/>
      <c r="DD27" s="663">
        <v>446991</v>
      </c>
      <c r="DE27" s="670"/>
      <c r="DF27" s="670"/>
      <c r="DG27" s="670"/>
      <c r="DH27" s="670"/>
      <c r="DI27" s="670"/>
      <c r="DJ27" s="670"/>
      <c r="DK27" s="671"/>
      <c r="DL27" s="663">
        <v>345920</v>
      </c>
      <c r="DM27" s="670"/>
      <c r="DN27" s="670"/>
      <c r="DO27" s="670"/>
      <c r="DP27" s="670"/>
      <c r="DQ27" s="670"/>
      <c r="DR27" s="670"/>
      <c r="DS27" s="670"/>
      <c r="DT27" s="670"/>
      <c r="DU27" s="670"/>
      <c r="DV27" s="671"/>
      <c r="DW27" s="660">
        <v>3.9</v>
      </c>
      <c r="DX27" s="672"/>
      <c r="DY27" s="672"/>
      <c r="DZ27" s="672"/>
      <c r="EA27" s="672"/>
      <c r="EB27" s="672"/>
      <c r="EC27" s="684"/>
    </row>
    <row r="28" spans="2:133" ht="11.25" customHeight="1" x14ac:dyDescent="0.2">
      <c r="B28" s="654" t="s">
        <v>308</v>
      </c>
      <c r="C28" s="655"/>
      <c r="D28" s="655"/>
      <c r="E28" s="655"/>
      <c r="F28" s="655"/>
      <c r="G28" s="655"/>
      <c r="H28" s="655"/>
      <c r="I28" s="655"/>
      <c r="J28" s="655"/>
      <c r="K28" s="655"/>
      <c r="L28" s="655"/>
      <c r="M28" s="655"/>
      <c r="N28" s="655"/>
      <c r="O28" s="655"/>
      <c r="P28" s="655"/>
      <c r="Q28" s="656"/>
      <c r="R28" s="657">
        <v>156403</v>
      </c>
      <c r="S28" s="658"/>
      <c r="T28" s="658"/>
      <c r="U28" s="658"/>
      <c r="V28" s="658"/>
      <c r="W28" s="658"/>
      <c r="X28" s="658"/>
      <c r="Y28" s="659"/>
      <c r="Z28" s="695">
        <v>1</v>
      </c>
      <c r="AA28" s="695"/>
      <c r="AB28" s="695"/>
      <c r="AC28" s="695"/>
      <c r="AD28" s="696">
        <v>57640</v>
      </c>
      <c r="AE28" s="696"/>
      <c r="AF28" s="696"/>
      <c r="AG28" s="696"/>
      <c r="AH28" s="696"/>
      <c r="AI28" s="696"/>
      <c r="AJ28" s="696"/>
      <c r="AK28" s="696"/>
      <c r="AL28" s="660">
        <v>0.7</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309</v>
      </c>
      <c r="CE28" s="655"/>
      <c r="CF28" s="655"/>
      <c r="CG28" s="655"/>
      <c r="CH28" s="655"/>
      <c r="CI28" s="655"/>
      <c r="CJ28" s="655"/>
      <c r="CK28" s="655"/>
      <c r="CL28" s="655"/>
      <c r="CM28" s="655"/>
      <c r="CN28" s="655"/>
      <c r="CO28" s="655"/>
      <c r="CP28" s="655"/>
      <c r="CQ28" s="656"/>
      <c r="CR28" s="657">
        <v>1779109</v>
      </c>
      <c r="CS28" s="658"/>
      <c r="CT28" s="658"/>
      <c r="CU28" s="658"/>
      <c r="CV28" s="658"/>
      <c r="CW28" s="658"/>
      <c r="CX28" s="658"/>
      <c r="CY28" s="659"/>
      <c r="CZ28" s="660">
        <v>12.7</v>
      </c>
      <c r="DA28" s="672"/>
      <c r="DB28" s="672"/>
      <c r="DC28" s="673"/>
      <c r="DD28" s="663">
        <v>1769586</v>
      </c>
      <c r="DE28" s="658"/>
      <c r="DF28" s="658"/>
      <c r="DG28" s="658"/>
      <c r="DH28" s="658"/>
      <c r="DI28" s="658"/>
      <c r="DJ28" s="658"/>
      <c r="DK28" s="659"/>
      <c r="DL28" s="663">
        <v>1769586</v>
      </c>
      <c r="DM28" s="658"/>
      <c r="DN28" s="658"/>
      <c r="DO28" s="658"/>
      <c r="DP28" s="658"/>
      <c r="DQ28" s="658"/>
      <c r="DR28" s="658"/>
      <c r="DS28" s="658"/>
      <c r="DT28" s="658"/>
      <c r="DU28" s="658"/>
      <c r="DV28" s="659"/>
      <c r="DW28" s="660">
        <v>20.100000000000001</v>
      </c>
      <c r="DX28" s="672"/>
      <c r="DY28" s="672"/>
      <c r="DZ28" s="672"/>
      <c r="EA28" s="672"/>
      <c r="EB28" s="672"/>
      <c r="EC28" s="684"/>
    </row>
    <row r="29" spans="2:133" ht="11.25" customHeight="1" x14ac:dyDescent="0.2">
      <c r="B29" s="654" t="s">
        <v>310</v>
      </c>
      <c r="C29" s="655"/>
      <c r="D29" s="655"/>
      <c r="E29" s="655"/>
      <c r="F29" s="655"/>
      <c r="G29" s="655"/>
      <c r="H29" s="655"/>
      <c r="I29" s="655"/>
      <c r="J29" s="655"/>
      <c r="K29" s="655"/>
      <c r="L29" s="655"/>
      <c r="M29" s="655"/>
      <c r="N29" s="655"/>
      <c r="O29" s="655"/>
      <c r="P29" s="655"/>
      <c r="Q29" s="656"/>
      <c r="R29" s="657">
        <v>64795</v>
      </c>
      <c r="S29" s="658"/>
      <c r="T29" s="658"/>
      <c r="U29" s="658"/>
      <c r="V29" s="658"/>
      <c r="W29" s="658"/>
      <c r="X29" s="658"/>
      <c r="Y29" s="659"/>
      <c r="Z29" s="695">
        <v>0.4</v>
      </c>
      <c r="AA29" s="695"/>
      <c r="AB29" s="695"/>
      <c r="AC29" s="695"/>
      <c r="AD29" s="696" t="s">
        <v>139</v>
      </c>
      <c r="AE29" s="696"/>
      <c r="AF29" s="696"/>
      <c r="AG29" s="696"/>
      <c r="AH29" s="696"/>
      <c r="AI29" s="696"/>
      <c r="AJ29" s="696"/>
      <c r="AK29" s="696"/>
      <c r="AL29" s="660" t="s">
        <v>239</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311</v>
      </c>
      <c r="CE29" s="677"/>
      <c r="CF29" s="654" t="s">
        <v>312</v>
      </c>
      <c r="CG29" s="655"/>
      <c r="CH29" s="655"/>
      <c r="CI29" s="655"/>
      <c r="CJ29" s="655"/>
      <c r="CK29" s="655"/>
      <c r="CL29" s="655"/>
      <c r="CM29" s="655"/>
      <c r="CN29" s="655"/>
      <c r="CO29" s="655"/>
      <c r="CP29" s="655"/>
      <c r="CQ29" s="656"/>
      <c r="CR29" s="657">
        <v>1779109</v>
      </c>
      <c r="CS29" s="670"/>
      <c r="CT29" s="670"/>
      <c r="CU29" s="670"/>
      <c r="CV29" s="670"/>
      <c r="CW29" s="670"/>
      <c r="CX29" s="670"/>
      <c r="CY29" s="671"/>
      <c r="CZ29" s="660">
        <v>12.7</v>
      </c>
      <c r="DA29" s="672"/>
      <c r="DB29" s="672"/>
      <c r="DC29" s="673"/>
      <c r="DD29" s="663">
        <v>1769586</v>
      </c>
      <c r="DE29" s="670"/>
      <c r="DF29" s="670"/>
      <c r="DG29" s="670"/>
      <c r="DH29" s="670"/>
      <c r="DI29" s="670"/>
      <c r="DJ29" s="670"/>
      <c r="DK29" s="671"/>
      <c r="DL29" s="663">
        <v>1769586</v>
      </c>
      <c r="DM29" s="670"/>
      <c r="DN29" s="670"/>
      <c r="DO29" s="670"/>
      <c r="DP29" s="670"/>
      <c r="DQ29" s="670"/>
      <c r="DR29" s="670"/>
      <c r="DS29" s="670"/>
      <c r="DT29" s="670"/>
      <c r="DU29" s="670"/>
      <c r="DV29" s="671"/>
      <c r="DW29" s="660">
        <v>20.100000000000001</v>
      </c>
      <c r="DX29" s="672"/>
      <c r="DY29" s="672"/>
      <c r="DZ29" s="672"/>
      <c r="EA29" s="672"/>
      <c r="EB29" s="672"/>
      <c r="EC29" s="684"/>
    </row>
    <row r="30" spans="2:133" ht="11.25" customHeight="1" x14ac:dyDescent="0.2">
      <c r="B30" s="654" t="s">
        <v>313</v>
      </c>
      <c r="C30" s="655"/>
      <c r="D30" s="655"/>
      <c r="E30" s="655"/>
      <c r="F30" s="655"/>
      <c r="G30" s="655"/>
      <c r="H30" s="655"/>
      <c r="I30" s="655"/>
      <c r="J30" s="655"/>
      <c r="K30" s="655"/>
      <c r="L30" s="655"/>
      <c r="M30" s="655"/>
      <c r="N30" s="655"/>
      <c r="O30" s="655"/>
      <c r="P30" s="655"/>
      <c r="Q30" s="656"/>
      <c r="R30" s="657">
        <v>1660211</v>
      </c>
      <c r="S30" s="658"/>
      <c r="T30" s="658"/>
      <c r="U30" s="658"/>
      <c r="V30" s="658"/>
      <c r="W30" s="658"/>
      <c r="X30" s="658"/>
      <c r="Y30" s="659"/>
      <c r="Z30" s="695">
        <v>10.6</v>
      </c>
      <c r="AA30" s="695"/>
      <c r="AB30" s="695"/>
      <c r="AC30" s="695"/>
      <c r="AD30" s="696" t="s">
        <v>239</v>
      </c>
      <c r="AE30" s="696"/>
      <c r="AF30" s="696"/>
      <c r="AG30" s="696"/>
      <c r="AH30" s="696"/>
      <c r="AI30" s="696"/>
      <c r="AJ30" s="696"/>
      <c r="AK30" s="696"/>
      <c r="AL30" s="660" t="s">
        <v>260</v>
      </c>
      <c r="AM30" s="661"/>
      <c r="AN30" s="661"/>
      <c r="AO30" s="697"/>
      <c r="AP30" s="709" t="s">
        <v>228</v>
      </c>
      <c r="AQ30" s="710"/>
      <c r="AR30" s="710"/>
      <c r="AS30" s="710"/>
      <c r="AT30" s="710"/>
      <c r="AU30" s="710"/>
      <c r="AV30" s="710"/>
      <c r="AW30" s="710"/>
      <c r="AX30" s="710"/>
      <c r="AY30" s="710"/>
      <c r="AZ30" s="710"/>
      <c r="BA30" s="710"/>
      <c r="BB30" s="710"/>
      <c r="BC30" s="710"/>
      <c r="BD30" s="710"/>
      <c r="BE30" s="710"/>
      <c r="BF30" s="711"/>
      <c r="BG30" s="709" t="s">
        <v>314</v>
      </c>
      <c r="BH30" s="727"/>
      <c r="BI30" s="727"/>
      <c r="BJ30" s="727"/>
      <c r="BK30" s="727"/>
      <c r="BL30" s="727"/>
      <c r="BM30" s="727"/>
      <c r="BN30" s="727"/>
      <c r="BO30" s="727"/>
      <c r="BP30" s="727"/>
      <c r="BQ30" s="728"/>
      <c r="BR30" s="709" t="s">
        <v>315</v>
      </c>
      <c r="BS30" s="727"/>
      <c r="BT30" s="727"/>
      <c r="BU30" s="727"/>
      <c r="BV30" s="727"/>
      <c r="BW30" s="727"/>
      <c r="BX30" s="727"/>
      <c r="BY30" s="727"/>
      <c r="BZ30" s="727"/>
      <c r="CA30" s="727"/>
      <c r="CB30" s="728"/>
      <c r="CD30" s="678"/>
      <c r="CE30" s="679"/>
      <c r="CF30" s="654" t="s">
        <v>316</v>
      </c>
      <c r="CG30" s="655"/>
      <c r="CH30" s="655"/>
      <c r="CI30" s="655"/>
      <c r="CJ30" s="655"/>
      <c r="CK30" s="655"/>
      <c r="CL30" s="655"/>
      <c r="CM30" s="655"/>
      <c r="CN30" s="655"/>
      <c r="CO30" s="655"/>
      <c r="CP30" s="655"/>
      <c r="CQ30" s="656"/>
      <c r="CR30" s="657">
        <v>1723561</v>
      </c>
      <c r="CS30" s="658"/>
      <c r="CT30" s="658"/>
      <c r="CU30" s="658"/>
      <c r="CV30" s="658"/>
      <c r="CW30" s="658"/>
      <c r="CX30" s="658"/>
      <c r="CY30" s="659"/>
      <c r="CZ30" s="660">
        <v>12.3</v>
      </c>
      <c r="DA30" s="672"/>
      <c r="DB30" s="672"/>
      <c r="DC30" s="673"/>
      <c r="DD30" s="663">
        <v>1714038</v>
      </c>
      <c r="DE30" s="658"/>
      <c r="DF30" s="658"/>
      <c r="DG30" s="658"/>
      <c r="DH30" s="658"/>
      <c r="DI30" s="658"/>
      <c r="DJ30" s="658"/>
      <c r="DK30" s="659"/>
      <c r="DL30" s="663">
        <v>1714038</v>
      </c>
      <c r="DM30" s="658"/>
      <c r="DN30" s="658"/>
      <c r="DO30" s="658"/>
      <c r="DP30" s="658"/>
      <c r="DQ30" s="658"/>
      <c r="DR30" s="658"/>
      <c r="DS30" s="658"/>
      <c r="DT30" s="658"/>
      <c r="DU30" s="658"/>
      <c r="DV30" s="659"/>
      <c r="DW30" s="660">
        <v>19.5</v>
      </c>
      <c r="DX30" s="672"/>
      <c r="DY30" s="672"/>
      <c r="DZ30" s="672"/>
      <c r="EA30" s="672"/>
      <c r="EB30" s="672"/>
      <c r="EC30" s="684"/>
    </row>
    <row r="31" spans="2:133" ht="11.25" customHeight="1" x14ac:dyDescent="0.2">
      <c r="B31" s="724" t="s">
        <v>317</v>
      </c>
      <c r="C31" s="725"/>
      <c r="D31" s="725"/>
      <c r="E31" s="725"/>
      <c r="F31" s="725"/>
      <c r="G31" s="725"/>
      <c r="H31" s="725"/>
      <c r="I31" s="725"/>
      <c r="J31" s="725"/>
      <c r="K31" s="725"/>
      <c r="L31" s="725"/>
      <c r="M31" s="725"/>
      <c r="N31" s="725"/>
      <c r="O31" s="725"/>
      <c r="P31" s="725"/>
      <c r="Q31" s="726"/>
      <c r="R31" s="657" t="s">
        <v>177</v>
      </c>
      <c r="S31" s="658"/>
      <c r="T31" s="658"/>
      <c r="U31" s="658"/>
      <c r="V31" s="658"/>
      <c r="W31" s="658"/>
      <c r="X31" s="658"/>
      <c r="Y31" s="659"/>
      <c r="Z31" s="695" t="s">
        <v>139</v>
      </c>
      <c r="AA31" s="695"/>
      <c r="AB31" s="695"/>
      <c r="AC31" s="695"/>
      <c r="AD31" s="696" t="s">
        <v>239</v>
      </c>
      <c r="AE31" s="696"/>
      <c r="AF31" s="696"/>
      <c r="AG31" s="696"/>
      <c r="AH31" s="696"/>
      <c r="AI31" s="696"/>
      <c r="AJ31" s="696"/>
      <c r="AK31" s="696"/>
      <c r="AL31" s="660" t="s">
        <v>177</v>
      </c>
      <c r="AM31" s="661"/>
      <c r="AN31" s="661"/>
      <c r="AO31" s="697"/>
      <c r="AP31" s="729" t="s">
        <v>318</v>
      </c>
      <c r="AQ31" s="730"/>
      <c r="AR31" s="730"/>
      <c r="AS31" s="730"/>
      <c r="AT31" s="731" t="s">
        <v>319</v>
      </c>
      <c r="AU31" s="218"/>
      <c r="AV31" s="218"/>
      <c r="AW31" s="218"/>
      <c r="AX31" s="715" t="s">
        <v>192</v>
      </c>
      <c r="AY31" s="716"/>
      <c r="AZ31" s="716"/>
      <c r="BA31" s="716"/>
      <c r="BB31" s="716"/>
      <c r="BC31" s="716"/>
      <c r="BD31" s="716"/>
      <c r="BE31" s="716"/>
      <c r="BF31" s="717"/>
      <c r="BG31" s="719">
        <v>98.8</v>
      </c>
      <c r="BH31" s="720"/>
      <c r="BI31" s="720"/>
      <c r="BJ31" s="720"/>
      <c r="BK31" s="720"/>
      <c r="BL31" s="720"/>
      <c r="BM31" s="721">
        <v>97</v>
      </c>
      <c r="BN31" s="720"/>
      <c r="BO31" s="720"/>
      <c r="BP31" s="720"/>
      <c r="BQ31" s="722"/>
      <c r="BR31" s="719">
        <v>98.8</v>
      </c>
      <c r="BS31" s="720"/>
      <c r="BT31" s="720"/>
      <c r="BU31" s="720"/>
      <c r="BV31" s="720"/>
      <c r="BW31" s="720"/>
      <c r="BX31" s="721">
        <v>96.6</v>
      </c>
      <c r="BY31" s="720"/>
      <c r="BZ31" s="720"/>
      <c r="CA31" s="720"/>
      <c r="CB31" s="722"/>
      <c r="CD31" s="678"/>
      <c r="CE31" s="679"/>
      <c r="CF31" s="654" t="s">
        <v>320</v>
      </c>
      <c r="CG31" s="655"/>
      <c r="CH31" s="655"/>
      <c r="CI31" s="655"/>
      <c r="CJ31" s="655"/>
      <c r="CK31" s="655"/>
      <c r="CL31" s="655"/>
      <c r="CM31" s="655"/>
      <c r="CN31" s="655"/>
      <c r="CO31" s="655"/>
      <c r="CP31" s="655"/>
      <c r="CQ31" s="656"/>
      <c r="CR31" s="657">
        <v>55548</v>
      </c>
      <c r="CS31" s="670"/>
      <c r="CT31" s="670"/>
      <c r="CU31" s="670"/>
      <c r="CV31" s="670"/>
      <c r="CW31" s="670"/>
      <c r="CX31" s="670"/>
      <c r="CY31" s="671"/>
      <c r="CZ31" s="660">
        <v>0.4</v>
      </c>
      <c r="DA31" s="672"/>
      <c r="DB31" s="672"/>
      <c r="DC31" s="673"/>
      <c r="DD31" s="663">
        <v>55548</v>
      </c>
      <c r="DE31" s="670"/>
      <c r="DF31" s="670"/>
      <c r="DG31" s="670"/>
      <c r="DH31" s="670"/>
      <c r="DI31" s="670"/>
      <c r="DJ31" s="670"/>
      <c r="DK31" s="671"/>
      <c r="DL31" s="663">
        <v>55548</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2">
      <c r="B32" s="654" t="s">
        <v>321</v>
      </c>
      <c r="C32" s="655"/>
      <c r="D32" s="655"/>
      <c r="E32" s="655"/>
      <c r="F32" s="655"/>
      <c r="G32" s="655"/>
      <c r="H32" s="655"/>
      <c r="I32" s="655"/>
      <c r="J32" s="655"/>
      <c r="K32" s="655"/>
      <c r="L32" s="655"/>
      <c r="M32" s="655"/>
      <c r="N32" s="655"/>
      <c r="O32" s="655"/>
      <c r="P32" s="655"/>
      <c r="Q32" s="656"/>
      <c r="R32" s="657">
        <v>658959</v>
      </c>
      <c r="S32" s="658"/>
      <c r="T32" s="658"/>
      <c r="U32" s="658"/>
      <c r="V32" s="658"/>
      <c r="W32" s="658"/>
      <c r="X32" s="658"/>
      <c r="Y32" s="659"/>
      <c r="Z32" s="695">
        <v>4.2</v>
      </c>
      <c r="AA32" s="695"/>
      <c r="AB32" s="695"/>
      <c r="AC32" s="695"/>
      <c r="AD32" s="696" t="s">
        <v>177</v>
      </c>
      <c r="AE32" s="696"/>
      <c r="AF32" s="696"/>
      <c r="AG32" s="696"/>
      <c r="AH32" s="696"/>
      <c r="AI32" s="696"/>
      <c r="AJ32" s="696"/>
      <c r="AK32" s="696"/>
      <c r="AL32" s="660" t="s">
        <v>177</v>
      </c>
      <c r="AM32" s="661"/>
      <c r="AN32" s="661"/>
      <c r="AO32" s="697"/>
      <c r="AP32" s="698"/>
      <c r="AQ32" s="699"/>
      <c r="AR32" s="699"/>
      <c r="AS32" s="699"/>
      <c r="AT32" s="732"/>
      <c r="AU32" s="214" t="s">
        <v>322</v>
      </c>
      <c r="AX32" s="654" t="s">
        <v>323</v>
      </c>
      <c r="AY32" s="655"/>
      <c r="AZ32" s="655"/>
      <c r="BA32" s="655"/>
      <c r="BB32" s="655"/>
      <c r="BC32" s="655"/>
      <c r="BD32" s="655"/>
      <c r="BE32" s="655"/>
      <c r="BF32" s="656"/>
      <c r="BG32" s="723">
        <v>98.9</v>
      </c>
      <c r="BH32" s="670"/>
      <c r="BI32" s="670"/>
      <c r="BJ32" s="670"/>
      <c r="BK32" s="670"/>
      <c r="BL32" s="670"/>
      <c r="BM32" s="661">
        <v>97.1</v>
      </c>
      <c r="BN32" s="670"/>
      <c r="BO32" s="670"/>
      <c r="BP32" s="670"/>
      <c r="BQ32" s="693"/>
      <c r="BR32" s="723">
        <v>99.3</v>
      </c>
      <c r="BS32" s="670"/>
      <c r="BT32" s="670"/>
      <c r="BU32" s="670"/>
      <c r="BV32" s="670"/>
      <c r="BW32" s="670"/>
      <c r="BX32" s="661">
        <v>97.3</v>
      </c>
      <c r="BY32" s="670"/>
      <c r="BZ32" s="670"/>
      <c r="CA32" s="670"/>
      <c r="CB32" s="693"/>
      <c r="CD32" s="680"/>
      <c r="CE32" s="681"/>
      <c r="CF32" s="654" t="s">
        <v>324</v>
      </c>
      <c r="CG32" s="655"/>
      <c r="CH32" s="655"/>
      <c r="CI32" s="655"/>
      <c r="CJ32" s="655"/>
      <c r="CK32" s="655"/>
      <c r="CL32" s="655"/>
      <c r="CM32" s="655"/>
      <c r="CN32" s="655"/>
      <c r="CO32" s="655"/>
      <c r="CP32" s="655"/>
      <c r="CQ32" s="656"/>
      <c r="CR32" s="657" t="s">
        <v>177</v>
      </c>
      <c r="CS32" s="658"/>
      <c r="CT32" s="658"/>
      <c r="CU32" s="658"/>
      <c r="CV32" s="658"/>
      <c r="CW32" s="658"/>
      <c r="CX32" s="658"/>
      <c r="CY32" s="659"/>
      <c r="CZ32" s="660" t="s">
        <v>177</v>
      </c>
      <c r="DA32" s="672"/>
      <c r="DB32" s="672"/>
      <c r="DC32" s="673"/>
      <c r="DD32" s="663" t="s">
        <v>239</v>
      </c>
      <c r="DE32" s="658"/>
      <c r="DF32" s="658"/>
      <c r="DG32" s="658"/>
      <c r="DH32" s="658"/>
      <c r="DI32" s="658"/>
      <c r="DJ32" s="658"/>
      <c r="DK32" s="659"/>
      <c r="DL32" s="663" t="s">
        <v>177</v>
      </c>
      <c r="DM32" s="658"/>
      <c r="DN32" s="658"/>
      <c r="DO32" s="658"/>
      <c r="DP32" s="658"/>
      <c r="DQ32" s="658"/>
      <c r="DR32" s="658"/>
      <c r="DS32" s="658"/>
      <c r="DT32" s="658"/>
      <c r="DU32" s="658"/>
      <c r="DV32" s="659"/>
      <c r="DW32" s="660" t="s">
        <v>177</v>
      </c>
      <c r="DX32" s="672"/>
      <c r="DY32" s="672"/>
      <c r="DZ32" s="672"/>
      <c r="EA32" s="672"/>
      <c r="EB32" s="672"/>
      <c r="EC32" s="684"/>
    </row>
    <row r="33" spans="2:133" ht="11.25" customHeight="1" x14ac:dyDescent="0.2">
      <c r="B33" s="654" t="s">
        <v>325</v>
      </c>
      <c r="C33" s="655"/>
      <c r="D33" s="655"/>
      <c r="E33" s="655"/>
      <c r="F33" s="655"/>
      <c r="G33" s="655"/>
      <c r="H33" s="655"/>
      <c r="I33" s="655"/>
      <c r="J33" s="655"/>
      <c r="K33" s="655"/>
      <c r="L33" s="655"/>
      <c r="M33" s="655"/>
      <c r="N33" s="655"/>
      <c r="O33" s="655"/>
      <c r="P33" s="655"/>
      <c r="Q33" s="656"/>
      <c r="R33" s="657">
        <v>69020</v>
      </c>
      <c r="S33" s="658"/>
      <c r="T33" s="658"/>
      <c r="U33" s="658"/>
      <c r="V33" s="658"/>
      <c r="W33" s="658"/>
      <c r="X33" s="658"/>
      <c r="Y33" s="659"/>
      <c r="Z33" s="695">
        <v>0.4</v>
      </c>
      <c r="AA33" s="695"/>
      <c r="AB33" s="695"/>
      <c r="AC33" s="695"/>
      <c r="AD33" s="696">
        <v>28541</v>
      </c>
      <c r="AE33" s="696"/>
      <c r="AF33" s="696"/>
      <c r="AG33" s="696"/>
      <c r="AH33" s="696"/>
      <c r="AI33" s="696"/>
      <c r="AJ33" s="696"/>
      <c r="AK33" s="696"/>
      <c r="AL33" s="660">
        <v>0.3</v>
      </c>
      <c r="AM33" s="661"/>
      <c r="AN33" s="661"/>
      <c r="AO33" s="697"/>
      <c r="AP33" s="700"/>
      <c r="AQ33" s="701"/>
      <c r="AR33" s="701"/>
      <c r="AS33" s="701"/>
      <c r="AT33" s="733"/>
      <c r="AU33" s="219"/>
      <c r="AV33" s="219"/>
      <c r="AW33" s="219"/>
      <c r="AX33" s="638" t="s">
        <v>326</v>
      </c>
      <c r="AY33" s="639"/>
      <c r="AZ33" s="639"/>
      <c r="BA33" s="639"/>
      <c r="BB33" s="639"/>
      <c r="BC33" s="639"/>
      <c r="BD33" s="639"/>
      <c r="BE33" s="639"/>
      <c r="BF33" s="640"/>
      <c r="BG33" s="718">
        <v>98.6</v>
      </c>
      <c r="BH33" s="642"/>
      <c r="BI33" s="642"/>
      <c r="BJ33" s="642"/>
      <c r="BK33" s="642"/>
      <c r="BL33" s="642"/>
      <c r="BM33" s="688">
        <v>96.5</v>
      </c>
      <c r="BN33" s="642"/>
      <c r="BO33" s="642"/>
      <c r="BP33" s="642"/>
      <c r="BQ33" s="705"/>
      <c r="BR33" s="718">
        <v>98.1</v>
      </c>
      <c r="BS33" s="642"/>
      <c r="BT33" s="642"/>
      <c r="BU33" s="642"/>
      <c r="BV33" s="642"/>
      <c r="BW33" s="642"/>
      <c r="BX33" s="688">
        <v>95.5</v>
      </c>
      <c r="BY33" s="642"/>
      <c r="BZ33" s="642"/>
      <c r="CA33" s="642"/>
      <c r="CB33" s="705"/>
      <c r="CD33" s="654" t="s">
        <v>327</v>
      </c>
      <c r="CE33" s="655"/>
      <c r="CF33" s="655"/>
      <c r="CG33" s="655"/>
      <c r="CH33" s="655"/>
      <c r="CI33" s="655"/>
      <c r="CJ33" s="655"/>
      <c r="CK33" s="655"/>
      <c r="CL33" s="655"/>
      <c r="CM33" s="655"/>
      <c r="CN33" s="655"/>
      <c r="CO33" s="655"/>
      <c r="CP33" s="655"/>
      <c r="CQ33" s="656"/>
      <c r="CR33" s="657">
        <v>7755003</v>
      </c>
      <c r="CS33" s="670"/>
      <c r="CT33" s="670"/>
      <c r="CU33" s="670"/>
      <c r="CV33" s="670"/>
      <c r="CW33" s="670"/>
      <c r="CX33" s="670"/>
      <c r="CY33" s="671"/>
      <c r="CZ33" s="660">
        <v>55.4</v>
      </c>
      <c r="DA33" s="672"/>
      <c r="DB33" s="672"/>
      <c r="DC33" s="673"/>
      <c r="DD33" s="663">
        <v>5441420</v>
      </c>
      <c r="DE33" s="670"/>
      <c r="DF33" s="670"/>
      <c r="DG33" s="670"/>
      <c r="DH33" s="670"/>
      <c r="DI33" s="670"/>
      <c r="DJ33" s="670"/>
      <c r="DK33" s="671"/>
      <c r="DL33" s="663">
        <v>2918308</v>
      </c>
      <c r="DM33" s="670"/>
      <c r="DN33" s="670"/>
      <c r="DO33" s="670"/>
      <c r="DP33" s="670"/>
      <c r="DQ33" s="670"/>
      <c r="DR33" s="670"/>
      <c r="DS33" s="670"/>
      <c r="DT33" s="670"/>
      <c r="DU33" s="670"/>
      <c r="DV33" s="671"/>
      <c r="DW33" s="660">
        <v>33.200000000000003</v>
      </c>
      <c r="DX33" s="672"/>
      <c r="DY33" s="672"/>
      <c r="DZ33" s="672"/>
      <c r="EA33" s="672"/>
      <c r="EB33" s="672"/>
      <c r="EC33" s="684"/>
    </row>
    <row r="34" spans="2:133" ht="11.25" customHeight="1" x14ac:dyDescent="0.2">
      <c r="B34" s="654" t="s">
        <v>328</v>
      </c>
      <c r="C34" s="655"/>
      <c r="D34" s="655"/>
      <c r="E34" s="655"/>
      <c r="F34" s="655"/>
      <c r="G34" s="655"/>
      <c r="H34" s="655"/>
      <c r="I34" s="655"/>
      <c r="J34" s="655"/>
      <c r="K34" s="655"/>
      <c r="L34" s="655"/>
      <c r="M34" s="655"/>
      <c r="N34" s="655"/>
      <c r="O34" s="655"/>
      <c r="P34" s="655"/>
      <c r="Q34" s="656"/>
      <c r="R34" s="657">
        <v>981402</v>
      </c>
      <c r="S34" s="658"/>
      <c r="T34" s="658"/>
      <c r="U34" s="658"/>
      <c r="V34" s="658"/>
      <c r="W34" s="658"/>
      <c r="X34" s="658"/>
      <c r="Y34" s="659"/>
      <c r="Z34" s="695">
        <v>6.3</v>
      </c>
      <c r="AA34" s="695"/>
      <c r="AB34" s="695"/>
      <c r="AC34" s="695"/>
      <c r="AD34" s="696" t="s">
        <v>139</v>
      </c>
      <c r="AE34" s="696"/>
      <c r="AF34" s="696"/>
      <c r="AG34" s="696"/>
      <c r="AH34" s="696"/>
      <c r="AI34" s="696"/>
      <c r="AJ34" s="696"/>
      <c r="AK34" s="696"/>
      <c r="AL34" s="660" t="s">
        <v>139</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329</v>
      </c>
      <c r="CE34" s="655"/>
      <c r="CF34" s="655"/>
      <c r="CG34" s="655"/>
      <c r="CH34" s="655"/>
      <c r="CI34" s="655"/>
      <c r="CJ34" s="655"/>
      <c r="CK34" s="655"/>
      <c r="CL34" s="655"/>
      <c r="CM34" s="655"/>
      <c r="CN34" s="655"/>
      <c r="CO34" s="655"/>
      <c r="CP34" s="655"/>
      <c r="CQ34" s="656"/>
      <c r="CR34" s="657">
        <v>2495142</v>
      </c>
      <c r="CS34" s="658"/>
      <c r="CT34" s="658"/>
      <c r="CU34" s="658"/>
      <c r="CV34" s="658"/>
      <c r="CW34" s="658"/>
      <c r="CX34" s="658"/>
      <c r="CY34" s="659"/>
      <c r="CZ34" s="660">
        <v>17.8</v>
      </c>
      <c r="DA34" s="672"/>
      <c r="DB34" s="672"/>
      <c r="DC34" s="673"/>
      <c r="DD34" s="663">
        <v>1504738</v>
      </c>
      <c r="DE34" s="658"/>
      <c r="DF34" s="658"/>
      <c r="DG34" s="658"/>
      <c r="DH34" s="658"/>
      <c r="DI34" s="658"/>
      <c r="DJ34" s="658"/>
      <c r="DK34" s="659"/>
      <c r="DL34" s="663">
        <v>1170778</v>
      </c>
      <c r="DM34" s="658"/>
      <c r="DN34" s="658"/>
      <c r="DO34" s="658"/>
      <c r="DP34" s="658"/>
      <c r="DQ34" s="658"/>
      <c r="DR34" s="658"/>
      <c r="DS34" s="658"/>
      <c r="DT34" s="658"/>
      <c r="DU34" s="658"/>
      <c r="DV34" s="659"/>
      <c r="DW34" s="660">
        <v>13.3</v>
      </c>
      <c r="DX34" s="672"/>
      <c r="DY34" s="672"/>
      <c r="DZ34" s="672"/>
      <c r="EA34" s="672"/>
      <c r="EB34" s="672"/>
      <c r="EC34" s="684"/>
    </row>
    <row r="35" spans="2:133" ht="11.25" customHeight="1" x14ac:dyDescent="0.2">
      <c r="B35" s="654" t="s">
        <v>330</v>
      </c>
      <c r="C35" s="655"/>
      <c r="D35" s="655"/>
      <c r="E35" s="655"/>
      <c r="F35" s="655"/>
      <c r="G35" s="655"/>
      <c r="H35" s="655"/>
      <c r="I35" s="655"/>
      <c r="J35" s="655"/>
      <c r="K35" s="655"/>
      <c r="L35" s="655"/>
      <c r="M35" s="655"/>
      <c r="N35" s="655"/>
      <c r="O35" s="655"/>
      <c r="P35" s="655"/>
      <c r="Q35" s="656"/>
      <c r="R35" s="657">
        <v>897160</v>
      </c>
      <c r="S35" s="658"/>
      <c r="T35" s="658"/>
      <c r="U35" s="658"/>
      <c r="V35" s="658"/>
      <c r="W35" s="658"/>
      <c r="X35" s="658"/>
      <c r="Y35" s="659"/>
      <c r="Z35" s="695">
        <v>5.7</v>
      </c>
      <c r="AA35" s="695"/>
      <c r="AB35" s="695"/>
      <c r="AC35" s="695"/>
      <c r="AD35" s="696" t="s">
        <v>139</v>
      </c>
      <c r="AE35" s="696"/>
      <c r="AF35" s="696"/>
      <c r="AG35" s="696"/>
      <c r="AH35" s="696"/>
      <c r="AI35" s="696"/>
      <c r="AJ35" s="696"/>
      <c r="AK35" s="696"/>
      <c r="AL35" s="660" t="s">
        <v>177</v>
      </c>
      <c r="AM35" s="661"/>
      <c r="AN35" s="661"/>
      <c r="AO35" s="697"/>
      <c r="AP35" s="222"/>
      <c r="AQ35" s="709" t="s">
        <v>331</v>
      </c>
      <c r="AR35" s="710"/>
      <c r="AS35" s="710"/>
      <c r="AT35" s="710"/>
      <c r="AU35" s="710"/>
      <c r="AV35" s="710"/>
      <c r="AW35" s="710"/>
      <c r="AX35" s="710"/>
      <c r="AY35" s="710"/>
      <c r="AZ35" s="710"/>
      <c r="BA35" s="710"/>
      <c r="BB35" s="710"/>
      <c r="BC35" s="710"/>
      <c r="BD35" s="710"/>
      <c r="BE35" s="710"/>
      <c r="BF35" s="711"/>
      <c r="BG35" s="709" t="s">
        <v>332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333</v>
      </c>
      <c r="CE35" s="655"/>
      <c r="CF35" s="655"/>
      <c r="CG35" s="655"/>
      <c r="CH35" s="655"/>
      <c r="CI35" s="655"/>
      <c r="CJ35" s="655"/>
      <c r="CK35" s="655"/>
      <c r="CL35" s="655"/>
      <c r="CM35" s="655"/>
      <c r="CN35" s="655"/>
      <c r="CO35" s="655"/>
      <c r="CP35" s="655"/>
      <c r="CQ35" s="656"/>
      <c r="CR35" s="657">
        <v>155452</v>
      </c>
      <c r="CS35" s="670"/>
      <c r="CT35" s="670"/>
      <c r="CU35" s="670"/>
      <c r="CV35" s="670"/>
      <c r="CW35" s="670"/>
      <c r="CX35" s="670"/>
      <c r="CY35" s="671"/>
      <c r="CZ35" s="660">
        <v>1.1000000000000001</v>
      </c>
      <c r="DA35" s="672"/>
      <c r="DB35" s="672"/>
      <c r="DC35" s="673"/>
      <c r="DD35" s="663">
        <v>120729</v>
      </c>
      <c r="DE35" s="670"/>
      <c r="DF35" s="670"/>
      <c r="DG35" s="670"/>
      <c r="DH35" s="670"/>
      <c r="DI35" s="670"/>
      <c r="DJ35" s="670"/>
      <c r="DK35" s="671"/>
      <c r="DL35" s="663">
        <v>111791</v>
      </c>
      <c r="DM35" s="670"/>
      <c r="DN35" s="670"/>
      <c r="DO35" s="670"/>
      <c r="DP35" s="670"/>
      <c r="DQ35" s="670"/>
      <c r="DR35" s="670"/>
      <c r="DS35" s="670"/>
      <c r="DT35" s="670"/>
      <c r="DU35" s="670"/>
      <c r="DV35" s="671"/>
      <c r="DW35" s="660">
        <v>1.3</v>
      </c>
      <c r="DX35" s="672"/>
      <c r="DY35" s="672"/>
      <c r="DZ35" s="672"/>
      <c r="EA35" s="672"/>
      <c r="EB35" s="672"/>
      <c r="EC35" s="684"/>
    </row>
    <row r="36" spans="2:133" ht="11.25" customHeight="1" x14ac:dyDescent="0.2">
      <c r="B36" s="654" t="s">
        <v>334</v>
      </c>
      <c r="C36" s="655"/>
      <c r="D36" s="655"/>
      <c r="E36" s="655"/>
      <c r="F36" s="655"/>
      <c r="G36" s="655"/>
      <c r="H36" s="655"/>
      <c r="I36" s="655"/>
      <c r="J36" s="655"/>
      <c r="K36" s="655"/>
      <c r="L36" s="655"/>
      <c r="M36" s="655"/>
      <c r="N36" s="655"/>
      <c r="O36" s="655"/>
      <c r="P36" s="655"/>
      <c r="Q36" s="656"/>
      <c r="R36" s="657">
        <v>1527567</v>
      </c>
      <c r="S36" s="658"/>
      <c r="T36" s="658"/>
      <c r="U36" s="658"/>
      <c r="V36" s="658"/>
      <c r="W36" s="658"/>
      <c r="X36" s="658"/>
      <c r="Y36" s="659"/>
      <c r="Z36" s="695">
        <v>9.8000000000000007</v>
      </c>
      <c r="AA36" s="695"/>
      <c r="AB36" s="695"/>
      <c r="AC36" s="695"/>
      <c r="AD36" s="696" t="s">
        <v>239</v>
      </c>
      <c r="AE36" s="696"/>
      <c r="AF36" s="696"/>
      <c r="AG36" s="696"/>
      <c r="AH36" s="696"/>
      <c r="AI36" s="696"/>
      <c r="AJ36" s="696"/>
      <c r="AK36" s="696"/>
      <c r="AL36" s="660" t="s">
        <v>177</v>
      </c>
      <c r="AM36" s="661"/>
      <c r="AN36" s="661"/>
      <c r="AO36" s="697"/>
      <c r="AP36" s="222"/>
      <c r="AQ36" s="706" t="s">
        <v>335</v>
      </c>
      <c r="AR36" s="707"/>
      <c r="AS36" s="707"/>
      <c r="AT36" s="707"/>
      <c r="AU36" s="707"/>
      <c r="AV36" s="707"/>
      <c r="AW36" s="707"/>
      <c r="AX36" s="707"/>
      <c r="AY36" s="708"/>
      <c r="AZ36" s="712">
        <v>1419769</v>
      </c>
      <c r="BA36" s="713"/>
      <c r="BB36" s="713"/>
      <c r="BC36" s="713"/>
      <c r="BD36" s="713"/>
      <c r="BE36" s="713"/>
      <c r="BF36" s="714"/>
      <c r="BG36" s="715" t="s">
        <v>336</v>
      </c>
      <c r="BH36" s="716"/>
      <c r="BI36" s="716"/>
      <c r="BJ36" s="716"/>
      <c r="BK36" s="716"/>
      <c r="BL36" s="716"/>
      <c r="BM36" s="716"/>
      <c r="BN36" s="716"/>
      <c r="BO36" s="716"/>
      <c r="BP36" s="716"/>
      <c r="BQ36" s="716"/>
      <c r="BR36" s="716"/>
      <c r="BS36" s="716"/>
      <c r="BT36" s="716"/>
      <c r="BU36" s="717"/>
      <c r="BV36" s="712">
        <v>32140</v>
      </c>
      <c r="BW36" s="713"/>
      <c r="BX36" s="713"/>
      <c r="BY36" s="713"/>
      <c r="BZ36" s="713"/>
      <c r="CA36" s="713"/>
      <c r="CB36" s="714"/>
      <c r="CD36" s="654" t="s">
        <v>337</v>
      </c>
      <c r="CE36" s="655"/>
      <c r="CF36" s="655"/>
      <c r="CG36" s="655"/>
      <c r="CH36" s="655"/>
      <c r="CI36" s="655"/>
      <c r="CJ36" s="655"/>
      <c r="CK36" s="655"/>
      <c r="CL36" s="655"/>
      <c r="CM36" s="655"/>
      <c r="CN36" s="655"/>
      <c r="CO36" s="655"/>
      <c r="CP36" s="655"/>
      <c r="CQ36" s="656"/>
      <c r="CR36" s="657">
        <v>2629346</v>
      </c>
      <c r="CS36" s="658"/>
      <c r="CT36" s="658"/>
      <c r="CU36" s="658"/>
      <c r="CV36" s="658"/>
      <c r="CW36" s="658"/>
      <c r="CX36" s="658"/>
      <c r="CY36" s="659"/>
      <c r="CZ36" s="660">
        <v>18.8</v>
      </c>
      <c r="DA36" s="672"/>
      <c r="DB36" s="672"/>
      <c r="DC36" s="673"/>
      <c r="DD36" s="663">
        <v>2035203</v>
      </c>
      <c r="DE36" s="658"/>
      <c r="DF36" s="658"/>
      <c r="DG36" s="658"/>
      <c r="DH36" s="658"/>
      <c r="DI36" s="658"/>
      <c r="DJ36" s="658"/>
      <c r="DK36" s="659"/>
      <c r="DL36" s="663">
        <v>1039759</v>
      </c>
      <c r="DM36" s="658"/>
      <c r="DN36" s="658"/>
      <c r="DO36" s="658"/>
      <c r="DP36" s="658"/>
      <c r="DQ36" s="658"/>
      <c r="DR36" s="658"/>
      <c r="DS36" s="658"/>
      <c r="DT36" s="658"/>
      <c r="DU36" s="658"/>
      <c r="DV36" s="659"/>
      <c r="DW36" s="660">
        <v>11.8</v>
      </c>
      <c r="DX36" s="672"/>
      <c r="DY36" s="672"/>
      <c r="DZ36" s="672"/>
      <c r="EA36" s="672"/>
      <c r="EB36" s="672"/>
      <c r="EC36" s="684"/>
    </row>
    <row r="37" spans="2:133" ht="11.25" customHeight="1" x14ac:dyDescent="0.2">
      <c r="B37" s="654" t="s">
        <v>338</v>
      </c>
      <c r="C37" s="655"/>
      <c r="D37" s="655"/>
      <c r="E37" s="655"/>
      <c r="F37" s="655"/>
      <c r="G37" s="655"/>
      <c r="H37" s="655"/>
      <c r="I37" s="655"/>
      <c r="J37" s="655"/>
      <c r="K37" s="655"/>
      <c r="L37" s="655"/>
      <c r="M37" s="655"/>
      <c r="N37" s="655"/>
      <c r="O37" s="655"/>
      <c r="P37" s="655"/>
      <c r="Q37" s="656"/>
      <c r="R37" s="657">
        <v>121502</v>
      </c>
      <c r="S37" s="658"/>
      <c r="T37" s="658"/>
      <c r="U37" s="658"/>
      <c r="V37" s="658"/>
      <c r="W37" s="658"/>
      <c r="X37" s="658"/>
      <c r="Y37" s="659"/>
      <c r="Z37" s="695">
        <v>0.8</v>
      </c>
      <c r="AA37" s="695"/>
      <c r="AB37" s="695"/>
      <c r="AC37" s="695"/>
      <c r="AD37" s="696">
        <v>10060</v>
      </c>
      <c r="AE37" s="696"/>
      <c r="AF37" s="696"/>
      <c r="AG37" s="696"/>
      <c r="AH37" s="696"/>
      <c r="AI37" s="696"/>
      <c r="AJ37" s="696"/>
      <c r="AK37" s="696"/>
      <c r="AL37" s="660">
        <v>0.1</v>
      </c>
      <c r="AM37" s="661"/>
      <c r="AN37" s="661"/>
      <c r="AO37" s="697"/>
      <c r="AQ37" s="690" t="s">
        <v>339</v>
      </c>
      <c r="AR37" s="691"/>
      <c r="AS37" s="691"/>
      <c r="AT37" s="691"/>
      <c r="AU37" s="691"/>
      <c r="AV37" s="691"/>
      <c r="AW37" s="691"/>
      <c r="AX37" s="691"/>
      <c r="AY37" s="692"/>
      <c r="AZ37" s="657">
        <v>502942</v>
      </c>
      <c r="BA37" s="658"/>
      <c r="BB37" s="658"/>
      <c r="BC37" s="658"/>
      <c r="BD37" s="670"/>
      <c r="BE37" s="670"/>
      <c r="BF37" s="693"/>
      <c r="BG37" s="654" t="s">
        <v>340</v>
      </c>
      <c r="BH37" s="655"/>
      <c r="BI37" s="655"/>
      <c r="BJ37" s="655"/>
      <c r="BK37" s="655"/>
      <c r="BL37" s="655"/>
      <c r="BM37" s="655"/>
      <c r="BN37" s="655"/>
      <c r="BO37" s="655"/>
      <c r="BP37" s="655"/>
      <c r="BQ37" s="655"/>
      <c r="BR37" s="655"/>
      <c r="BS37" s="655"/>
      <c r="BT37" s="655"/>
      <c r="BU37" s="656"/>
      <c r="BV37" s="657">
        <v>26531</v>
      </c>
      <c r="BW37" s="658"/>
      <c r="BX37" s="658"/>
      <c r="BY37" s="658"/>
      <c r="BZ37" s="658"/>
      <c r="CA37" s="658"/>
      <c r="CB37" s="694"/>
      <c r="CD37" s="654" t="s">
        <v>341</v>
      </c>
      <c r="CE37" s="655"/>
      <c r="CF37" s="655"/>
      <c r="CG37" s="655"/>
      <c r="CH37" s="655"/>
      <c r="CI37" s="655"/>
      <c r="CJ37" s="655"/>
      <c r="CK37" s="655"/>
      <c r="CL37" s="655"/>
      <c r="CM37" s="655"/>
      <c r="CN37" s="655"/>
      <c r="CO37" s="655"/>
      <c r="CP37" s="655"/>
      <c r="CQ37" s="656"/>
      <c r="CR37" s="657">
        <v>870873</v>
      </c>
      <c r="CS37" s="670"/>
      <c r="CT37" s="670"/>
      <c r="CU37" s="670"/>
      <c r="CV37" s="670"/>
      <c r="CW37" s="670"/>
      <c r="CX37" s="670"/>
      <c r="CY37" s="671"/>
      <c r="CZ37" s="660">
        <v>6.2</v>
      </c>
      <c r="DA37" s="672"/>
      <c r="DB37" s="672"/>
      <c r="DC37" s="673"/>
      <c r="DD37" s="663">
        <v>870537</v>
      </c>
      <c r="DE37" s="670"/>
      <c r="DF37" s="670"/>
      <c r="DG37" s="670"/>
      <c r="DH37" s="670"/>
      <c r="DI37" s="670"/>
      <c r="DJ37" s="670"/>
      <c r="DK37" s="671"/>
      <c r="DL37" s="663">
        <v>626748</v>
      </c>
      <c r="DM37" s="670"/>
      <c r="DN37" s="670"/>
      <c r="DO37" s="670"/>
      <c r="DP37" s="670"/>
      <c r="DQ37" s="670"/>
      <c r="DR37" s="670"/>
      <c r="DS37" s="670"/>
      <c r="DT37" s="670"/>
      <c r="DU37" s="670"/>
      <c r="DV37" s="671"/>
      <c r="DW37" s="660">
        <v>7.1</v>
      </c>
      <c r="DX37" s="672"/>
      <c r="DY37" s="672"/>
      <c r="DZ37" s="672"/>
      <c r="EA37" s="672"/>
      <c r="EB37" s="672"/>
      <c r="EC37" s="684"/>
    </row>
    <row r="38" spans="2:133" ht="11.25" customHeight="1" x14ac:dyDescent="0.2">
      <c r="B38" s="654" t="s">
        <v>342</v>
      </c>
      <c r="C38" s="655"/>
      <c r="D38" s="655"/>
      <c r="E38" s="655"/>
      <c r="F38" s="655"/>
      <c r="G38" s="655"/>
      <c r="H38" s="655"/>
      <c r="I38" s="655"/>
      <c r="J38" s="655"/>
      <c r="K38" s="655"/>
      <c r="L38" s="655"/>
      <c r="M38" s="655"/>
      <c r="N38" s="655"/>
      <c r="O38" s="655"/>
      <c r="P38" s="655"/>
      <c r="Q38" s="656"/>
      <c r="R38" s="657">
        <v>365900</v>
      </c>
      <c r="S38" s="658"/>
      <c r="T38" s="658"/>
      <c r="U38" s="658"/>
      <c r="V38" s="658"/>
      <c r="W38" s="658"/>
      <c r="X38" s="658"/>
      <c r="Y38" s="659"/>
      <c r="Z38" s="695">
        <v>2.2999999999999998</v>
      </c>
      <c r="AA38" s="695"/>
      <c r="AB38" s="695"/>
      <c r="AC38" s="695"/>
      <c r="AD38" s="696" t="s">
        <v>177</v>
      </c>
      <c r="AE38" s="696"/>
      <c r="AF38" s="696"/>
      <c r="AG38" s="696"/>
      <c r="AH38" s="696"/>
      <c r="AI38" s="696"/>
      <c r="AJ38" s="696"/>
      <c r="AK38" s="696"/>
      <c r="AL38" s="660" t="s">
        <v>177</v>
      </c>
      <c r="AM38" s="661"/>
      <c r="AN38" s="661"/>
      <c r="AO38" s="697"/>
      <c r="AQ38" s="690" t="s">
        <v>343</v>
      </c>
      <c r="AR38" s="691"/>
      <c r="AS38" s="691"/>
      <c r="AT38" s="691"/>
      <c r="AU38" s="691"/>
      <c r="AV38" s="691"/>
      <c r="AW38" s="691"/>
      <c r="AX38" s="691"/>
      <c r="AY38" s="692"/>
      <c r="AZ38" s="657">
        <v>53895</v>
      </c>
      <c r="BA38" s="658"/>
      <c r="BB38" s="658"/>
      <c r="BC38" s="658"/>
      <c r="BD38" s="670"/>
      <c r="BE38" s="670"/>
      <c r="BF38" s="693"/>
      <c r="BG38" s="654" t="s">
        <v>344</v>
      </c>
      <c r="BH38" s="655"/>
      <c r="BI38" s="655"/>
      <c r="BJ38" s="655"/>
      <c r="BK38" s="655"/>
      <c r="BL38" s="655"/>
      <c r="BM38" s="655"/>
      <c r="BN38" s="655"/>
      <c r="BO38" s="655"/>
      <c r="BP38" s="655"/>
      <c r="BQ38" s="655"/>
      <c r="BR38" s="655"/>
      <c r="BS38" s="655"/>
      <c r="BT38" s="655"/>
      <c r="BU38" s="656"/>
      <c r="BV38" s="657">
        <v>3479</v>
      </c>
      <c r="BW38" s="658"/>
      <c r="BX38" s="658"/>
      <c r="BY38" s="658"/>
      <c r="BZ38" s="658"/>
      <c r="CA38" s="658"/>
      <c r="CB38" s="694"/>
      <c r="CD38" s="654" t="s">
        <v>345</v>
      </c>
      <c r="CE38" s="655"/>
      <c r="CF38" s="655"/>
      <c r="CG38" s="655"/>
      <c r="CH38" s="655"/>
      <c r="CI38" s="655"/>
      <c r="CJ38" s="655"/>
      <c r="CK38" s="655"/>
      <c r="CL38" s="655"/>
      <c r="CM38" s="655"/>
      <c r="CN38" s="655"/>
      <c r="CO38" s="655"/>
      <c r="CP38" s="655"/>
      <c r="CQ38" s="656"/>
      <c r="CR38" s="657">
        <v>1399291</v>
      </c>
      <c r="CS38" s="658"/>
      <c r="CT38" s="658"/>
      <c r="CU38" s="658"/>
      <c r="CV38" s="658"/>
      <c r="CW38" s="658"/>
      <c r="CX38" s="658"/>
      <c r="CY38" s="659"/>
      <c r="CZ38" s="660">
        <v>10</v>
      </c>
      <c r="DA38" s="672"/>
      <c r="DB38" s="672"/>
      <c r="DC38" s="673"/>
      <c r="DD38" s="663">
        <v>1184756</v>
      </c>
      <c r="DE38" s="658"/>
      <c r="DF38" s="658"/>
      <c r="DG38" s="658"/>
      <c r="DH38" s="658"/>
      <c r="DI38" s="658"/>
      <c r="DJ38" s="658"/>
      <c r="DK38" s="659"/>
      <c r="DL38" s="663">
        <v>595980</v>
      </c>
      <c r="DM38" s="658"/>
      <c r="DN38" s="658"/>
      <c r="DO38" s="658"/>
      <c r="DP38" s="658"/>
      <c r="DQ38" s="658"/>
      <c r="DR38" s="658"/>
      <c r="DS38" s="658"/>
      <c r="DT38" s="658"/>
      <c r="DU38" s="658"/>
      <c r="DV38" s="659"/>
      <c r="DW38" s="660">
        <v>6.8</v>
      </c>
      <c r="DX38" s="672"/>
      <c r="DY38" s="672"/>
      <c r="DZ38" s="672"/>
      <c r="EA38" s="672"/>
      <c r="EB38" s="672"/>
      <c r="EC38" s="684"/>
    </row>
    <row r="39" spans="2:133" ht="11.25" customHeight="1" x14ac:dyDescent="0.2">
      <c r="B39" s="654" t="s">
        <v>346</v>
      </c>
      <c r="C39" s="655"/>
      <c r="D39" s="655"/>
      <c r="E39" s="655"/>
      <c r="F39" s="655"/>
      <c r="G39" s="655"/>
      <c r="H39" s="655"/>
      <c r="I39" s="655"/>
      <c r="J39" s="655"/>
      <c r="K39" s="655"/>
      <c r="L39" s="655"/>
      <c r="M39" s="655"/>
      <c r="N39" s="655"/>
      <c r="O39" s="655"/>
      <c r="P39" s="655"/>
      <c r="Q39" s="656"/>
      <c r="R39" s="657" t="s">
        <v>177</v>
      </c>
      <c r="S39" s="658"/>
      <c r="T39" s="658"/>
      <c r="U39" s="658"/>
      <c r="V39" s="658"/>
      <c r="W39" s="658"/>
      <c r="X39" s="658"/>
      <c r="Y39" s="659"/>
      <c r="Z39" s="695" t="s">
        <v>139</v>
      </c>
      <c r="AA39" s="695"/>
      <c r="AB39" s="695"/>
      <c r="AC39" s="695"/>
      <c r="AD39" s="696" t="s">
        <v>239</v>
      </c>
      <c r="AE39" s="696"/>
      <c r="AF39" s="696"/>
      <c r="AG39" s="696"/>
      <c r="AH39" s="696"/>
      <c r="AI39" s="696"/>
      <c r="AJ39" s="696"/>
      <c r="AK39" s="696"/>
      <c r="AL39" s="660" t="s">
        <v>177</v>
      </c>
      <c r="AM39" s="661"/>
      <c r="AN39" s="661"/>
      <c r="AO39" s="697"/>
      <c r="AQ39" s="690" t="s">
        <v>347</v>
      </c>
      <c r="AR39" s="691"/>
      <c r="AS39" s="691"/>
      <c r="AT39" s="691"/>
      <c r="AU39" s="691"/>
      <c r="AV39" s="691"/>
      <c r="AW39" s="691"/>
      <c r="AX39" s="691"/>
      <c r="AY39" s="692"/>
      <c r="AZ39" s="657">
        <v>20478</v>
      </c>
      <c r="BA39" s="658"/>
      <c r="BB39" s="658"/>
      <c r="BC39" s="658"/>
      <c r="BD39" s="670"/>
      <c r="BE39" s="670"/>
      <c r="BF39" s="693"/>
      <c r="BG39" s="654" t="s">
        <v>348</v>
      </c>
      <c r="BH39" s="655"/>
      <c r="BI39" s="655"/>
      <c r="BJ39" s="655"/>
      <c r="BK39" s="655"/>
      <c r="BL39" s="655"/>
      <c r="BM39" s="655"/>
      <c r="BN39" s="655"/>
      <c r="BO39" s="655"/>
      <c r="BP39" s="655"/>
      <c r="BQ39" s="655"/>
      <c r="BR39" s="655"/>
      <c r="BS39" s="655"/>
      <c r="BT39" s="655"/>
      <c r="BU39" s="656"/>
      <c r="BV39" s="657">
        <v>5518</v>
      </c>
      <c r="BW39" s="658"/>
      <c r="BX39" s="658"/>
      <c r="BY39" s="658"/>
      <c r="BZ39" s="658"/>
      <c r="CA39" s="658"/>
      <c r="CB39" s="694"/>
      <c r="CD39" s="654" t="s">
        <v>349</v>
      </c>
      <c r="CE39" s="655"/>
      <c r="CF39" s="655"/>
      <c r="CG39" s="655"/>
      <c r="CH39" s="655"/>
      <c r="CI39" s="655"/>
      <c r="CJ39" s="655"/>
      <c r="CK39" s="655"/>
      <c r="CL39" s="655"/>
      <c r="CM39" s="655"/>
      <c r="CN39" s="655"/>
      <c r="CO39" s="655"/>
      <c r="CP39" s="655"/>
      <c r="CQ39" s="656"/>
      <c r="CR39" s="657">
        <v>1075772</v>
      </c>
      <c r="CS39" s="670"/>
      <c r="CT39" s="670"/>
      <c r="CU39" s="670"/>
      <c r="CV39" s="670"/>
      <c r="CW39" s="670"/>
      <c r="CX39" s="670"/>
      <c r="CY39" s="671"/>
      <c r="CZ39" s="660">
        <v>7.7</v>
      </c>
      <c r="DA39" s="672"/>
      <c r="DB39" s="672"/>
      <c r="DC39" s="673"/>
      <c r="DD39" s="663">
        <v>595994</v>
      </c>
      <c r="DE39" s="670"/>
      <c r="DF39" s="670"/>
      <c r="DG39" s="670"/>
      <c r="DH39" s="670"/>
      <c r="DI39" s="670"/>
      <c r="DJ39" s="670"/>
      <c r="DK39" s="671"/>
      <c r="DL39" s="663" t="s">
        <v>139</v>
      </c>
      <c r="DM39" s="670"/>
      <c r="DN39" s="670"/>
      <c r="DO39" s="670"/>
      <c r="DP39" s="670"/>
      <c r="DQ39" s="670"/>
      <c r="DR39" s="670"/>
      <c r="DS39" s="670"/>
      <c r="DT39" s="670"/>
      <c r="DU39" s="670"/>
      <c r="DV39" s="671"/>
      <c r="DW39" s="660" t="s">
        <v>177</v>
      </c>
      <c r="DX39" s="672"/>
      <c r="DY39" s="672"/>
      <c r="DZ39" s="672"/>
      <c r="EA39" s="672"/>
      <c r="EB39" s="672"/>
      <c r="EC39" s="684"/>
    </row>
    <row r="40" spans="2:133" ht="11.25" customHeight="1" x14ac:dyDescent="0.2">
      <c r="B40" s="654" t="s">
        <v>350</v>
      </c>
      <c r="C40" s="655"/>
      <c r="D40" s="655"/>
      <c r="E40" s="655"/>
      <c r="F40" s="655"/>
      <c r="G40" s="655"/>
      <c r="H40" s="655"/>
      <c r="I40" s="655"/>
      <c r="J40" s="655"/>
      <c r="K40" s="655"/>
      <c r="L40" s="655"/>
      <c r="M40" s="655"/>
      <c r="N40" s="655"/>
      <c r="O40" s="655"/>
      <c r="P40" s="655"/>
      <c r="Q40" s="656"/>
      <c r="R40" s="657">
        <v>177000</v>
      </c>
      <c r="S40" s="658"/>
      <c r="T40" s="658"/>
      <c r="U40" s="658"/>
      <c r="V40" s="658"/>
      <c r="W40" s="658"/>
      <c r="X40" s="658"/>
      <c r="Y40" s="659"/>
      <c r="Z40" s="695">
        <v>1.1000000000000001</v>
      </c>
      <c r="AA40" s="695"/>
      <c r="AB40" s="695"/>
      <c r="AC40" s="695"/>
      <c r="AD40" s="696" t="s">
        <v>177</v>
      </c>
      <c r="AE40" s="696"/>
      <c r="AF40" s="696"/>
      <c r="AG40" s="696"/>
      <c r="AH40" s="696"/>
      <c r="AI40" s="696"/>
      <c r="AJ40" s="696"/>
      <c r="AK40" s="696"/>
      <c r="AL40" s="660" t="s">
        <v>177</v>
      </c>
      <c r="AM40" s="661"/>
      <c r="AN40" s="661"/>
      <c r="AO40" s="697"/>
      <c r="AQ40" s="690" t="s">
        <v>351</v>
      </c>
      <c r="AR40" s="691"/>
      <c r="AS40" s="691"/>
      <c r="AT40" s="691"/>
      <c r="AU40" s="691"/>
      <c r="AV40" s="691"/>
      <c r="AW40" s="691"/>
      <c r="AX40" s="691"/>
      <c r="AY40" s="692"/>
      <c r="AZ40" s="657" t="s">
        <v>139</v>
      </c>
      <c r="BA40" s="658"/>
      <c r="BB40" s="658"/>
      <c r="BC40" s="658"/>
      <c r="BD40" s="670"/>
      <c r="BE40" s="670"/>
      <c r="BF40" s="693"/>
      <c r="BG40" s="698" t="s">
        <v>352</v>
      </c>
      <c r="BH40" s="699"/>
      <c r="BI40" s="699"/>
      <c r="BJ40" s="699"/>
      <c r="BK40" s="699"/>
      <c r="BL40" s="223"/>
      <c r="BM40" s="655" t="s">
        <v>353</v>
      </c>
      <c r="BN40" s="655"/>
      <c r="BO40" s="655"/>
      <c r="BP40" s="655"/>
      <c r="BQ40" s="655"/>
      <c r="BR40" s="655"/>
      <c r="BS40" s="655"/>
      <c r="BT40" s="655"/>
      <c r="BU40" s="656"/>
      <c r="BV40" s="657">
        <v>110</v>
      </c>
      <c r="BW40" s="658"/>
      <c r="BX40" s="658"/>
      <c r="BY40" s="658"/>
      <c r="BZ40" s="658"/>
      <c r="CA40" s="658"/>
      <c r="CB40" s="694"/>
      <c r="CD40" s="654" t="s">
        <v>354</v>
      </c>
      <c r="CE40" s="655"/>
      <c r="CF40" s="655"/>
      <c r="CG40" s="655"/>
      <c r="CH40" s="655"/>
      <c r="CI40" s="655"/>
      <c r="CJ40" s="655"/>
      <c r="CK40" s="655"/>
      <c r="CL40" s="655"/>
      <c r="CM40" s="655"/>
      <c r="CN40" s="655"/>
      <c r="CO40" s="655"/>
      <c r="CP40" s="655"/>
      <c r="CQ40" s="656"/>
      <c r="CR40" s="657" t="s">
        <v>239</v>
      </c>
      <c r="CS40" s="658"/>
      <c r="CT40" s="658"/>
      <c r="CU40" s="658"/>
      <c r="CV40" s="658"/>
      <c r="CW40" s="658"/>
      <c r="CX40" s="658"/>
      <c r="CY40" s="659"/>
      <c r="CZ40" s="660" t="s">
        <v>177</v>
      </c>
      <c r="DA40" s="672"/>
      <c r="DB40" s="672"/>
      <c r="DC40" s="673"/>
      <c r="DD40" s="663" t="s">
        <v>239</v>
      </c>
      <c r="DE40" s="658"/>
      <c r="DF40" s="658"/>
      <c r="DG40" s="658"/>
      <c r="DH40" s="658"/>
      <c r="DI40" s="658"/>
      <c r="DJ40" s="658"/>
      <c r="DK40" s="659"/>
      <c r="DL40" s="663" t="s">
        <v>139</v>
      </c>
      <c r="DM40" s="658"/>
      <c r="DN40" s="658"/>
      <c r="DO40" s="658"/>
      <c r="DP40" s="658"/>
      <c r="DQ40" s="658"/>
      <c r="DR40" s="658"/>
      <c r="DS40" s="658"/>
      <c r="DT40" s="658"/>
      <c r="DU40" s="658"/>
      <c r="DV40" s="659"/>
      <c r="DW40" s="660" t="s">
        <v>239</v>
      </c>
      <c r="DX40" s="672"/>
      <c r="DY40" s="672"/>
      <c r="DZ40" s="672"/>
      <c r="EA40" s="672"/>
      <c r="EB40" s="672"/>
      <c r="EC40" s="684"/>
    </row>
    <row r="41" spans="2:133" ht="11.25" customHeight="1" x14ac:dyDescent="0.2">
      <c r="B41" s="638" t="s">
        <v>355</v>
      </c>
      <c r="C41" s="639"/>
      <c r="D41" s="639"/>
      <c r="E41" s="639"/>
      <c r="F41" s="639"/>
      <c r="G41" s="639"/>
      <c r="H41" s="639"/>
      <c r="I41" s="639"/>
      <c r="J41" s="639"/>
      <c r="K41" s="639"/>
      <c r="L41" s="639"/>
      <c r="M41" s="639"/>
      <c r="N41" s="639"/>
      <c r="O41" s="639"/>
      <c r="P41" s="639"/>
      <c r="Q41" s="640"/>
      <c r="R41" s="641">
        <v>15616528</v>
      </c>
      <c r="S41" s="682"/>
      <c r="T41" s="682"/>
      <c r="U41" s="682"/>
      <c r="V41" s="682"/>
      <c r="W41" s="682"/>
      <c r="X41" s="682"/>
      <c r="Y41" s="685"/>
      <c r="Z41" s="686">
        <v>100</v>
      </c>
      <c r="AA41" s="686"/>
      <c r="AB41" s="686"/>
      <c r="AC41" s="686"/>
      <c r="AD41" s="687">
        <v>8625615</v>
      </c>
      <c r="AE41" s="687"/>
      <c r="AF41" s="687"/>
      <c r="AG41" s="687"/>
      <c r="AH41" s="687"/>
      <c r="AI41" s="687"/>
      <c r="AJ41" s="687"/>
      <c r="AK41" s="687"/>
      <c r="AL41" s="644">
        <v>100</v>
      </c>
      <c r="AM41" s="688"/>
      <c r="AN41" s="688"/>
      <c r="AO41" s="689"/>
      <c r="AQ41" s="690" t="s">
        <v>356</v>
      </c>
      <c r="AR41" s="691"/>
      <c r="AS41" s="691"/>
      <c r="AT41" s="691"/>
      <c r="AU41" s="691"/>
      <c r="AV41" s="691"/>
      <c r="AW41" s="691"/>
      <c r="AX41" s="691"/>
      <c r="AY41" s="692"/>
      <c r="AZ41" s="657">
        <v>187647</v>
      </c>
      <c r="BA41" s="658"/>
      <c r="BB41" s="658"/>
      <c r="BC41" s="658"/>
      <c r="BD41" s="670"/>
      <c r="BE41" s="670"/>
      <c r="BF41" s="693"/>
      <c r="BG41" s="698"/>
      <c r="BH41" s="699"/>
      <c r="BI41" s="699"/>
      <c r="BJ41" s="699"/>
      <c r="BK41" s="699"/>
      <c r="BL41" s="223"/>
      <c r="BM41" s="655" t="s">
        <v>357</v>
      </c>
      <c r="BN41" s="655"/>
      <c r="BO41" s="655"/>
      <c r="BP41" s="655"/>
      <c r="BQ41" s="655"/>
      <c r="BR41" s="655"/>
      <c r="BS41" s="655"/>
      <c r="BT41" s="655"/>
      <c r="BU41" s="656"/>
      <c r="BV41" s="657" t="s">
        <v>177</v>
      </c>
      <c r="BW41" s="658"/>
      <c r="BX41" s="658"/>
      <c r="BY41" s="658"/>
      <c r="BZ41" s="658"/>
      <c r="CA41" s="658"/>
      <c r="CB41" s="694"/>
      <c r="CD41" s="654" t="s">
        <v>358</v>
      </c>
      <c r="CE41" s="655"/>
      <c r="CF41" s="655"/>
      <c r="CG41" s="655"/>
      <c r="CH41" s="655"/>
      <c r="CI41" s="655"/>
      <c r="CJ41" s="655"/>
      <c r="CK41" s="655"/>
      <c r="CL41" s="655"/>
      <c r="CM41" s="655"/>
      <c r="CN41" s="655"/>
      <c r="CO41" s="655"/>
      <c r="CP41" s="655"/>
      <c r="CQ41" s="656"/>
      <c r="CR41" s="657" t="s">
        <v>177</v>
      </c>
      <c r="CS41" s="670"/>
      <c r="CT41" s="670"/>
      <c r="CU41" s="670"/>
      <c r="CV41" s="670"/>
      <c r="CW41" s="670"/>
      <c r="CX41" s="670"/>
      <c r="CY41" s="671"/>
      <c r="CZ41" s="660" t="s">
        <v>260</v>
      </c>
      <c r="DA41" s="672"/>
      <c r="DB41" s="672"/>
      <c r="DC41" s="673"/>
      <c r="DD41" s="663" t="s">
        <v>177</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359</v>
      </c>
      <c r="AR42" s="703"/>
      <c r="AS42" s="703"/>
      <c r="AT42" s="703"/>
      <c r="AU42" s="703"/>
      <c r="AV42" s="703"/>
      <c r="AW42" s="703"/>
      <c r="AX42" s="703"/>
      <c r="AY42" s="704"/>
      <c r="AZ42" s="641">
        <v>654807</v>
      </c>
      <c r="BA42" s="682"/>
      <c r="BB42" s="682"/>
      <c r="BC42" s="682"/>
      <c r="BD42" s="642"/>
      <c r="BE42" s="642"/>
      <c r="BF42" s="705"/>
      <c r="BG42" s="700"/>
      <c r="BH42" s="701"/>
      <c r="BI42" s="701"/>
      <c r="BJ42" s="701"/>
      <c r="BK42" s="701"/>
      <c r="BL42" s="224"/>
      <c r="BM42" s="639" t="s">
        <v>360</v>
      </c>
      <c r="BN42" s="639"/>
      <c r="BO42" s="639"/>
      <c r="BP42" s="639"/>
      <c r="BQ42" s="639"/>
      <c r="BR42" s="639"/>
      <c r="BS42" s="639"/>
      <c r="BT42" s="639"/>
      <c r="BU42" s="640"/>
      <c r="BV42" s="641">
        <v>315</v>
      </c>
      <c r="BW42" s="682"/>
      <c r="BX42" s="682"/>
      <c r="BY42" s="682"/>
      <c r="BZ42" s="682"/>
      <c r="CA42" s="682"/>
      <c r="CB42" s="683"/>
      <c r="CD42" s="654" t="s">
        <v>361</v>
      </c>
      <c r="CE42" s="655"/>
      <c r="CF42" s="655"/>
      <c r="CG42" s="655"/>
      <c r="CH42" s="655"/>
      <c r="CI42" s="655"/>
      <c r="CJ42" s="655"/>
      <c r="CK42" s="655"/>
      <c r="CL42" s="655"/>
      <c r="CM42" s="655"/>
      <c r="CN42" s="655"/>
      <c r="CO42" s="655"/>
      <c r="CP42" s="655"/>
      <c r="CQ42" s="656"/>
      <c r="CR42" s="657">
        <v>792186</v>
      </c>
      <c r="CS42" s="670"/>
      <c r="CT42" s="670"/>
      <c r="CU42" s="670"/>
      <c r="CV42" s="670"/>
      <c r="CW42" s="670"/>
      <c r="CX42" s="670"/>
      <c r="CY42" s="671"/>
      <c r="CZ42" s="660">
        <v>5.7</v>
      </c>
      <c r="DA42" s="672"/>
      <c r="DB42" s="672"/>
      <c r="DC42" s="673"/>
      <c r="DD42" s="663">
        <v>462348</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362</v>
      </c>
      <c r="CD43" s="654" t="s">
        <v>363</v>
      </c>
      <c r="CE43" s="655"/>
      <c r="CF43" s="655"/>
      <c r="CG43" s="655"/>
      <c r="CH43" s="655"/>
      <c r="CI43" s="655"/>
      <c r="CJ43" s="655"/>
      <c r="CK43" s="655"/>
      <c r="CL43" s="655"/>
      <c r="CM43" s="655"/>
      <c r="CN43" s="655"/>
      <c r="CO43" s="655"/>
      <c r="CP43" s="655"/>
      <c r="CQ43" s="656"/>
      <c r="CR43" s="657">
        <v>16437</v>
      </c>
      <c r="CS43" s="670"/>
      <c r="CT43" s="670"/>
      <c r="CU43" s="670"/>
      <c r="CV43" s="670"/>
      <c r="CW43" s="670"/>
      <c r="CX43" s="670"/>
      <c r="CY43" s="671"/>
      <c r="CZ43" s="660">
        <v>0.1</v>
      </c>
      <c r="DA43" s="672"/>
      <c r="DB43" s="672"/>
      <c r="DC43" s="673"/>
      <c r="DD43" s="663">
        <v>16437</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311</v>
      </c>
      <c r="CE44" s="677"/>
      <c r="CF44" s="654" t="s">
        <v>365</v>
      </c>
      <c r="CG44" s="655"/>
      <c r="CH44" s="655"/>
      <c r="CI44" s="655"/>
      <c r="CJ44" s="655"/>
      <c r="CK44" s="655"/>
      <c r="CL44" s="655"/>
      <c r="CM44" s="655"/>
      <c r="CN44" s="655"/>
      <c r="CO44" s="655"/>
      <c r="CP44" s="655"/>
      <c r="CQ44" s="656"/>
      <c r="CR44" s="657">
        <v>792186</v>
      </c>
      <c r="CS44" s="658"/>
      <c r="CT44" s="658"/>
      <c r="CU44" s="658"/>
      <c r="CV44" s="658"/>
      <c r="CW44" s="658"/>
      <c r="CX44" s="658"/>
      <c r="CY44" s="659"/>
      <c r="CZ44" s="660">
        <v>5.7</v>
      </c>
      <c r="DA44" s="661"/>
      <c r="DB44" s="661"/>
      <c r="DC44" s="662"/>
      <c r="DD44" s="663">
        <v>462348</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367</v>
      </c>
      <c r="CG45" s="655"/>
      <c r="CH45" s="655"/>
      <c r="CI45" s="655"/>
      <c r="CJ45" s="655"/>
      <c r="CK45" s="655"/>
      <c r="CL45" s="655"/>
      <c r="CM45" s="655"/>
      <c r="CN45" s="655"/>
      <c r="CO45" s="655"/>
      <c r="CP45" s="655"/>
      <c r="CQ45" s="656"/>
      <c r="CR45" s="657">
        <v>128220</v>
      </c>
      <c r="CS45" s="670"/>
      <c r="CT45" s="670"/>
      <c r="CU45" s="670"/>
      <c r="CV45" s="670"/>
      <c r="CW45" s="670"/>
      <c r="CX45" s="670"/>
      <c r="CY45" s="671"/>
      <c r="CZ45" s="660">
        <v>0.9</v>
      </c>
      <c r="DA45" s="672"/>
      <c r="DB45" s="672"/>
      <c r="DC45" s="673"/>
      <c r="DD45" s="663">
        <v>10189</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368</v>
      </c>
      <c r="CG46" s="655"/>
      <c r="CH46" s="655"/>
      <c r="CI46" s="655"/>
      <c r="CJ46" s="655"/>
      <c r="CK46" s="655"/>
      <c r="CL46" s="655"/>
      <c r="CM46" s="655"/>
      <c r="CN46" s="655"/>
      <c r="CO46" s="655"/>
      <c r="CP46" s="655"/>
      <c r="CQ46" s="656"/>
      <c r="CR46" s="657">
        <v>658966</v>
      </c>
      <c r="CS46" s="658"/>
      <c r="CT46" s="658"/>
      <c r="CU46" s="658"/>
      <c r="CV46" s="658"/>
      <c r="CW46" s="658"/>
      <c r="CX46" s="658"/>
      <c r="CY46" s="659"/>
      <c r="CZ46" s="660">
        <v>4.7</v>
      </c>
      <c r="DA46" s="661"/>
      <c r="DB46" s="661"/>
      <c r="DC46" s="662"/>
      <c r="DD46" s="663">
        <v>449359</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369</v>
      </c>
      <c r="CG47" s="655"/>
      <c r="CH47" s="655"/>
      <c r="CI47" s="655"/>
      <c r="CJ47" s="655"/>
      <c r="CK47" s="655"/>
      <c r="CL47" s="655"/>
      <c r="CM47" s="655"/>
      <c r="CN47" s="655"/>
      <c r="CO47" s="655"/>
      <c r="CP47" s="655"/>
      <c r="CQ47" s="656"/>
      <c r="CR47" s="657" t="s">
        <v>177</v>
      </c>
      <c r="CS47" s="670"/>
      <c r="CT47" s="670"/>
      <c r="CU47" s="670"/>
      <c r="CV47" s="670"/>
      <c r="CW47" s="670"/>
      <c r="CX47" s="670"/>
      <c r="CY47" s="671"/>
      <c r="CZ47" s="660" t="s">
        <v>177</v>
      </c>
      <c r="DA47" s="672"/>
      <c r="DB47" s="672"/>
      <c r="DC47" s="673"/>
      <c r="DD47" s="663" t="s">
        <v>177</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370</v>
      </c>
      <c r="CG48" s="655"/>
      <c r="CH48" s="655"/>
      <c r="CI48" s="655"/>
      <c r="CJ48" s="655"/>
      <c r="CK48" s="655"/>
      <c r="CL48" s="655"/>
      <c r="CM48" s="655"/>
      <c r="CN48" s="655"/>
      <c r="CO48" s="655"/>
      <c r="CP48" s="655"/>
      <c r="CQ48" s="656"/>
      <c r="CR48" s="657" t="s">
        <v>177</v>
      </c>
      <c r="CS48" s="658"/>
      <c r="CT48" s="658"/>
      <c r="CU48" s="658"/>
      <c r="CV48" s="658"/>
      <c r="CW48" s="658"/>
      <c r="CX48" s="658"/>
      <c r="CY48" s="659"/>
      <c r="CZ48" s="660" t="s">
        <v>177</v>
      </c>
      <c r="DA48" s="661"/>
      <c r="DB48" s="661"/>
      <c r="DC48" s="662"/>
      <c r="DD48" s="663" t="s">
        <v>177</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371</v>
      </c>
      <c r="CE49" s="639"/>
      <c r="CF49" s="639"/>
      <c r="CG49" s="639"/>
      <c r="CH49" s="639"/>
      <c r="CI49" s="639"/>
      <c r="CJ49" s="639"/>
      <c r="CK49" s="639"/>
      <c r="CL49" s="639"/>
      <c r="CM49" s="639"/>
      <c r="CN49" s="639"/>
      <c r="CO49" s="639"/>
      <c r="CP49" s="639"/>
      <c r="CQ49" s="640"/>
      <c r="CR49" s="641">
        <v>13987714</v>
      </c>
      <c r="CS49" s="642"/>
      <c r="CT49" s="642"/>
      <c r="CU49" s="642"/>
      <c r="CV49" s="642"/>
      <c r="CW49" s="642"/>
      <c r="CX49" s="642"/>
      <c r="CY49" s="643"/>
      <c r="CZ49" s="644">
        <v>100</v>
      </c>
      <c r="DA49" s="645"/>
      <c r="DB49" s="645"/>
      <c r="DC49" s="646"/>
      <c r="DD49" s="647">
        <v>9891622</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QDID4JK0atitvp4DtFljRgXOF3LAUsTfrvGhwfxvZdnIGfrfW3UTxAlJ5LWYUkD1123Sbt7L8oaYOh6RiLmezA==" saltValue="iwIHrDV1EBQdSZ5vtNVe0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5" zoomScale="70" zoomScaleNormal="70" zoomScaleSheetLayoutView="70" workbookViewId="0">
      <selection activeCell="AA37" sqref="AA37:AE37"/>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372</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373</v>
      </c>
      <c r="DK2" s="1128"/>
      <c r="DL2" s="1128"/>
      <c r="DM2" s="1128"/>
      <c r="DN2" s="1128"/>
      <c r="DO2" s="1129"/>
      <c r="DP2" s="228"/>
      <c r="DQ2" s="1127" t="s">
        <v>374</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375</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377</v>
      </c>
      <c r="B5" s="1032"/>
      <c r="C5" s="1032"/>
      <c r="D5" s="1032"/>
      <c r="E5" s="1032"/>
      <c r="F5" s="1032"/>
      <c r="G5" s="1032"/>
      <c r="H5" s="1032"/>
      <c r="I5" s="1032"/>
      <c r="J5" s="1032"/>
      <c r="K5" s="1032"/>
      <c r="L5" s="1032"/>
      <c r="M5" s="1032"/>
      <c r="N5" s="1032"/>
      <c r="O5" s="1032"/>
      <c r="P5" s="1033"/>
      <c r="Q5" s="1037" t="s">
        <v>378</v>
      </c>
      <c r="R5" s="1038"/>
      <c r="S5" s="1038"/>
      <c r="T5" s="1038"/>
      <c r="U5" s="1039"/>
      <c r="V5" s="1037" t="s">
        <v>379</v>
      </c>
      <c r="W5" s="1038"/>
      <c r="X5" s="1038"/>
      <c r="Y5" s="1038"/>
      <c r="Z5" s="1039"/>
      <c r="AA5" s="1037" t="s">
        <v>380</v>
      </c>
      <c r="AB5" s="1038"/>
      <c r="AC5" s="1038"/>
      <c r="AD5" s="1038"/>
      <c r="AE5" s="1038"/>
      <c r="AF5" s="1130" t="s">
        <v>381</v>
      </c>
      <c r="AG5" s="1038"/>
      <c r="AH5" s="1038"/>
      <c r="AI5" s="1038"/>
      <c r="AJ5" s="1051"/>
      <c r="AK5" s="1038" t="s">
        <v>382</v>
      </c>
      <c r="AL5" s="1038"/>
      <c r="AM5" s="1038"/>
      <c r="AN5" s="1038"/>
      <c r="AO5" s="1039"/>
      <c r="AP5" s="1037" t="s">
        <v>383</v>
      </c>
      <c r="AQ5" s="1038"/>
      <c r="AR5" s="1038"/>
      <c r="AS5" s="1038"/>
      <c r="AT5" s="1039"/>
      <c r="AU5" s="1037" t="s">
        <v>384</v>
      </c>
      <c r="AV5" s="1038"/>
      <c r="AW5" s="1038"/>
      <c r="AX5" s="1038"/>
      <c r="AY5" s="1051"/>
      <c r="AZ5" s="232"/>
      <c r="BA5" s="232"/>
      <c r="BB5" s="232"/>
      <c r="BC5" s="232"/>
      <c r="BD5" s="232"/>
      <c r="BE5" s="233"/>
      <c r="BF5" s="233"/>
      <c r="BG5" s="233"/>
      <c r="BH5" s="233"/>
      <c r="BI5" s="233"/>
      <c r="BJ5" s="233"/>
      <c r="BK5" s="233"/>
      <c r="BL5" s="233"/>
      <c r="BM5" s="233"/>
      <c r="BN5" s="233"/>
      <c r="BO5" s="233"/>
      <c r="BP5" s="233"/>
      <c r="BQ5" s="1031" t="s">
        <v>385</v>
      </c>
      <c r="BR5" s="1032"/>
      <c r="BS5" s="1032"/>
      <c r="BT5" s="1032"/>
      <c r="BU5" s="1032"/>
      <c r="BV5" s="1032"/>
      <c r="BW5" s="1032"/>
      <c r="BX5" s="1032"/>
      <c r="BY5" s="1032"/>
      <c r="BZ5" s="1032"/>
      <c r="CA5" s="1032"/>
      <c r="CB5" s="1032"/>
      <c r="CC5" s="1032"/>
      <c r="CD5" s="1032"/>
      <c r="CE5" s="1032"/>
      <c r="CF5" s="1032"/>
      <c r="CG5" s="1033"/>
      <c r="CH5" s="1037" t="s">
        <v>386</v>
      </c>
      <c r="CI5" s="1038"/>
      <c r="CJ5" s="1038"/>
      <c r="CK5" s="1038"/>
      <c r="CL5" s="1039"/>
      <c r="CM5" s="1037" t="s">
        <v>387</v>
      </c>
      <c r="CN5" s="1038"/>
      <c r="CO5" s="1038"/>
      <c r="CP5" s="1038"/>
      <c r="CQ5" s="1039"/>
      <c r="CR5" s="1037" t="s">
        <v>388</v>
      </c>
      <c r="CS5" s="1038"/>
      <c r="CT5" s="1038"/>
      <c r="CU5" s="1038"/>
      <c r="CV5" s="1039"/>
      <c r="CW5" s="1037" t="s">
        <v>389</v>
      </c>
      <c r="CX5" s="1038"/>
      <c r="CY5" s="1038"/>
      <c r="CZ5" s="1038"/>
      <c r="DA5" s="1039"/>
      <c r="DB5" s="1037" t="s">
        <v>390</v>
      </c>
      <c r="DC5" s="1038"/>
      <c r="DD5" s="1038"/>
      <c r="DE5" s="1038"/>
      <c r="DF5" s="1039"/>
      <c r="DG5" s="1120" t="s">
        <v>391</v>
      </c>
      <c r="DH5" s="1121"/>
      <c r="DI5" s="1121"/>
      <c r="DJ5" s="1121"/>
      <c r="DK5" s="1122"/>
      <c r="DL5" s="1120" t="s">
        <v>392</v>
      </c>
      <c r="DM5" s="1121"/>
      <c r="DN5" s="1121"/>
      <c r="DO5" s="1121"/>
      <c r="DP5" s="1122"/>
      <c r="DQ5" s="1037" t="s">
        <v>393</v>
      </c>
      <c r="DR5" s="1038"/>
      <c r="DS5" s="1038"/>
      <c r="DT5" s="1038"/>
      <c r="DU5" s="1039"/>
      <c r="DV5" s="1037" t="s">
        <v>384</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394</v>
      </c>
      <c r="C7" s="1084"/>
      <c r="D7" s="1084"/>
      <c r="E7" s="1084"/>
      <c r="F7" s="1084"/>
      <c r="G7" s="1084"/>
      <c r="H7" s="1084"/>
      <c r="I7" s="1084"/>
      <c r="J7" s="1084"/>
      <c r="K7" s="1084"/>
      <c r="L7" s="1084"/>
      <c r="M7" s="1084"/>
      <c r="N7" s="1084"/>
      <c r="O7" s="1084"/>
      <c r="P7" s="1085"/>
      <c r="Q7" s="1138">
        <v>15465</v>
      </c>
      <c r="R7" s="1139"/>
      <c r="S7" s="1139"/>
      <c r="T7" s="1139"/>
      <c r="U7" s="1139"/>
      <c r="V7" s="1139">
        <v>13908</v>
      </c>
      <c r="W7" s="1139"/>
      <c r="X7" s="1139"/>
      <c r="Y7" s="1139"/>
      <c r="Z7" s="1139"/>
      <c r="AA7" s="1139">
        <v>1557</v>
      </c>
      <c r="AB7" s="1139"/>
      <c r="AC7" s="1139"/>
      <c r="AD7" s="1139"/>
      <c r="AE7" s="1140"/>
      <c r="AF7" s="1141">
        <v>1376</v>
      </c>
      <c r="AG7" s="1142"/>
      <c r="AH7" s="1142"/>
      <c r="AI7" s="1142"/>
      <c r="AJ7" s="1143"/>
      <c r="AK7" s="1144">
        <v>865</v>
      </c>
      <c r="AL7" s="1145"/>
      <c r="AM7" s="1145"/>
      <c r="AN7" s="1145"/>
      <c r="AO7" s="1145"/>
      <c r="AP7" s="1145">
        <v>17443</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615</v>
      </c>
      <c r="BT7" s="1136"/>
      <c r="BU7" s="1136"/>
      <c r="BV7" s="1136"/>
      <c r="BW7" s="1136"/>
      <c r="BX7" s="1136"/>
      <c r="BY7" s="1136"/>
      <c r="BZ7" s="1136"/>
      <c r="CA7" s="1136"/>
      <c r="CB7" s="1136"/>
      <c r="CC7" s="1136"/>
      <c r="CD7" s="1136"/>
      <c r="CE7" s="1136"/>
      <c r="CF7" s="1136"/>
      <c r="CG7" s="1148"/>
      <c r="CH7" s="1132">
        <v>52</v>
      </c>
      <c r="CI7" s="1133"/>
      <c r="CJ7" s="1133"/>
      <c r="CK7" s="1133"/>
      <c r="CL7" s="1134"/>
      <c r="CM7" s="1132">
        <v>150</v>
      </c>
      <c r="CN7" s="1133"/>
      <c r="CO7" s="1133"/>
      <c r="CP7" s="1133"/>
      <c r="CQ7" s="1134"/>
      <c r="CR7" s="1132">
        <v>100</v>
      </c>
      <c r="CS7" s="1133"/>
      <c r="CT7" s="1133"/>
      <c r="CU7" s="1133"/>
      <c r="CV7" s="1134"/>
      <c r="CW7" s="1132" t="s">
        <v>616</v>
      </c>
      <c r="CX7" s="1133"/>
      <c r="CY7" s="1133"/>
      <c r="CZ7" s="1133"/>
      <c r="DA7" s="1134"/>
      <c r="DB7" s="1132" t="s">
        <v>616</v>
      </c>
      <c r="DC7" s="1133"/>
      <c r="DD7" s="1133"/>
      <c r="DE7" s="1133"/>
      <c r="DF7" s="1134"/>
      <c r="DG7" s="1132" t="s">
        <v>616</v>
      </c>
      <c r="DH7" s="1133"/>
      <c r="DI7" s="1133"/>
      <c r="DJ7" s="1133"/>
      <c r="DK7" s="1134"/>
      <c r="DL7" s="1132" t="s">
        <v>616</v>
      </c>
      <c r="DM7" s="1133"/>
      <c r="DN7" s="1133"/>
      <c r="DO7" s="1133"/>
      <c r="DP7" s="1134"/>
      <c r="DQ7" s="1132" t="s">
        <v>616</v>
      </c>
      <c r="DR7" s="1133"/>
      <c r="DS7" s="1133"/>
      <c r="DT7" s="1133"/>
      <c r="DU7" s="1134"/>
      <c r="DV7" s="1135"/>
      <c r="DW7" s="1136"/>
      <c r="DX7" s="1136"/>
      <c r="DY7" s="1136"/>
      <c r="DZ7" s="1137"/>
      <c r="EA7" s="234"/>
    </row>
    <row r="8" spans="1:131" s="235" customFormat="1" ht="26.25" customHeight="1" x14ac:dyDescent="0.2">
      <c r="A8" s="238">
        <v>2</v>
      </c>
      <c r="B8" s="1066" t="s">
        <v>395</v>
      </c>
      <c r="C8" s="1067"/>
      <c r="D8" s="1067"/>
      <c r="E8" s="1067"/>
      <c r="F8" s="1067"/>
      <c r="G8" s="1067"/>
      <c r="H8" s="1067"/>
      <c r="I8" s="1067"/>
      <c r="J8" s="1067"/>
      <c r="K8" s="1067"/>
      <c r="L8" s="1067"/>
      <c r="M8" s="1067"/>
      <c r="N8" s="1067"/>
      <c r="O8" s="1067"/>
      <c r="P8" s="1068"/>
      <c r="Q8" s="1074">
        <v>8</v>
      </c>
      <c r="R8" s="1075"/>
      <c r="S8" s="1075"/>
      <c r="T8" s="1075"/>
      <c r="U8" s="1075"/>
      <c r="V8" s="1075">
        <v>8</v>
      </c>
      <c r="W8" s="1075"/>
      <c r="X8" s="1075"/>
      <c r="Y8" s="1075"/>
      <c r="Z8" s="1075"/>
      <c r="AA8" s="1075">
        <v>0</v>
      </c>
      <c r="AB8" s="1075"/>
      <c r="AC8" s="1075"/>
      <c r="AD8" s="1075"/>
      <c r="AE8" s="1076"/>
      <c r="AF8" s="1071">
        <v>0</v>
      </c>
      <c r="AG8" s="1072"/>
      <c r="AH8" s="1072"/>
      <c r="AI8" s="1072"/>
      <c r="AJ8" s="1073"/>
      <c r="AK8" s="1116">
        <v>6</v>
      </c>
      <c r="AL8" s="1117"/>
      <c r="AM8" s="1117"/>
      <c r="AN8" s="1117"/>
      <c r="AO8" s="1117"/>
      <c r="AP8" s="1117">
        <v>20</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t="s">
        <v>396</v>
      </c>
      <c r="C9" s="1067"/>
      <c r="D9" s="1067"/>
      <c r="E9" s="1067"/>
      <c r="F9" s="1067"/>
      <c r="G9" s="1067"/>
      <c r="H9" s="1067"/>
      <c r="I9" s="1067"/>
      <c r="J9" s="1067"/>
      <c r="K9" s="1067"/>
      <c r="L9" s="1067"/>
      <c r="M9" s="1067"/>
      <c r="N9" s="1067"/>
      <c r="O9" s="1067"/>
      <c r="P9" s="1068"/>
      <c r="Q9" s="1074">
        <v>66</v>
      </c>
      <c r="R9" s="1075"/>
      <c r="S9" s="1075"/>
      <c r="T9" s="1075"/>
      <c r="U9" s="1075"/>
      <c r="V9" s="1075">
        <v>56</v>
      </c>
      <c r="W9" s="1075"/>
      <c r="X9" s="1075"/>
      <c r="Y9" s="1075"/>
      <c r="Z9" s="1075"/>
      <c r="AA9" s="1075">
        <v>10</v>
      </c>
      <c r="AB9" s="1075"/>
      <c r="AC9" s="1075"/>
      <c r="AD9" s="1075"/>
      <c r="AE9" s="1076"/>
      <c r="AF9" s="1071">
        <v>1</v>
      </c>
      <c r="AG9" s="1072"/>
      <c r="AH9" s="1072"/>
      <c r="AI9" s="1072"/>
      <c r="AJ9" s="1073"/>
      <c r="AK9" s="1116">
        <v>26</v>
      </c>
      <c r="AL9" s="1117"/>
      <c r="AM9" s="1117"/>
      <c r="AN9" s="1117"/>
      <c r="AO9" s="1117"/>
      <c r="AP9" s="1117">
        <v>45</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t="s">
        <v>397</v>
      </c>
      <c r="C10" s="1067"/>
      <c r="D10" s="1067"/>
      <c r="E10" s="1067"/>
      <c r="F10" s="1067"/>
      <c r="G10" s="1067"/>
      <c r="H10" s="1067"/>
      <c r="I10" s="1067"/>
      <c r="J10" s="1067"/>
      <c r="K10" s="1067"/>
      <c r="L10" s="1067"/>
      <c r="M10" s="1067"/>
      <c r="N10" s="1067"/>
      <c r="O10" s="1067"/>
      <c r="P10" s="1068"/>
      <c r="Q10" s="1074">
        <v>18</v>
      </c>
      <c r="R10" s="1075"/>
      <c r="S10" s="1075"/>
      <c r="T10" s="1075"/>
      <c r="U10" s="1075"/>
      <c r="V10" s="1075">
        <v>11</v>
      </c>
      <c r="W10" s="1075"/>
      <c r="X10" s="1075"/>
      <c r="Y10" s="1075"/>
      <c r="Z10" s="1075"/>
      <c r="AA10" s="1075">
        <v>7</v>
      </c>
      <c r="AB10" s="1075"/>
      <c r="AC10" s="1075"/>
      <c r="AD10" s="1075"/>
      <c r="AE10" s="1076"/>
      <c r="AF10" s="1071">
        <v>7</v>
      </c>
      <c r="AG10" s="1072"/>
      <c r="AH10" s="1072"/>
      <c r="AI10" s="1072"/>
      <c r="AJ10" s="1073"/>
      <c r="AK10" s="1116">
        <v>6</v>
      </c>
      <c r="AL10" s="1117"/>
      <c r="AM10" s="1117"/>
      <c r="AN10" s="1117"/>
      <c r="AO10" s="1117"/>
      <c r="AP10" s="1117" t="s">
        <v>616</v>
      </c>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t="s">
        <v>398</v>
      </c>
      <c r="C11" s="1067"/>
      <c r="D11" s="1067"/>
      <c r="E11" s="1067"/>
      <c r="F11" s="1067"/>
      <c r="G11" s="1067"/>
      <c r="H11" s="1067"/>
      <c r="I11" s="1067"/>
      <c r="J11" s="1067"/>
      <c r="K11" s="1067"/>
      <c r="L11" s="1067"/>
      <c r="M11" s="1067"/>
      <c r="N11" s="1067"/>
      <c r="O11" s="1067"/>
      <c r="P11" s="1068"/>
      <c r="Q11" s="1074">
        <v>19</v>
      </c>
      <c r="R11" s="1075"/>
      <c r="S11" s="1075"/>
      <c r="T11" s="1075"/>
      <c r="U11" s="1075"/>
      <c r="V11" s="1075">
        <v>6</v>
      </c>
      <c r="W11" s="1075"/>
      <c r="X11" s="1075"/>
      <c r="Y11" s="1075"/>
      <c r="Z11" s="1075"/>
      <c r="AA11" s="1075">
        <v>13</v>
      </c>
      <c r="AB11" s="1075"/>
      <c r="AC11" s="1075"/>
      <c r="AD11" s="1075"/>
      <c r="AE11" s="1076"/>
      <c r="AF11" s="1071">
        <v>12</v>
      </c>
      <c r="AG11" s="1072"/>
      <c r="AH11" s="1072"/>
      <c r="AI11" s="1072"/>
      <c r="AJ11" s="1073"/>
      <c r="AK11" s="1116">
        <v>6</v>
      </c>
      <c r="AL11" s="1117"/>
      <c r="AM11" s="1117"/>
      <c r="AN11" s="1117"/>
      <c r="AO11" s="1117"/>
      <c r="AP11" s="1117" t="s">
        <v>616</v>
      </c>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t="s">
        <v>399</v>
      </c>
      <c r="C12" s="1067"/>
      <c r="D12" s="1067"/>
      <c r="E12" s="1067"/>
      <c r="F12" s="1067"/>
      <c r="G12" s="1067"/>
      <c r="H12" s="1067"/>
      <c r="I12" s="1067"/>
      <c r="J12" s="1067"/>
      <c r="K12" s="1067"/>
      <c r="L12" s="1067"/>
      <c r="M12" s="1067"/>
      <c r="N12" s="1067"/>
      <c r="O12" s="1067"/>
      <c r="P12" s="1068"/>
      <c r="Q12" s="1074">
        <v>3</v>
      </c>
      <c r="R12" s="1075"/>
      <c r="S12" s="1075"/>
      <c r="T12" s="1075"/>
      <c r="U12" s="1075"/>
      <c r="V12" s="1075">
        <v>1</v>
      </c>
      <c r="W12" s="1075"/>
      <c r="X12" s="1075"/>
      <c r="Y12" s="1075"/>
      <c r="Z12" s="1075"/>
      <c r="AA12" s="1075">
        <v>2</v>
      </c>
      <c r="AB12" s="1075"/>
      <c r="AC12" s="1075"/>
      <c r="AD12" s="1075"/>
      <c r="AE12" s="1076"/>
      <c r="AF12" s="1071">
        <v>2</v>
      </c>
      <c r="AG12" s="1072"/>
      <c r="AH12" s="1072"/>
      <c r="AI12" s="1072"/>
      <c r="AJ12" s="1073"/>
      <c r="AK12" s="1116" t="s">
        <v>616</v>
      </c>
      <c r="AL12" s="1117"/>
      <c r="AM12" s="1117"/>
      <c r="AN12" s="1117"/>
      <c r="AO12" s="1117"/>
      <c r="AP12" s="1117" t="s">
        <v>616</v>
      </c>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t="s">
        <v>400</v>
      </c>
      <c r="C13" s="1067"/>
      <c r="D13" s="1067"/>
      <c r="E13" s="1067"/>
      <c r="F13" s="1067"/>
      <c r="G13" s="1067"/>
      <c r="H13" s="1067"/>
      <c r="I13" s="1067"/>
      <c r="J13" s="1067"/>
      <c r="K13" s="1067"/>
      <c r="L13" s="1067"/>
      <c r="M13" s="1067"/>
      <c r="N13" s="1067"/>
      <c r="O13" s="1067"/>
      <c r="P13" s="1068"/>
      <c r="Q13" s="1074">
        <v>34</v>
      </c>
      <c r="R13" s="1075"/>
      <c r="S13" s="1075"/>
      <c r="T13" s="1075"/>
      <c r="U13" s="1075"/>
      <c r="V13" s="1075">
        <v>8</v>
      </c>
      <c r="W13" s="1075"/>
      <c r="X13" s="1075"/>
      <c r="Y13" s="1075"/>
      <c r="Z13" s="1075"/>
      <c r="AA13" s="1075">
        <v>26</v>
      </c>
      <c r="AB13" s="1075"/>
      <c r="AC13" s="1075"/>
      <c r="AD13" s="1075"/>
      <c r="AE13" s="1076"/>
      <c r="AF13" s="1071">
        <v>26</v>
      </c>
      <c r="AG13" s="1072"/>
      <c r="AH13" s="1072"/>
      <c r="AI13" s="1072"/>
      <c r="AJ13" s="1073"/>
      <c r="AK13" s="1116">
        <v>9</v>
      </c>
      <c r="AL13" s="1117"/>
      <c r="AM13" s="1117"/>
      <c r="AN13" s="1117"/>
      <c r="AO13" s="1117"/>
      <c r="AP13" s="1117" t="s">
        <v>616</v>
      </c>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t="s">
        <v>401</v>
      </c>
      <c r="C14" s="1067"/>
      <c r="D14" s="1067"/>
      <c r="E14" s="1067"/>
      <c r="F14" s="1067"/>
      <c r="G14" s="1067"/>
      <c r="H14" s="1067"/>
      <c r="I14" s="1067"/>
      <c r="J14" s="1067"/>
      <c r="K14" s="1067"/>
      <c r="L14" s="1067"/>
      <c r="M14" s="1067"/>
      <c r="N14" s="1067"/>
      <c r="O14" s="1067"/>
      <c r="P14" s="1068"/>
      <c r="Q14" s="1074">
        <v>13</v>
      </c>
      <c r="R14" s="1075"/>
      <c r="S14" s="1075"/>
      <c r="T14" s="1075"/>
      <c r="U14" s="1075"/>
      <c r="V14" s="1075">
        <v>5</v>
      </c>
      <c r="W14" s="1075"/>
      <c r="X14" s="1075"/>
      <c r="Y14" s="1075"/>
      <c r="Z14" s="1075"/>
      <c r="AA14" s="1075">
        <v>9</v>
      </c>
      <c r="AB14" s="1075"/>
      <c r="AC14" s="1075"/>
      <c r="AD14" s="1075"/>
      <c r="AE14" s="1076"/>
      <c r="AF14" s="1071">
        <v>8</v>
      </c>
      <c r="AG14" s="1072"/>
      <c r="AH14" s="1072"/>
      <c r="AI14" s="1072"/>
      <c r="AJ14" s="1073"/>
      <c r="AK14" s="1116" t="s">
        <v>616</v>
      </c>
      <c r="AL14" s="1117"/>
      <c r="AM14" s="1117"/>
      <c r="AN14" s="1117"/>
      <c r="AO14" s="1117"/>
      <c r="AP14" s="1117" t="s">
        <v>616</v>
      </c>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t="s">
        <v>402</v>
      </c>
      <c r="C15" s="1067"/>
      <c r="D15" s="1067"/>
      <c r="E15" s="1067"/>
      <c r="F15" s="1067"/>
      <c r="G15" s="1067"/>
      <c r="H15" s="1067"/>
      <c r="I15" s="1067"/>
      <c r="J15" s="1067"/>
      <c r="K15" s="1067"/>
      <c r="L15" s="1067"/>
      <c r="M15" s="1067"/>
      <c r="N15" s="1067"/>
      <c r="O15" s="1067"/>
      <c r="P15" s="1068"/>
      <c r="Q15" s="1074">
        <v>11</v>
      </c>
      <c r="R15" s="1075"/>
      <c r="S15" s="1075"/>
      <c r="T15" s="1075"/>
      <c r="U15" s="1075"/>
      <c r="V15" s="1075">
        <v>4</v>
      </c>
      <c r="W15" s="1075"/>
      <c r="X15" s="1075"/>
      <c r="Y15" s="1075"/>
      <c r="Z15" s="1075"/>
      <c r="AA15" s="1075">
        <v>7</v>
      </c>
      <c r="AB15" s="1075"/>
      <c r="AC15" s="1075"/>
      <c r="AD15" s="1075"/>
      <c r="AE15" s="1076"/>
      <c r="AF15" s="1071">
        <v>6</v>
      </c>
      <c r="AG15" s="1072"/>
      <c r="AH15" s="1072"/>
      <c r="AI15" s="1072"/>
      <c r="AJ15" s="1073"/>
      <c r="AK15" s="1116" t="s">
        <v>616</v>
      </c>
      <c r="AL15" s="1117"/>
      <c r="AM15" s="1117"/>
      <c r="AN15" s="1117"/>
      <c r="AO15" s="1117"/>
      <c r="AP15" s="1117" t="s">
        <v>616</v>
      </c>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403</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404</v>
      </c>
      <c r="B23" s="973" t="s">
        <v>405</v>
      </c>
      <c r="C23" s="974"/>
      <c r="D23" s="974"/>
      <c r="E23" s="974"/>
      <c r="F23" s="974"/>
      <c r="G23" s="974"/>
      <c r="H23" s="974"/>
      <c r="I23" s="974"/>
      <c r="J23" s="974"/>
      <c r="K23" s="974"/>
      <c r="L23" s="974"/>
      <c r="M23" s="974"/>
      <c r="N23" s="974"/>
      <c r="O23" s="974"/>
      <c r="P23" s="984"/>
      <c r="Q23" s="1103">
        <v>15617</v>
      </c>
      <c r="R23" s="1097"/>
      <c r="S23" s="1097"/>
      <c r="T23" s="1097"/>
      <c r="U23" s="1097"/>
      <c r="V23" s="1097">
        <v>13988</v>
      </c>
      <c r="W23" s="1097"/>
      <c r="X23" s="1097"/>
      <c r="Y23" s="1097"/>
      <c r="Z23" s="1097"/>
      <c r="AA23" s="1097">
        <v>1629</v>
      </c>
      <c r="AB23" s="1097"/>
      <c r="AC23" s="1097"/>
      <c r="AD23" s="1097"/>
      <c r="AE23" s="1104"/>
      <c r="AF23" s="1105">
        <v>1440</v>
      </c>
      <c r="AG23" s="1097"/>
      <c r="AH23" s="1097"/>
      <c r="AI23" s="1097"/>
      <c r="AJ23" s="1106"/>
      <c r="AK23" s="1107"/>
      <c r="AL23" s="1108"/>
      <c r="AM23" s="1108"/>
      <c r="AN23" s="1108"/>
      <c r="AO23" s="1108"/>
      <c r="AP23" s="1097">
        <v>17508</v>
      </c>
      <c r="AQ23" s="1097"/>
      <c r="AR23" s="1097"/>
      <c r="AS23" s="1097"/>
      <c r="AT23" s="1097"/>
      <c r="AU23" s="1098"/>
      <c r="AV23" s="1098"/>
      <c r="AW23" s="1098"/>
      <c r="AX23" s="1098"/>
      <c r="AY23" s="1099"/>
      <c r="AZ23" s="1100" t="s">
        <v>406</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407</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408</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377</v>
      </c>
      <c r="B26" s="1032"/>
      <c r="C26" s="1032"/>
      <c r="D26" s="1032"/>
      <c r="E26" s="1032"/>
      <c r="F26" s="1032"/>
      <c r="G26" s="1032"/>
      <c r="H26" s="1032"/>
      <c r="I26" s="1032"/>
      <c r="J26" s="1032"/>
      <c r="K26" s="1032"/>
      <c r="L26" s="1032"/>
      <c r="M26" s="1032"/>
      <c r="N26" s="1032"/>
      <c r="O26" s="1032"/>
      <c r="P26" s="1033"/>
      <c r="Q26" s="1037" t="s">
        <v>409</v>
      </c>
      <c r="R26" s="1038"/>
      <c r="S26" s="1038"/>
      <c r="T26" s="1038"/>
      <c r="U26" s="1039"/>
      <c r="V26" s="1037" t="s">
        <v>410</v>
      </c>
      <c r="W26" s="1038"/>
      <c r="X26" s="1038"/>
      <c r="Y26" s="1038"/>
      <c r="Z26" s="1039"/>
      <c r="AA26" s="1037" t="s">
        <v>411</v>
      </c>
      <c r="AB26" s="1038"/>
      <c r="AC26" s="1038"/>
      <c r="AD26" s="1038"/>
      <c r="AE26" s="1038"/>
      <c r="AF26" s="1091" t="s">
        <v>412</v>
      </c>
      <c r="AG26" s="1044"/>
      <c r="AH26" s="1044"/>
      <c r="AI26" s="1044"/>
      <c r="AJ26" s="1092"/>
      <c r="AK26" s="1038" t="s">
        <v>413</v>
      </c>
      <c r="AL26" s="1038"/>
      <c r="AM26" s="1038"/>
      <c r="AN26" s="1038"/>
      <c r="AO26" s="1039"/>
      <c r="AP26" s="1037" t="s">
        <v>414</v>
      </c>
      <c r="AQ26" s="1038"/>
      <c r="AR26" s="1038"/>
      <c r="AS26" s="1038"/>
      <c r="AT26" s="1039"/>
      <c r="AU26" s="1037" t="s">
        <v>415</v>
      </c>
      <c r="AV26" s="1038"/>
      <c r="AW26" s="1038"/>
      <c r="AX26" s="1038"/>
      <c r="AY26" s="1039"/>
      <c r="AZ26" s="1037" t="s">
        <v>416</v>
      </c>
      <c r="BA26" s="1038"/>
      <c r="BB26" s="1038"/>
      <c r="BC26" s="1038"/>
      <c r="BD26" s="1039"/>
      <c r="BE26" s="1037" t="s">
        <v>384</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417</v>
      </c>
      <c r="C28" s="1084"/>
      <c r="D28" s="1084"/>
      <c r="E28" s="1084"/>
      <c r="F28" s="1084"/>
      <c r="G28" s="1084"/>
      <c r="H28" s="1084"/>
      <c r="I28" s="1084"/>
      <c r="J28" s="1084"/>
      <c r="K28" s="1084"/>
      <c r="L28" s="1084"/>
      <c r="M28" s="1084"/>
      <c r="N28" s="1084"/>
      <c r="O28" s="1084"/>
      <c r="P28" s="1085"/>
      <c r="Q28" s="1086">
        <v>2660</v>
      </c>
      <c r="R28" s="1087"/>
      <c r="S28" s="1087"/>
      <c r="T28" s="1087"/>
      <c r="U28" s="1087"/>
      <c r="V28" s="1087">
        <v>2628</v>
      </c>
      <c r="W28" s="1087"/>
      <c r="X28" s="1087"/>
      <c r="Y28" s="1087"/>
      <c r="Z28" s="1087"/>
      <c r="AA28" s="1087">
        <v>32</v>
      </c>
      <c r="AB28" s="1087"/>
      <c r="AC28" s="1087"/>
      <c r="AD28" s="1087"/>
      <c r="AE28" s="1088"/>
      <c r="AF28" s="1089">
        <v>32</v>
      </c>
      <c r="AG28" s="1087"/>
      <c r="AH28" s="1087"/>
      <c r="AI28" s="1087"/>
      <c r="AJ28" s="1090"/>
      <c r="AK28" s="1078">
        <v>213</v>
      </c>
      <c r="AL28" s="1079"/>
      <c r="AM28" s="1079"/>
      <c r="AN28" s="1079"/>
      <c r="AO28" s="1079"/>
      <c r="AP28" s="1079" t="s">
        <v>616</v>
      </c>
      <c r="AQ28" s="1079"/>
      <c r="AR28" s="1079"/>
      <c r="AS28" s="1079"/>
      <c r="AT28" s="1079"/>
      <c r="AU28" s="1079" t="s">
        <v>616</v>
      </c>
      <c r="AV28" s="1079"/>
      <c r="AW28" s="1079"/>
      <c r="AX28" s="1079"/>
      <c r="AY28" s="1079"/>
      <c r="AZ28" s="1080" t="s">
        <v>616</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418</v>
      </c>
      <c r="C29" s="1067"/>
      <c r="D29" s="1067"/>
      <c r="E29" s="1067"/>
      <c r="F29" s="1067"/>
      <c r="G29" s="1067"/>
      <c r="H29" s="1067"/>
      <c r="I29" s="1067"/>
      <c r="J29" s="1067"/>
      <c r="K29" s="1067"/>
      <c r="L29" s="1067"/>
      <c r="M29" s="1067"/>
      <c r="N29" s="1067"/>
      <c r="O29" s="1067"/>
      <c r="P29" s="1068"/>
      <c r="Q29" s="1074">
        <v>312</v>
      </c>
      <c r="R29" s="1075"/>
      <c r="S29" s="1075"/>
      <c r="T29" s="1075"/>
      <c r="U29" s="1075"/>
      <c r="V29" s="1075">
        <v>311</v>
      </c>
      <c r="W29" s="1075"/>
      <c r="X29" s="1075"/>
      <c r="Y29" s="1075"/>
      <c r="Z29" s="1075"/>
      <c r="AA29" s="1075">
        <v>1</v>
      </c>
      <c r="AB29" s="1075"/>
      <c r="AC29" s="1075"/>
      <c r="AD29" s="1075"/>
      <c r="AE29" s="1076"/>
      <c r="AF29" s="1071">
        <v>1</v>
      </c>
      <c r="AG29" s="1072"/>
      <c r="AH29" s="1072"/>
      <c r="AI29" s="1072"/>
      <c r="AJ29" s="1073"/>
      <c r="AK29" s="1016">
        <v>77</v>
      </c>
      <c r="AL29" s="1007"/>
      <c r="AM29" s="1007"/>
      <c r="AN29" s="1007"/>
      <c r="AO29" s="1007"/>
      <c r="AP29" s="1007" t="s">
        <v>616</v>
      </c>
      <c r="AQ29" s="1007"/>
      <c r="AR29" s="1007"/>
      <c r="AS29" s="1007"/>
      <c r="AT29" s="1007"/>
      <c r="AU29" s="1007" t="s">
        <v>616</v>
      </c>
      <c r="AV29" s="1007"/>
      <c r="AW29" s="1007"/>
      <c r="AX29" s="1007"/>
      <c r="AY29" s="1007"/>
      <c r="AZ29" s="1077" t="s">
        <v>616</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419</v>
      </c>
      <c r="C30" s="1067"/>
      <c r="D30" s="1067"/>
      <c r="E30" s="1067"/>
      <c r="F30" s="1067"/>
      <c r="G30" s="1067"/>
      <c r="H30" s="1067"/>
      <c r="I30" s="1067"/>
      <c r="J30" s="1067"/>
      <c r="K30" s="1067"/>
      <c r="L30" s="1067"/>
      <c r="M30" s="1067"/>
      <c r="N30" s="1067"/>
      <c r="O30" s="1067"/>
      <c r="P30" s="1068"/>
      <c r="Q30" s="1074">
        <v>2209</v>
      </c>
      <c r="R30" s="1075"/>
      <c r="S30" s="1075"/>
      <c r="T30" s="1075"/>
      <c r="U30" s="1075"/>
      <c r="V30" s="1075">
        <v>2093</v>
      </c>
      <c r="W30" s="1075"/>
      <c r="X30" s="1075"/>
      <c r="Y30" s="1075"/>
      <c r="Z30" s="1075"/>
      <c r="AA30" s="1075">
        <v>116</v>
      </c>
      <c r="AB30" s="1075"/>
      <c r="AC30" s="1075"/>
      <c r="AD30" s="1075"/>
      <c r="AE30" s="1076"/>
      <c r="AF30" s="1071">
        <v>116</v>
      </c>
      <c r="AG30" s="1072"/>
      <c r="AH30" s="1072"/>
      <c r="AI30" s="1072"/>
      <c r="AJ30" s="1073"/>
      <c r="AK30" s="1016">
        <v>301</v>
      </c>
      <c r="AL30" s="1007"/>
      <c r="AM30" s="1007"/>
      <c r="AN30" s="1007"/>
      <c r="AO30" s="1007"/>
      <c r="AP30" s="1007" t="s">
        <v>616</v>
      </c>
      <c r="AQ30" s="1007"/>
      <c r="AR30" s="1007"/>
      <c r="AS30" s="1007"/>
      <c r="AT30" s="1007"/>
      <c r="AU30" s="1007" t="s">
        <v>616</v>
      </c>
      <c r="AV30" s="1007"/>
      <c r="AW30" s="1007"/>
      <c r="AX30" s="1007"/>
      <c r="AY30" s="1007"/>
      <c r="AZ30" s="1077" t="s">
        <v>616</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420</v>
      </c>
      <c r="C31" s="1067"/>
      <c r="D31" s="1067"/>
      <c r="E31" s="1067"/>
      <c r="F31" s="1067"/>
      <c r="G31" s="1067"/>
      <c r="H31" s="1067"/>
      <c r="I31" s="1067"/>
      <c r="J31" s="1067"/>
      <c r="K31" s="1067"/>
      <c r="L31" s="1067"/>
      <c r="M31" s="1067"/>
      <c r="N31" s="1067"/>
      <c r="O31" s="1067"/>
      <c r="P31" s="1068"/>
      <c r="Q31" s="1074">
        <v>8</v>
      </c>
      <c r="R31" s="1075"/>
      <c r="S31" s="1075"/>
      <c r="T31" s="1075"/>
      <c r="U31" s="1075"/>
      <c r="V31" s="1075">
        <v>8</v>
      </c>
      <c r="W31" s="1075"/>
      <c r="X31" s="1075"/>
      <c r="Y31" s="1075"/>
      <c r="Z31" s="1075"/>
      <c r="AA31" s="1075" t="s">
        <v>616</v>
      </c>
      <c r="AB31" s="1075"/>
      <c r="AC31" s="1075"/>
      <c r="AD31" s="1075"/>
      <c r="AE31" s="1076"/>
      <c r="AF31" s="1071" t="s">
        <v>421</v>
      </c>
      <c r="AG31" s="1072"/>
      <c r="AH31" s="1072"/>
      <c r="AI31" s="1072"/>
      <c r="AJ31" s="1073"/>
      <c r="AK31" s="1016">
        <v>5</v>
      </c>
      <c r="AL31" s="1007"/>
      <c r="AM31" s="1007"/>
      <c r="AN31" s="1007"/>
      <c r="AO31" s="1007"/>
      <c r="AP31" s="1007" t="s">
        <v>616</v>
      </c>
      <c r="AQ31" s="1007"/>
      <c r="AR31" s="1007"/>
      <c r="AS31" s="1007"/>
      <c r="AT31" s="1007"/>
      <c r="AU31" s="1007" t="s">
        <v>616</v>
      </c>
      <c r="AV31" s="1007"/>
      <c r="AW31" s="1007"/>
      <c r="AX31" s="1007"/>
      <c r="AY31" s="1007"/>
      <c r="AZ31" s="1077" t="str">
        <f t="shared" ref="AZ31:AZ37" si="0">$AZ$30</f>
        <v>-</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422</v>
      </c>
      <c r="C32" s="1067"/>
      <c r="D32" s="1067"/>
      <c r="E32" s="1067"/>
      <c r="F32" s="1067"/>
      <c r="G32" s="1067"/>
      <c r="H32" s="1067"/>
      <c r="I32" s="1067"/>
      <c r="J32" s="1067"/>
      <c r="K32" s="1067"/>
      <c r="L32" s="1067"/>
      <c r="M32" s="1067"/>
      <c r="N32" s="1067"/>
      <c r="O32" s="1067"/>
      <c r="P32" s="1068"/>
      <c r="Q32" s="1074">
        <v>646</v>
      </c>
      <c r="R32" s="1075"/>
      <c r="S32" s="1075"/>
      <c r="T32" s="1075"/>
      <c r="U32" s="1075"/>
      <c r="V32" s="1075">
        <v>149</v>
      </c>
      <c r="W32" s="1075"/>
      <c r="X32" s="1075"/>
      <c r="Y32" s="1075"/>
      <c r="Z32" s="1075"/>
      <c r="AA32" s="1075">
        <v>497</v>
      </c>
      <c r="AB32" s="1075"/>
      <c r="AC32" s="1075"/>
      <c r="AD32" s="1075"/>
      <c r="AE32" s="1076"/>
      <c r="AF32" s="1071">
        <v>497</v>
      </c>
      <c r="AG32" s="1072"/>
      <c r="AH32" s="1072"/>
      <c r="AI32" s="1072"/>
      <c r="AJ32" s="1073"/>
      <c r="AK32" s="1016" t="s">
        <v>616</v>
      </c>
      <c r="AL32" s="1007"/>
      <c r="AM32" s="1007"/>
      <c r="AN32" s="1007"/>
      <c r="AO32" s="1007"/>
      <c r="AP32" s="1007">
        <v>1367</v>
      </c>
      <c r="AQ32" s="1007"/>
      <c r="AR32" s="1007"/>
      <c r="AS32" s="1007"/>
      <c r="AT32" s="1007"/>
      <c r="AU32" s="1007">
        <v>41</v>
      </c>
      <c r="AV32" s="1007"/>
      <c r="AW32" s="1007"/>
      <c r="AX32" s="1007"/>
      <c r="AY32" s="1007"/>
      <c r="AZ32" s="1077" t="str">
        <f t="shared" si="0"/>
        <v>-</v>
      </c>
      <c r="BA32" s="1077"/>
      <c r="BB32" s="1077"/>
      <c r="BC32" s="1077"/>
      <c r="BD32" s="1077"/>
      <c r="BE32" s="1008" t="s">
        <v>423</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424</v>
      </c>
      <c r="C33" s="1067"/>
      <c r="D33" s="1067"/>
      <c r="E33" s="1067"/>
      <c r="F33" s="1067"/>
      <c r="G33" s="1067"/>
      <c r="H33" s="1067"/>
      <c r="I33" s="1067"/>
      <c r="J33" s="1067"/>
      <c r="K33" s="1067"/>
      <c r="L33" s="1067"/>
      <c r="M33" s="1067"/>
      <c r="N33" s="1067"/>
      <c r="O33" s="1067"/>
      <c r="P33" s="1068"/>
      <c r="Q33" s="1074">
        <v>285</v>
      </c>
      <c r="R33" s="1075"/>
      <c r="S33" s="1075"/>
      <c r="T33" s="1075"/>
      <c r="U33" s="1075"/>
      <c r="V33" s="1075">
        <v>263</v>
      </c>
      <c r="W33" s="1075"/>
      <c r="X33" s="1075"/>
      <c r="Y33" s="1075"/>
      <c r="Z33" s="1075"/>
      <c r="AA33" s="1075">
        <v>22</v>
      </c>
      <c r="AB33" s="1075"/>
      <c r="AC33" s="1075"/>
      <c r="AD33" s="1075"/>
      <c r="AE33" s="1076"/>
      <c r="AF33" s="1071">
        <v>22</v>
      </c>
      <c r="AG33" s="1072"/>
      <c r="AH33" s="1072"/>
      <c r="AI33" s="1072"/>
      <c r="AJ33" s="1073"/>
      <c r="AK33" s="1016">
        <v>68</v>
      </c>
      <c r="AL33" s="1007"/>
      <c r="AM33" s="1007"/>
      <c r="AN33" s="1007"/>
      <c r="AO33" s="1007"/>
      <c r="AP33" s="1007">
        <v>853</v>
      </c>
      <c r="AQ33" s="1007"/>
      <c r="AR33" s="1007"/>
      <c r="AS33" s="1007"/>
      <c r="AT33" s="1007"/>
      <c r="AU33" s="1007">
        <v>489</v>
      </c>
      <c r="AV33" s="1007"/>
      <c r="AW33" s="1007"/>
      <c r="AX33" s="1007"/>
      <c r="AY33" s="1007"/>
      <c r="AZ33" s="1077" t="str">
        <f t="shared" si="0"/>
        <v>-</v>
      </c>
      <c r="BA33" s="1077"/>
      <c r="BB33" s="1077"/>
      <c r="BC33" s="1077"/>
      <c r="BD33" s="1077"/>
      <c r="BE33" s="1008" t="s">
        <v>425</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t="s">
        <v>426</v>
      </c>
      <c r="C34" s="1067"/>
      <c r="D34" s="1067"/>
      <c r="E34" s="1067"/>
      <c r="F34" s="1067"/>
      <c r="G34" s="1067"/>
      <c r="H34" s="1067"/>
      <c r="I34" s="1067"/>
      <c r="J34" s="1067"/>
      <c r="K34" s="1067"/>
      <c r="L34" s="1067"/>
      <c r="M34" s="1067"/>
      <c r="N34" s="1067"/>
      <c r="O34" s="1067"/>
      <c r="P34" s="1068"/>
      <c r="Q34" s="1074">
        <v>43</v>
      </c>
      <c r="R34" s="1075"/>
      <c r="S34" s="1075"/>
      <c r="T34" s="1075"/>
      <c r="U34" s="1075"/>
      <c r="V34" s="1075">
        <v>32</v>
      </c>
      <c r="W34" s="1075"/>
      <c r="X34" s="1075"/>
      <c r="Y34" s="1075"/>
      <c r="Z34" s="1075"/>
      <c r="AA34" s="1075">
        <v>11</v>
      </c>
      <c r="AB34" s="1075"/>
      <c r="AC34" s="1075"/>
      <c r="AD34" s="1075"/>
      <c r="AE34" s="1076"/>
      <c r="AF34" s="1071">
        <v>11</v>
      </c>
      <c r="AG34" s="1072"/>
      <c r="AH34" s="1072"/>
      <c r="AI34" s="1072"/>
      <c r="AJ34" s="1073"/>
      <c r="AK34" s="1016">
        <v>10</v>
      </c>
      <c r="AL34" s="1007"/>
      <c r="AM34" s="1007"/>
      <c r="AN34" s="1007"/>
      <c r="AO34" s="1007"/>
      <c r="AP34" s="1007">
        <v>202</v>
      </c>
      <c r="AQ34" s="1007"/>
      <c r="AR34" s="1007"/>
      <c r="AS34" s="1007"/>
      <c r="AT34" s="1007"/>
      <c r="AU34" s="1007">
        <v>128</v>
      </c>
      <c r="AV34" s="1007"/>
      <c r="AW34" s="1007"/>
      <c r="AX34" s="1007"/>
      <c r="AY34" s="1007"/>
      <c r="AZ34" s="1077" t="str">
        <f t="shared" si="0"/>
        <v>-</v>
      </c>
      <c r="BA34" s="1077"/>
      <c r="BB34" s="1077"/>
      <c r="BC34" s="1077"/>
      <c r="BD34" s="1077"/>
      <c r="BE34" s="1008" t="s">
        <v>425</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t="s">
        <v>427</v>
      </c>
      <c r="C35" s="1067"/>
      <c r="D35" s="1067"/>
      <c r="E35" s="1067"/>
      <c r="F35" s="1067"/>
      <c r="G35" s="1067"/>
      <c r="H35" s="1067"/>
      <c r="I35" s="1067"/>
      <c r="J35" s="1067"/>
      <c r="K35" s="1067"/>
      <c r="L35" s="1067"/>
      <c r="M35" s="1067"/>
      <c r="N35" s="1067"/>
      <c r="O35" s="1067"/>
      <c r="P35" s="1068"/>
      <c r="Q35" s="1074">
        <v>105</v>
      </c>
      <c r="R35" s="1075"/>
      <c r="S35" s="1075"/>
      <c r="T35" s="1075"/>
      <c r="U35" s="1075"/>
      <c r="V35" s="1075">
        <v>97</v>
      </c>
      <c r="W35" s="1075"/>
      <c r="X35" s="1075"/>
      <c r="Y35" s="1075"/>
      <c r="Z35" s="1075"/>
      <c r="AA35" s="1075">
        <v>7</v>
      </c>
      <c r="AB35" s="1075"/>
      <c r="AC35" s="1075"/>
      <c r="AD35" s="1075"/>
      <c r="AE35" s="1076"/>
      <c r="AF35" s="1071">
        <v>7</v>
      </c>
      <c r="AG35" s="1072"/>
      <c r="AH35" s="1072"/>
      <c r="AI35" s="1072"/>
      <c r="AJ35" s="1073"/>
      <c r="AK35" s="1016">
        <v>28</v>
      </c>
      <c r="AL35" s="1007"/>
      <c r="AM35" s="1007"/>
      <c r="AN35" s="1007"/>
      <c r="AO35" s="1007"/>
      <c r="AP35" s="1007">
        <v>362</v>
      </c>
      <c r="AQ35" s="1007"/>
      <c r="AR35" s="1007"/>
      <c r="AS35" s="1007"/>
      <c r="AT35" s="1007"/>
      <c r="AU35" s="1007">
        <v>219</v>
      </c>
      <c r="AV35" s="1007"/>
      <c r="AW35" s="1007"/>
      <c r="AX35" s="1007"/>
      <c r="AY35" s="1007"/>
      <c r="AZ35" s="1077" t="str">
        <f t="shared" si="0"/>
        <v>-</v>
      </c>
      <c r="BA35" s="1077"/>
      <c r="BB35" s="1077"/>
      <c r="BC35" s="1077"/>
      <c r="BD35" s="1077"/>
      <c r="BE35" s="1008" t="s">
        <v>425</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t="s">
        <v>428</v>
      </c>
      <c r="C36" s="1067"/>
      <c r="D36" s="1067"/>
      <c r="E36" s="1067"/>
      <c r="F36" s="1067"/>
      <c r="G36" s="1067"/>
      <c r="H36" s="1067"/>
      <c r="I36" s="1067"/>
      <c r="J36" s="1067"/>
      <c r="K36" s="1067"/>
      <c r="L36" s="1067"/>
      <c r="M36" s="1067"/>
      <c r="N36" s="1067"/>
      <c r="O36" s="1067"/>
      <c r="P36" s="1068"/>
      <c r="Q36" s="1074">
        <v>1015</v>
      </c>
      <c r="R36" s="1075"/>
      <c r="S36" s="1075"/>
      <c r="T36" s="1075"/>
      <c r="U36" s="1075"/>
      <c r="V36" s="1075">
        <v>929</v>
      </c>
      <c r="W36" s="1075"/>
      <c r="X36" s="1075"/>
      <c r="Y36" s="1075"/>
      <c r="Z36" s="1075"/>
      <c r="AA36" s="1075">
        <v>86</v>
      </c>
      <c r="AB36" s="1075"/>
      <c r="AC36" s="1075"/>
      <c r="AD36" s="1075"/>
      <c r="AE36" s="1076"/>
      <c r="AF36" s="1071">
        <v>42</v>
      </c>
      <c r="AG36" s="1072"/>
      <c r="AH36" s="1072"/>
      <c r="AI36" s="1072"/>
      <c r="AJ36" s="1073"/>
      <c r="AK36" s="1016">
        <v>518</v>
      </c>
      <c r="AL36" s="1007"/>
      <c r="AM36" s="1007"/>
      <c r="AN36" s="1007"/>
      <c r="AO36" s="1007"/>
      <c r="AP36" s="1007">
        <v>5246</v>
      </c>
      <c r="AQ36" s="1007"/>
      <c r="AR36" s="1007"/>
      <c r="AS36" s="1007"/>
      <c r="AT36" s="1007"/>
      <c r="AU36" s="1007">
        <v>3746</v>
      </c>
      <c r="AV36" s="1007"/>
      <c r="AW36" s="1007"/>
      <c r="AX36" s="1007"/>
      <c r="AY36" s="1007"/>
      <c r="AZ36" s="1077" t="str">
        <f t="shared" si="0"/>
        <v>-</v>
      </c>
      <c r="BA36" s="1077"/>
      <c r="BB36" s="1077"/>
      <c r="BC36" s="1077"/>
      <c r="BD36" s="1077"/>
      <c r="BE36" s="1008" t="s">
        <v>425</v>
      </c>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t="s">
        <v>429</v>
      </c>
      <c r="C37" s="1067"/>
      <c r="D37" s="1067"/>
      <c r="E37" s="1067"/>
      <c r="F37" s="1067"/>
      <c r="G37" s="1067"/>
      <c r="H37" s="1067"/>
      <c r="I37" s="1067"/>
      <c r="J37" s="1067"/>
      <c r="K37" s="1067"/>
      <c r="L37" s="1067"/>
      <c r="M37" s="1067"/>
      <c r="N37" s="1067"/>
      <c r="O37" s="1067"/>
      <c r="P37" s="1068"/>
      <c r="Q37" s="1074">
        <v>25</v>
      </c>
      <c r="R37" s="1075"/>
      <c r="S37" s="1075"/>
      <c r="T37" s="1075"/>
      <c r="U37" s="1075"/>
      <c r="V37" s="1075">
        <v>23</v>
      </c>
      <c r="W37" s="1075"/>
      <c r="X37" s="1075"/>
      <c r="Y37" s="1075"/>
      <c r="Z37" s="1075"/>
      <c r="AA37" s="1075">
        <v>2</v>
      </c>
      <c r="AB37" s="1075"/>
      <c r="AC37" s="1075"/>
      <c r="AD37" s="1075"/>
      <c r="AE37" s="1076"/>
      <c r="AF37" s="1071">
        <v>2</v>
      </c>
      <c r="AG37" s="1072"/>
      <c r="AH37" s="1072"/>
      <c r="AI37" s="1072"/>
      <c r="AJ37" s="1073"/>
      <c r="AK37" s="1016">
        <v>18</v>
      </c>
      <c r="AL37" s="1007"/>
      <c r="AM37" s="1007"/>
      <c r="AN37" s="1007"/>
      <c r="AO37" s="1007"/>
      <c r="AP37" s="1007">
        <v>89</v>
      </c>
      <c r="AQ37" s="1007"/>
      <c r="AR37" s="1007"/>
      <c r="AS37" s="1007"/>
      <c r="AT37" s="1007"/>
      <c r="AU37" s="1007">
        <v>84</v>
      </c>
      <c r="AV37" s="1007"/>
      <c r="AW37" s="1007"/>
      <c r="AX37" s="1007"/>
      <c r="AY37" s="1007"/>
      <c r="AZ37" s="1077" t="str">
        <f t="shared" si="0"/>
        <v>-</v>
      </c>
      <c r="BA37" s="1077"/>
      <c r="BB37" s="1077"/>
      <c r="BC37" s="1077"/>
      <c r="BD37" s="1077"/>
      <c r="BE37" s="1008" t="s">
        <v>425</v>
      </c>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430</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404</v>
      </c>
      <c r="B63" s="973" t="s">
        <v>431</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729</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421</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432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433</v>
      </c>
      <c r="B66" s="1032"/>
      <c r="C66" s="1032"/>
      <c r="D66" s="1032"/>
      <c r="E66" s="1032"/>
      <c r="F66" s="1032"/>
      <c r="G66" s="1032"/>
      <c r="H66" s="1032"/>
      <c r="I66" s="1032"/>
      <c r="J66" s="1032"/>
      <c r="K66" s="1032"/>
      <c r="L66" s="1032"/>
      <c r="M66" s="1032"/>
      <c r="N66" s="1032"/>
      <c r="O66" s="1032"/>
      <c r="P66" s="1033"/>
      <c r="Q66" s="1037" t="s">
        <v>434</v>
      </c>
      <c r="R66" s="1038"/>
      <c r="S66" s="1038"/>
      <c r="T66" s="1038"/>
      <c r="U66" s="1039"/>
      <c r="V66" s="1037" t="s">
        <v>435</v>
      </c>
      <c r="W66" s="1038"/>
      <c r="X66" s="1038"/>
      <c r="Y66" s="1038"/>
      <c r="Z66" s="1039"/>
      <c r="AA66" s="1037" t="s">
        <v>411</v>
      </c>
      <c r="AB66" s="1038"/>
      <c r="AC66" s="1038"/>
      <c r="AD66" s="1038"/>
      <c r="AE66" s="1039"/>
      <c r="AF66" s="1043" t="s">
        <v>412</v>
      </c>
      <c r="AG66" s="1044"/>
      <c r="AH66" s="1044"/>
      <c r="AI66" s="1044"/>
      <c r="AJ66" s="1045"/>
      <c r="AK66" s="1037" t="s">
        <v>436</v>
      </c>
      <c r="AL66" s="1032"/>
      <c r="AM66" s="1032"/>
      <c r="AN66" s="1032"/>
      <c r="AO66" s="1033"/>
      <c r="AP66" s="1037" t="s">
        <v>414</v>
      </c>
      <c r="AQ66" s="1038"/>
      <c r="AR66" s="1038"/>
      <c r="AS66" s="1038"/>
      <c r="AT66" s="1039"/>
      <c r="AU66" s="1037" t="s">
        <v>437</v>
      </c>
      <c r="AV66" s="1038"/>
      <c r="AW66" s="1038"/>
      <c r="AX66" s="1038"/>
      <c r="AY66" s="1039"/>
      <c r="AZ66" s="1037" t="s">
        <v>384</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601</v>
      </c>
      <c r="C68" s="1022"/>
      <c r="D68" s="1022"/>
      <c r="E68" s="1022"/>
      <c r="F68" s="1022"/>
      <c r="G68" s="1022"/>
      <c r="H68" s="1022"/>
      <c r="I68" s="1022"/>
      <c r="J68" s="1022"/>
      <c r="K68" s="1022"/>
      <c r="L68" s="1022"/>
      <c r="M68" s="1022"/>
      <c r="N68" s="1022"/>
      <c r="O68" s="1022"/>
      <c r="P68" s="1023"/>
      <c r="Q68" s="1024">
        <v>3389</v>
      </c>
      <c r="R68" s="1018"/>
      <c r="S68" s="1018"/>
      <c r="T68" s="1018"/>
      <c r="U68" s="1018"/>
      <c r="V68" s="1018">
        <v>3388</v>
      </c>
      <c r="W68" s="1018"/>
      <c r="X68" s="1018"/>
      <c r="Y68" s="1018"/>
      <c r="Z68" s="1018"/>
      <c r="AA68" s="1018">
        <v>0</v>
      </c>
      <c r="AB68" s="1018"/>
      <c r="AC68" s="1018"/>
      <c r="AD68" s="1018"/>
      <c r="AE68" s="1018"/>
      <c r="AF68" s="1018">
        <v>0</v>
      </c>
      <c r="AG68" s="1018"/>
      <c r="AH68" s="1018"/>
      <c r="AI68" s="1018"/>
      <c r="AJ68" s="1018"/>
      <c r="AK68" s="1018">
        <v>489</v>
      </c>
      <c r="AL68" s="1018"/>
      <c r="AM68" s="1018"/>
      <c r="AN68" s="1018"/>
      <c r="AO68" s="1018"/>
      <c r="AP68" s="1018">
        <v>799</v>
      </c>
      <c r="AQ68" s="1018"/>
      <c r="AR68" s="1018"/>
      <c r="AS68" s="1018"/>
      <c r="AT68" s="1018"/>
      <c r="AU68" s="1018">
        <v>374</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602</v>
      </c>
      <c r="C69" s="1011"/>
      <c r="D69" s="1011"/>
      <c r="E69" s="1011"/>
      <c r="F69" s="1011"/>
      <c r="G69" s="1011"/>
      <c r="H69" s="1011"/>
      <c r="I69" s="1011"/>
      <c r="J69" s="1011"/>
      <c r="K69" s="1011"/>
      <c r="L69" s="1011"/>
      <c r="M69" s="1011"/>
      <c r="N69" s="1011"/>
      <c r="O69" s="1011"/>
      <c r="P69" s="1012"/>
      <c r="Q69" s="1013">
        <v>108</v>
      </c>
      <c r="R69" s="1007"/>
      <c r="S69" s="1007"/>
      <c r="T69" s="1007"/>
      <c r="U69" s="1007"/>
      <c r="V69" s="1007">
        <v>106</v>
      </c>
      <c r="W69" s="1007"/>
      <c r="X69" s="1007"/>
      <c r="Y69" s="1007"/>
      <c r="Z69" s="1007"/>
      <c r="AA69" s="1007">
        <v>2</v>
      </c>
      <c r="AB69" s="1007"/>
      <c r="AC69" s="1007"/>
      <c r="AD69" s="1007"/>
      <c r="AE69" s="1007"/>
      <c r="AF69" s="1007">
        <v>2</v>
      </c>
      <c r="AG69" s="1007"/>
      <c r="AH69" s="1007"/>
      <c r="AI69" s="1007"/>
      <c r="AJ69" s="1007"/>
      <c r="AK69" s="1007">
        <v>4</v>
      </c>
      <c r="AL69" s="1007"/>
      <c r="AM69" s="1007"/>
      <c r="AN69" s="1007"/>
      <c r="AO69" s="1007"/>
      <c r="AP69" s="1007" t="s">
        <v>616</v>
      </c>
      <c r="AQ69" s="1007"/>
      <c r="AR69" s="1007"/>
      <c r="AS69" s="1007"/>
      <c r="AT69" s="1007"/>
      <c r="AU69" s="1007" t="s">
        <v>616</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603</v>
      </c>
      <c r="C70" s="1011"/>
      <c r="D70" s="1011"/>
      <c r="E70" s="1011"/>
      <c r="F70" s="1011"/>
      <c r="G70" s="1011"/>
      <c r="H70" s="1011"/>
      <c r="I70" s="1011"/>
      <c r="J70" s="1011"/>
      <c r="K70" s="1011"/>
      <c r="L70" s="1011"/>
      <c r="M70" s="1011"/>
      <c r="N70" s="1011"/>
      <c r="O70" s="1011"/>
      <c r="P70" s="1012"/>
      <c r="Q70" s="1013">
        <v>276</v>
      </c>
      <c r="R70" s="1007"/>
      <c r="S70" s="1007"/>
      <c r="T70" s="1007"/>
      <c r="U70" s="1007"/>
      <c r="V70" s="1007">
        <v>275</v>
      </c>
      <c r="W70" s="1007"/>
      <c r="X70" s="1007"/>
      <c r="Y70" s="1007"/>
      <c r="Z70" s="1007"/>
      <c r="AA70" s="1007">
        <v>1</v>
      </c>
      <c r="AB70" s="1007"/>
      <c r="AC70" s="1007"/>
      <c r="AD70" s="1007"/>
      <c r="AE70" s="1007"/>
      <c r="AF70" s="1007">
        <v>1</v>
      </c>
      <c r="AG70" s="1007"/>
      <c r="AH70" s="1007"/>
      <c r="AI70" s="1007"/>
      <c r="AJ70" s="1007"/>
      <c r="AK70" s="1007" t="s">
        <v>616</v>
      </c>
      <c r="AL70" s="1007"/>
      <c r="AM70" s="1007"/>
      <c r="AN70" s="1007"/>
      <c r="AO70" s="1007"/>
      <c r="AP70" s="1007">
        <v>533</v>
      </c>
      <c r="AQ70" s="1007"/>
      <c r="AR70" s="1007"/>
      <c r="AS70" s="1007"/>
      <c r="AT70" s="1007"/>
      <c r="AU70" s="1007">
        <v>421</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604</v>
      </c>
      <c r="C71" s="1011"/>
      <c r="D71" s="1011"/>
      <c r="E71" s="1011"/>
      <c r="F71" s="1011"/>
      <c r="G71" s="1011"/>
      <c r="H71" s="1011"/>
      <c r="I71" s="1011"/>
      <c r="J71" s="1011"/>
      <c r="K71" s="1011"/>
      <c r="L71" s="1011"/>
      <c r="M71" s="1011"/>
      <c r="N71" s="1011"/>
      <c r="O71" s="1011"/>
      <c r="P71" s="1012"/>
      <c r="Q71" s="1013">
        <v>4645</v>
      </c>
      <c r="R71" s="1007"/>
      <c r="S71" s="1007"/>
      <c r="T71" s="1007"/>
      <c r="U71" s="1007"/>
      <c r="V71" s="1007">
        <v>4355</v>
      </c>
      <c r="W71" s="1007"/>
      <c r="X71" s="1007"/>
      <c r="Y71" s="1007"/>
      <c r="Z71" s="1007"/>
      <c r="AA71" s="1007">
        <v>290</v>
      </c>
      <c r="AB71" s="1007"/>
      <c r="AC71" s="1007"/>
      <c r="AD71" s="1007"/>
      <c r="AE71" s="1007"/>
      <c r="AF71" s="1007">
        <v>290</v>
      </c>
      <c r="AG71" s="1007"/>
      <c r="AH71" s="1007"/>
      <c r="AI71" s="1007"/>
      <c r="AJ71" s="1007"/>
      <c r="AK71" s="1007">
        <v>65</v>
      </c>
      <c r="AL71" s="1007"/>
      <c r="AM71" s="1007"/>
      <c r="AN71" s="1007"/>
      <c r="AO71" s="1007"/>
      <c r="AP71" s="1007" t="s">
        <v>616</v>
      </c>
      <c r="AQ71" s="1007"/>
      <c r="AR71" s="1007"/>
      <c r="AS71" s="1007"/>
      <c r="AT71" s="1007"/>
      <c r="AU71" s="1007" t="s">
        <v>616</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605</v>
      </c>
      <c r="C72" s="1011"/>
      <c r="D72" s="1011"/>
      <c r="E72" s="1011"/>
      <c r="F72" s="1011"/>
      <c r="G72" s="1011"/>
      <c r="H72" s="1011"/>
      <c r="I72" s="1011"/>
      <c r="J72" s="1011"/>
      <c r="K72" s="1011"/>
      <c r="L72" s="1011"/>
      <c r="M72" s="1011"/>
      <c r="N72" s="1011"/>
      <c r="O72" s="1011"/>
      <c r="P72" s="1012"/>
      <c r="Q72" s="1013">
        <v>763</v>
      </c>
      <c r="R72" s="1007"/>
      <c r="S72" s="1007"/>
      <c r="T72" s="1007"/>
      <c r="U72" s="1007"/>
      <c r="V72" s="1007">
        <v>760</v>
      </c>
      <c r="W72" s="1007"/>
      <c r="X72" s="1007"/>
      <c r="Y72" s="1007"/>
      <c r="Z72" s="1007"/>
      <c r="AA72" s="1007">
        <v>3</v>
      </c>
      <c r="AB72" s="1007"/>
      <c r="AC72" s="1007"/>
      <c r="AD72" s="1007"/>
      <c r="AE72" s="1007"/>
      <c r="AF72" s="1007">
        <v>3</v>
      </c>
      <c r="AG72" s="1007"/>
      <c r="AH72" s="1007"/>
      <c r="AI72" s="1007"/>
      <c r="AJ72" s="1007"/>
      <c r="AK72" s="1007">
        <v>9</v>
      </c>
      <c r="AL72" s="1007"/>
      <c r="AM72" s="1007"/>
      <c r="AN72" s="1007"/>
      <c r="AO72" s="1007"/>
      <c r="AP72" s="1007" t="s">
        <v>616</v>
      </c>
      <c r="AQ72" s="1007"/>
      <c r="AR72" s="1007"/>
      <c r="AS72" s="1007"/>
      <c r="AT72" s="1007"/>
      <c r="AU72" s="1007" t="s">
        <v>616</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606</v>
      </c>
      <c r="C73" s="1011"/>
      <c r="D73" s="1011"/>
      <c r="E73" s="1011"/>
      <c r="F73" s="1011"/>
      <c r="G73" s="1011"/>
      <c r="H73" s="1011"/>
      <c r="I73" s="1011"/>
      <c r="J73" s="1011"/>
      <c r="K73" s="1011"/>
      <c r="L73" s="1011"/>
      <c r="M73" s="1011"/>
      <c r="N73" s="1011"/>
      <c r="O73" s="1011"/>
      <c r="P73" s="1012"/>
      <c r="Q73" s="1013">
        <v>460</v>
      </c>
      <c r="R73" s="1007"/>
      <c r="S73" s="1007"/>
      <c r="T73" s="1007"/>
      <c r="U73" s="1007"/>
      <c r="V73" s="1007">
        <v>439</v>
      </c>
      <c r="W73" s="1007"/>
      <c r="X73" s="1007"/>
      <c r="Y73" s="1007"/>
      <c r="Z73" s="1007"/>
      <c r="AA73" s="1007">
        <v>22</v>
      </c>
      <c r="AB73" s="1007"/>
      <c r="AC73" s="1007"/>
      <c r="AD73" s="1007"/>
      <c r="AE73" s="1007"/>
      <c r="AF73" s="1007">
        <v>22</v>
      </c>
      <c r="AG73" s="1007"/>
      <c r="AH73" s="1007"/>
      <c r="AI73" s="1007"/>
      <c r="AJ73" s="1007"/>
      <c r="AK73" s="1007" t="s">
        <v>616</v>
      </c>
      <c r="AL73" s="1007"/>
      <c r="AM73" s="1007"/>
      <c r="AN73" s="1007"/>
      <c r="AO73" s="1007"/>
      <c r="AP73" s="1007">
        <v>3345</v>
      </c>
      <c r="AQ73" s="1007"/>
      <c r="AR73" s="1007"/>
      <c r="AS73" s="1007"/>
      <c r="AT73" s="1007"/>
      <c r="AU73" s="1007">
        <v>163</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607</v>
      </c>
      <c r="C74" s="1011"/>
      <c r="D74" s="1011"/>
      <c r="E74" s="1011"/>
      <c r="F74" s="1011"/>
      <c r="G74" s="1011"/>
      <c r="H74" s="1011"/>
      <c r="I74" s="1011"/>
      <c r="J74" s="1011"/>
      <c r="K74" s="1011"/>
      <c r="L74" s="1011"/>
      <c r="M74" s="1011"/>
      <c r="N74" s="1011"/>
      <c r="O74" s="1011"/>
      <c r="P74" s="1012"/>
      <c r="Q74" s="1013">
        <v>13</v>
      </c>
      <c r="R74" s="1007"/>
      <c r="S74" s="1007"/>
      <c r="T74" s="1007"/>
      <c r="U74" s="1007"/>
      <c r="V74" s="1007">
        <v>11</v>
      </c>
      <c r="W74" s="1007"/>
      <c r="X74" s="1007"/>
      <c r="Y74" s="1007"/>
      <c r="Z74" s="1007"/>
      <c r="AA74" s="1007">
        <v>2</v>
      </c>
      <c r="AB74" s="1007"/>
      <c r="AC74" s="1007"/>
      <c r="AD74" s="1007"/>
      <c r="AE74" s="1007"/>
      <c r="AF74" s="1007">
        <v>2</v>
      </c>
      <c r="AG74" s="1007"/>
      <c r="AH74" s="1007"/>
      <c r="AI74" s="1007"/>
      <c r="AJ74" s="1007"/>
      <c r="AK74" s="1007">
        <v>0</v>
      </c>
      <c r="AL74" s="1007"/>
      <c r="AM74" s="1007"/>
      <c r="AN74" s="1007"/>
      <c r="AO74" s="1007"/>
      <c r="AP74" s="1007" t="s">
        <v>616</v>
      </c>
      <c r="AQ74" s="1007"/>
      <c r="AR74" s="1007"/>
      <c r="AS74" s="1007"/>
      <c r="AT74" s="1007"/>
      <c r="AU74" s="1007" t="s">
        <v>616</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608</v>
      </c>
      <c r="C75" s="1011"/>
      <c r="D75" s="1011"/>
      <c r="E75" s="1011"/>
      <c r="F75" s="1011"/>
      <c r="G75" s="1011"/>
      <c r="H75" s="1011"/>
      <c r="I75" s="1011"/>
      <c r="J75" s="1011"/>
      <c r="K75" s="1011"/>
      <c r="L75" s="1011"/>
      <c r="M75" s="1011"/>
      <c r="N75" s="1011"/>
      <c r="O75" s="1011"/>
      <c r="P75" s="1012"/>
      <c r="Q75" s="1014">
        <v>52</v>
      </c>
      <c r="R75" s="1015"/>
      <c r="S75" s="1015"/>
      <c r="T75" s="1015"/>
      <c r="U75" s="1016"/>
      <c r="V75" s="1017">
        <v>51</v>
      </c>
      <c r="W75" s="1015"/>
      <c r="X75" s="1015"/>
      <c r="Y75" s="1015"/>
      <c r="Z75" s="1016"/>
      <c r="AA75" s="1017">
        <v>1</v>
      </c>
      <c r="AB75" s="1015"/>
      <c r="AC75" s="1015"/>
      <c r="AD75" s="1015"/>
      <c r="AE75" s="1016"/>
      <c r="AF75" s="1017">
        <v>1</v>
      </c>
      <c r="AG75" s="1015"/>
      <c r="AH75" s="1015"/>
      <c r="AI75" s="1015"/>
      <c r="AJ75" s="1016"/>
      <c r="AK75" s="1017" t="s">
        <v>616</v>
      </c>
      <c r="AL75" s="1015"/>
      <c r="AM75" s="1015"/>
      <c r="AN75" s="1015"/>
      <c r="AO75" s="1016"/>
      <c r="AP75" s="1017" t="s">
        <v>616</v>
      </c>
      <c r="AQ75" s="1015"/>
      <c r="AR75" s="1015"/>
      <c r="AS75" s="1015"/>
      <c r="AT75" s="1016"/>
      <c r="AU75" s="1017" t="s">
        <v>616</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t="s">
        <v>609</v>
      </c>
      <c r="C76" s="1011"/>
      <c r="D76" s="1011"/>
      <c r="E76" s="1011"/>
      <c r="F76" s="1011"/>
      <c r="G76" s="1011"/>
      <c r="H76" s="1011"/>
      <c r="I76" s="1011"/>
      <c r="J76" s="1011"/>
      <c r="K76" s="1011"/>
      <c r="L76" s="1011"/>
      <c r="M76" s="1011"/>
      <c r="N76" s="1011"/>
      <c r="O76" s="1011"/>
      <c r="P76" s="1012"/>
      <c r="Q76" s="1014">
        <v>42</v>
      </c>
      <c r="R76" s="1015"/>
      <c r="S76" s="1015"/>
      <c r="T76" s="1015"/>
      <c r="U76" s="1016"/>
      <c r="V76" s="1017">
        <v>28</v>
      </c>
      <c r="W76" s="1015"/>
      <c r="X76" s="1015"/>
      <c r="Y76" s="1015"/>
      <c r="Z76" s="1016"/>
      <c r="AA76" s="1017">
        <v>14</v>
      </c>
      <c r="AB76" s="1015"/>
      <c r="AC76" s="1015"/>
      <c r="AD76" s="1015"/>
      <c r="AE76" s="1016"/>
      <c r="AF76" s="1017">
        <v>14</v>
      </c>
      <c r="AG76" s="1015"/>
      <c r="AH76" s="1015"/>
      <c r="AI76" s="1015"/>
      <c r="AJ76" s="1016"/>
      <c r="AK76" s="1017" t="s">
        <v>616</v>
      </c>
      <c r="AL76" s="1015"/>
      <c r="AM76" s="1015"/>
      <c r="AN76" s="1015"/>
      <c r="AO76" s="1016"/>
      <c r="AP76" s="1017" t="s">
        <v>616</v>
      </c>
      <c r="AQ76" s="1015"/>
      <c r="AR76" s="1015"/>
      <c r="AS76" s="1015"/>
      <c r="AT76" s="1016"/>
      <c r="AU76" s="1017" t="s">
        <v>616</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t="s">
        <v>610</v>
      </c>
      <c r="C77" s="1011"/>
      <c r="D77" s="1011"/>
      <c r="E77" s="1011"/>
      <c r="F77" s="1011"/>
      <c r="G77" s="1011"/>
      <c r="H77" s="1011"/>
      <c r="I77" s="1011"/>
      <c r="J77" s="1011"/>
      <c r="K77" s="1011"/>
      <c r="L77" s="1011"/>
      <c r="M77" s="1011"/>
      <c r="N77" s="1011"/>
      <c r="O77" s="1011"/>
      <c r="P77" s="1012"/>
      <c r="Q77" s="1014">
        <v>62</v>
      </c>
      <c r="R77" s="1015"/>
      <c r="S77" s="1015"/>
      <c r="T77" s="1015"/>
      <c r="U77" s="1016"/>
      <c r="V77" s="1017">
        <v>50</v>
      </c>
      <c r="W77" s="1015"/>
      <c r="X77" s="1015"/>
      <c r="Y77" s="1015"/>
      <c r="Z77" s="1016"/>
      <c r="AA77" s="1017">
        <v>12</v>
      </c>
      <c r="AB77" s="1015"/>
      <c r="AC77" s="1015"/>
      <c r="AD77" s="1015"/>
      <c r="AE77" s="1016"/>
      <c r="AF77" s="1017">
        <v>10</v>
      </c>
      <c r="AG77" s="1015"/>
      <c r="AH77" s="1015"/>
      <c r="AI77" s="1015"/>
      <c r="AJ77" s="1016"/>
      <c r="AK77" s="1017" t="s">
        <v>616</v>
      </c>
      <c r="AL77" s="1015"/>
      <c r="AM77" s="1015"/>
      <c r="AN77" s="1015"/>
      <c r="AO77" s="1016"/>
      <c r="AP77" s="1017" t="s">
        <v>616</v>
      </c>
      <c r="AQ77" s="1015"/>
      <c r="AR77" s="1015"/>
      <c r="AS77" s="1015"/>
      <c r="AT77" s="1016"/>
      <c r="AU77" s="1017" t="s">
        <v>616</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t="s">
        <v>611</v>
      </c>
      <c r="C78" s="1011"/>
      <c r="D78" s="1011"/>
      <c r="E78" s="1011"/>
      <c r="F78" s="1011"/>
      <c r="G78" s="1011"/>
      <c r="H78" s="1011"/>
      <c r="I78" s="1011"/>
      <c r="J78" s="1011"/>
      <c r="K78" s="1011"/>
      <c r="L78" s="1011"/>
      <c r="M78" s="1011"/>
      <c r="N78" s="1011"/>
      <c r="O78" s="1011"/>
      <c r="P78" s="1012"/>
      <c r="Q78" s="1013">
        <v>564</v>
      </c>
      <c r="R78" s="1007"/>
      <c r="S78" s="1007"/>
      <c r="T78" s="1007"/>
      <c r="U78" s="1007"/>
      <c r="V78" s="1007">
        <v>542</v>
      </c>
      <c r="W78" s="1007"/>
      <c r="X78" s="1007"/>
      <c r="Y78" s="1007"/>
      <c r="Z78" s="1007"/>
      <c r="AA78" s="1007">
        <v>22</v>
      </c>
      <c r="AB78" s="1007"/>
      <c r="AC78" s="1007"/>
      <c r="AD78" s="1007"/>
      <c r="AE78" s="1007"/>
      <c r="AF78" s="1007">
        <v>20</v>
      </c>
      <c r="AG78" s="1007"/>
      <c r="AH78" s="1007"/>
      <c r="AI78" s="1007"/>
      <c r="AJ78" s="1007"/>
      <c r="AK78" s="1007" t="s">
        <v>616</v>
      </c>
      <c r="AL78" s="1007"/>
      <c r="AM78" s="1007"/>
      <c r="AN78" s="1007"/>
      <c r="AO78" s="1007"/>
      <c r="AP78" s="1007" t="s">
        <v>616</v>
      </c>
      <c r="AQ78" s="1007"/>
      <c r="AR78" s="1007"/>
      <c r="AS78" s="1007"/>
      <c r="AT78" s="1007"/>
      <c r="AU78" s="1007" t="s">
        <v>616</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t="s">
        <v>612</v>
      </c>
      <c r="C79" s="1011"/>
      <c r="D79" s="1011"/>
      <c r="E79" s="1011"/>
      <c r="F79" s="1011"/>
      <c r="G79" s="1011"/>
      <c r="H79" s="1011"/>
      <c r="I79" s="1011"/>
      <c r="J79" s="1011"/>
      <c r="K79" s="1011"/>
      <c r="L79" s="1011"/>
      <c r="M79" s="1011"/>
      <c r="N79" s="1011"/>
      <c r="O79" s="1011"/>
      <c r="P79" s="1012"/>
      <c r="Q79" s="1013">
        <v>111159</v>
      </c>
      <c r="R79" s="1007"/>
      <c r="S79" s="1007"/>
      <c r="T79" s="1007"/>
      <c r="U79" s="1007"/>
      <c r="V79" s="1007">
        <v>110497</v>
      </c>
      <c r="W79" s="1007"/>
      <c r="X79" s="1007"/>
      <c r="Y79" s="1007"/>
      <c r="Z79" s="1007"/>
      <c r="AA79" s="1007">
        <v>661</v>
      </c>
      <c r="AB79" s="1007"/>
      <c r="AC79" s="1007"/>
      <c r="AD79" s="1007"/>
      <c r="AE79" s="1007"/>
      <c r="AF79" s="1007">
        <v>661</v>
      </c>
      <c r="AG79" s="1007"/>
      <c r="AH79" s="1007"/>
      <c r="AI79" s="1007"/>
      <c r="AJ79" s="1007"/>
      <c r="AK79" s="1007">
        <v>704</v>
      </c>
      <c r="AL79" s="1007"/>
      <c r="AM79" s="1007"/>
      <c r="AN79" s="1007"/>
      <c r="AO79" s="1007"/>
      <c r="AP79" s="1007" t="s">
        <v>616</v>
      </c>
      <c r="AQ79" s="1007"/>
      <c r="AR79" s="1007"/>
      <c r="AS79" s="1007"/>
      <c r="AT79" s="1007"/>
      <c r="AU79" s="1007" t="s">
        <v>616</v>
      </c>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t="s">
        <v>613</v>
      </c>
      <c r="C80" s="1011"/>
      <c r="D80" s="1011"/>
      <c r="E80" s="1011"/>
      <c r="F80" s="1011"/>
      <c r="G80" s="1011"/>
      <c r="H80" s="1011"/>
      <c r="I80" s="1011"/>
      <c r="J80" s="1011"/>
      <c r="K80" s="1011"/>
      <c r="L80" s="1011"/>
      <c r="M80" s="1011"/>
      <c r="N80" s="1011"/>
      <c r="O80" s="1011"/>
      <c r="P80" s="1012"/>
      <c r="Q80" s="1013">
        <v>155</v>
      </c>
      <c r="R80" s="1007"/>
      <c r="S80" s="1007"/>
      <c r="T80" s="1007"/>
      <c r="U80" s="1007"/>
      <c r="V80" s="1007">
        <v>73</v>
      </c>
      <c r="W80" s="1007"/>
      <c r="X80" s="1007"/>
      <c r="Y80" s="1007"/>
      <c r="Z80" s="1007"/>
      <c r="AA80" s="1007">
        <v>82</v>
      </c>
      <c r="AB80" s="1007"/>
      <c r="AC80" s="1007"/>
      <c r="AD80" s="1007"/>
      <c r="AE80" s="1007"/>
      <c r="AF80" s="1007">
        <v>82</v>
      </c>
      <c r="AG80" s="1007"/>
      <c r="AH80" s="1007"/>
      <c r="AI80" s="1007"/>
      <c r="AJ80" s="1007"/>
      <c r="AK80" s="1007" t="s">
        <v>616</v>
      </c>
      <c r="AL80" s="1007"/>
      <c r="AM80" s="1007"/>
      <c r="AN80" s="1007"/>
      <c r="AO80" s="1007"/>
      <c r="AP80" s="1007" t="s">
        <v>616</v>
      </c>
      <c r="AQ80" s="1007"/>
      <c r="AR80" s="1007"/>
      <c r="AS80" s="1007"/>
      <c r="AT80" s="1007"/>
      <c r="AU80" s="1007" t="s">
        <v>616</v>
      </c>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t="s">
        <v>614</v>
      </c>
      <c r="C81" s="1011"/>
      <c r="D81" s="1011"/>
      <c r="E81" s="1011"/>
      <c r="F81" s="1011"/>
      <c r="G81" s="1011"/>
      <c r="H81" s="1011"/>
      <c r="I81" s="1011"/>
      <c r="J81" s="1011"/>
      <c r="K81" s="1011"/>
      <c r="L81" s="1011"/>
      <c r="M81" s="1011"/>
      <c r="N81" s="1011"/>
      <c r="O81" s="1011"/>
      <c r="P81" s="1012"/>
      <c r="Q81" s="1013">
        <v>190</v>
      </c>
      <c r="R81" s="1007"/>
      <c r="S81" s="1007"/>
      <c r="T81" s="1007"/>
      <c r="U81" s="1007"/>
      <c r="V81" s="1007">
        <v>173</v>
      </c>
      <c r="W81" s="1007"/>
      <c r="X81" s="1007"/>
      <c r="Y81" s="1007"/>
      <c r="Z81" s="1007"/>
      <c r="AA81" s="1007">
        <v>17</v>
      </c>
      <c r="AB81" s="1007"/>
      <c r="AC81" s="1007"/>
      <c r="AD81" s="1007"/>
      <c r="AE81" s="1007"/>
      <c r="AF81" s="1007">
        <v>17</v>
      </c>
      <c r="AG81" s="1007"/>
      <c r="AH81" s="1007"/>
      <c r="AI81" s="1007"/>
      <c r="AJ81" s="1007"/>
      <c r="AK81" s="1007" t="s">
        <v>616</v>
      </c>
      <c r="AL81" s="1007"/>
      <c r="AM81" s="1007"/>
      <c r="AN81" s="1007"/>
      <c r="AO81" s="1007"/>
      <c r="AP81" s="1007" t="s">
        <v>616</v>
      </c>
      <c r="AQ81" s="1007"/>
      <c r="AR81" s="1007"/>
      <c r="AS81" s="1007"/>
      <c r="AT81" s="1007"/>
      <c r="AU81" s="1007" t="s">
        <v>616</v>
      </c>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404</v>
      </c>
      <c r="B88" s="973" t="s">
        <v>438</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404</v>
      </c>
      <c r="BR102" s="973" t="s">
        <v>439</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440</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441</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442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444</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445</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446</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447</v>
      </c>
      <c r="AB109" s="932"/>
      <c r="AC109" s="932"/>
      <c r="AD109" s="932"/>
      <c r="AE109" s="933"/>
      <c r="AF109" s="934" t="s">
        <v>448</v>
      </c>
      <c r="AG109" s="932"/>
      <c r="AH109" s="932"/>
      <c r="AI109" s="932"/>
      <c r="AJ109" s="933"/>
      <c r="AK109" s="934" t="s">
        <v>314</v>
      </c>
      <c r="AL109" s="932"/>
      <c r="AM109" s="932"/>
      <c r="AN109" s="932"/>
      <c r="AO109" s="933"/>
      <c r="AP109" s="934" t="s">
        <v>449</v>
      </c>
      <c r="AQ109" s="932"/>
      <c r="AR109" s="932"/>
      <c r="AS109" s="932"/>
      <c r="AT109" s="965"/>
      <c r="AU109" s="931" t="s">
        <v>446</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447</v>
      </c>
      <c r="BR109" s="932"/>
      <c r="BS109" s="932"/>
      <c r="BT109" s="932"/>
      <c r="BU109" s="933"/>
      <c r="BV109" s="934" t="s">
        <v>448</v>
      </c>
      <c r="BW109" s="932"/>
      <c r="BX109" s="932"/>
      <c r="BY109" s="932"/>
      <c r="BZ109" s="933"/>
      <c r="CA109" s="934" t="s">
        <v>314</v>
      </c>
      <c r="CB109" s="932"/>
      <c r="CC109" s="932"/>
      <c r="CD109" s="932"/>
      <c r="CE109" s="933"/>
      <c r="CF109" s="972" t="s">
        <v>449</v>
      </c>
      <c r="CG109" s="972"/>
      <c r="CH109" s="972"/>
      <c r="CI109" s="972"/>
      <c r="CJ109" s="972"/>
      <c r="CK109" s="934" t="s">
        <v>450</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447</v>
      </c>
      <c r="DH109" s="932"/>
      <c r="DI109" s="932"/>
      <c r="DJ109" s="932"/>
      <c r="DK109" s="933"/>
      <c r="DL109" s="934" t="s">
        <v>448</v>
      </c>
      <c r="DM109" s="932"/>
      <c r="DN109" s="932"/>
      <c r="DO109" s="932"/>
      <c r="DP109" s="933"/>
      <c r="DQ109" s="934" t="s">
        <v>314</v>
      </c>
      <c r="DR109" s="932"/>
      <c r="DS109" s="932"/>
      <c r="DT109" s="932"/>
      <c r="DU109" s="933"/>
      <c r="DV109" s="934" t="s">
        <v>449</v>
      </c>
      <c r="DW109" s="932"/>
      <c r="DX109" s="932"/>
      <c r="DY109" s="932"/>
      <c r="DZ109" s="965"/>
    </row>
    <row r="110" spans="1:131" s="230" customFormat="1" ht="26.25" customHeight="1" x14ac:dyDescent="0.2">
      <c r="A110" s="843" t="s">
        <v>451</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1619686</v>
      </c>
      <c r="AB110" s="925"/>
      <c r="AC110" s="925"/>
      <c r="AD110" s="925"/>
      <c r="AE110" s="926"/>
      <c r="AF110" s="927">
        <v>1706848</v>
      </c>
      <c r="AG110" s="925"/>
      <c r="AH110" s="925"/>
      <c r="AI110" s="925"/>
      <c r="AJ110" s="926"/>
      <c r="AK110" s="927">
        <v>1779109</v>
      </c>
      <c r="AL110" s="925"/>
      <c r="AM110" s="925"/>
      <c r="AN110" s="925"/>
      <c r="AO110" s="926"/>
      <c r="AP110" s="928">
        <v>25.7</v>
      </c>
      <c r="AQ110" s="929"/>
      <c r="AR110" s="929"/>
      <c r="AS110" s="929"/>
      <c r="AT110" s="930"/>
      <c r="AU110" s="966" t="s">
        <v>75</v>
      </c>
      <c r="AV110" s="967"/>
      <c r="AW110" s="967"/>
      <c r="AX110" s="967"/>
      <c r="AY110" s="967"/>
      <c r="AZ110" s="896" t="s">
        <v>452</v>
      </c>
      <c r="BA110" s="844"/>
      <c r="BB110" s="844"/>
      <c r="BC110" s="844"/>
      <c r="BD110" s="844"/>
      <c r="BE110" s="844"/>
      <c r="BF110" s="844"/>
      <c r="BG110" s="844"/>
      <c r="BH110" s="844"/>
      <c r="BI110" s="844"/>
      <c r="BJ110" s="844"/>
      <c r="BK110" s="844"/>
      <c r="BL110" s="844"/>
      <c r="BM110" s="844"/>
      <c r="BN110" s="844"/>
      <c r="BO110" s="844"/>
      <c r="BP110" s="845"/>
      <c r="BQ110" s="897">
        <v>19615836</v>
      </c>
      <c r="BR110" s="878"/>
      <c r="BS110" s="878"/>
      <c r="BT110" s="878"/>
      <c r="BU110" s="878"/>
      <c r="BV110" s="878">
        <v>18865980</v>
      </c>
      <c r="BW110" s="878"/>
      <c r="BX110" s="878"/>
      <c r="BY110" s="878"/>
      <c r="BZ110" s="878"/>
      <c r="CA110" s="878">
        <v>17508319</v>
      </c>
      <c r="CB110" s="878"/>
      <c r="CC110" s="878"/>
      <c r="CD110" s="878"/>
      <c r="CE110" s="878"/>
      <c r="CF110" s="902">
        <v>253</v>
      </c>
      <c r="CG110" s="903"/>
      <c r="CH110" s="903"/>
      <c r="CI110" s="903"/>
      <c r="CJ110" s="903"/>
      <c r="CK110" s="962" t="s">
        <v>453</v>
      </c>
      <c r="CL110" s="855"/>
      <c r="CM110" s="896" t="s">
        <v>454</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455</v>
      </c>
      <c r="DH110" s="878"/>
      <c r="DI110" s="878"/>
      <c r="DJ110" s="878"/>
      <c r="DK110" s="878"/>
      <c r="DL110" s="878" t="s">
        <v>421</v>
      </c>
      <c r="DM110" s="878"/>
      <c r="DN110" s="878"/>
      <c r="DO110" s="878"/>
      <c r="DP110" s="878"/>
      <c r="DQ110" s="878" t="s">
        <v>406</v>
      </c>
      <c r="DR110" s="878"/>
      <c r="DS110" s="878"/>
      <c r="DT110" s="878"/>
      <c r="DU110" s="878"/>
      <c r="DV110" s="879" t="s">
        <v>456</v>
      </c>
      <c r="DW110" s="879"/>
      <c r="DX110" s="879"/>
      <c r="DY110" s="879"/>
      <c r="DZ110" s="880"/>
    </row>
    <row r="111" spans="1:131" s="230" customFormat="1" ht="26.25" customHeight="1" x14ac:dyDescent="0.2">
      <c r="A111" s="810" t="s">
        <v>457</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406</v>
      </c>
      <c r="AB111" s="955"/>
      <c r="AC111" s="955"/>
      <c r="AD111" s="955"/>
      <c r="AE111" s="956"/>
      <c r="AF111" s="957" t="s">
        <v>406</v>
      </c>
      <c r="AG111" s="955"/>
      <c r="AH111" s="955"/>
      <c r="AI111" s="955"/>
      <c r="AJ111" s="956"/>
      <c r="AK111" s="957" t="s">
        <v>406</v>
      </c>
      <c r="AL111" s="955"/>
      <c r="AM111" s="955"/>
      <c r="AN111" s="955"/>
      <c r="AO111" s="956"/>
      <c r="AP111" s="958" t="s">
        <v>421</v>
      </c>
      <c r="AQ111" s="959"/>
      <c r="AR111" s="959"/>
      <c r="AS111" s="959"/>
      <c r="AT111" s="960"/>
      <c r="AU111" s="968"/>
      <c r="AV111" s="969"/>
      <c r="AW111" s="969"/>
      <c r="AX111" s="969"/>
      <c r="AY111" s="969"/>
      <c r="AZ111" s="851" t="s">
        <v>458</v>
      </c>
      <c r="BA111" s="788"/>
      <c r="BB111" s="788"/>
      <c r="BC111" s="788"/>
      <c r="BD111" s="788"/>
      <c r="BE111" s="788"/>
      <c r="BF111" s="788"/>
      <c r="BG111" s="788"/>
      <c r="BH111" s="788"/>
      <c r="BI111" s="788"/>
      <c r="BJ111" s="788"/>
      <c r="BK111" s="788"/>
      <c r="BL111" s="788"/>
      <c r="BM111" s="788"/>
      <c r="BN111" s="788"/>
      <c r="BO111" s="788"/>
      <c r="BP111" s="789"/>
      <c r="BQ111" s="852">
        <v>234955</v>
      </c>
      <c r="BR111" s="853"/>
      <c r="BS111" s="853"/>
      <c r="BT111" s="853"/>
      <c r="BU111" s="853"/>
      <c r="BV111" s="853">
        <v>184764</v>
      </c>
      <c r="BW111" s="853"/>
      <c r="BX111" s="853"/>
      <c r="BY111" s="853"/>
      <c r="BZ111" s="853"/>
      <c r="CA111" s="853">
        <v>134765</v>
      </c>
      <c r="CB111" s="853"/>
      <c r="CC111" s="853"/>
      <c r="CD111" s="853"/>
      <c r="CE111" s="853"/>
      <c r="CF111" s="911">
        <v>1.9</v>
      </c>
      <c r="CG111" s="912"/>
      <c r="CH111" s="912"/>
      <c r="CI111" s="912"/>
      <c r="CJ111" s="912"/>
      <c r="CK111" s="963"/>
      <c r="CL111" s="857"/>
      <c r="CM111" s="851" t="s">
        <v>459</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421</v>
      </c>
      <c r="DH111" s="853"/>
      <c r="DI111" s="853"/>
      <c r="DJ111" s="853"/>
      <c r="DK111" s="853"/>
      <c r="DL111" s="853" t="s">
        <v>460</v>
      </c>
      <c r="DM111" s="853"/>
      <c r="DN111" s="853"/>
      <c r="DO111" s="853"/>
      <c r="DP111" s="853"/>
      <c r="DQ111" s="853" t="s">
        <v>421</v>
      </c>
      <c r="DR111" s="853"/>
      <c r="DS111" s="853"/>
      <c r="DT111" s="853"/>
      <c r="DU111" s="853"/>
      <c r="DV111" s="830" t="s">
        <v>455</v>
      </c>
      <c r="DW111" s="830"/>
      <c r="DX111" s="830"/>
      <c r="DY111" s="830"/>
      <c r="DZ111" s="831"/>
    </row>
    <row r="112" spans="1:131" s="230" customFormat="1" ht="26.25" customHeight="1" x14ac:dyDescent="0.2">
      <c r="A112" s="948" t="s">
        <v>461</v>
      </c>
      <c r="B112" s="949"/>
      <c r="C112" s="788" t="s">
        <v>462</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406</v>
      </c>
      <c r="AB112" s="816"/>
      <c r="AC112" s="816"/>
      <c r="AD112" s="816"/>
      <c r="AE112" s="817"/>
      <c r="AF112" s="818" t="s">
        <v>456</v>
      </c>
      <c r="AG112" s="816"/>
      <c r="AH112" s="816"/>
      <c r="AI112" s="816"/>
      <c r="AJ112" s="817"/>
      <c r="AK112" s="818" t="s">
        <v>406</v>
      </c>
      <c r="AL112" s="816"/>
      <c r="AM112" s="816"/>
      <c r="AN112" s="816"/>
      <c r="AO112" s="817"/>
      <c r="AP112" s="860" t="s">
        <v>463</v>
      </c>
      <c r="AQ112" s="861"/>
      <c r="AR112" s="861"/>
      <c r="AS112" s="861"/>
      <c r="AT112" s="862"/>
      <c r="AU112" s="968"/>
      <c r="AV112" s="969"/>
      <c r="AW112" s="969"/>
      <c r="AX112" s="969"/>
      <c r="AY112" s="969"/>
      <c r="AZ112" s="851" t="s">
        <v>464</v>
      </c>
      <c r="BA112" s="788"/>
      <c r="BB112" s="788"/>
      <c r="BC112" s="788"/>
      <c r="BD112" s="788"/>
      <c r="BE112" s="788"/>
      <c r="BF112" s="788"/>
      <c r="BG112" s="788"/>
      <c r="BH112" s="788"/>
      <c r="BI112" s="788"/>
      <c r="BJ112" s="788"/>
      <c r="BK112" s="788"/>
      <c r="BL112" s="788"/>
      <c r="BM112" s="788"/>
      <c r="BN112" s="788"/>
      <c r="BO112" s="788"/>
      <c r="BP112" s="789"/>
      <c r="BQ112" s="852">
        <v>4773491</v>
      </c>
      <c r="BR112" s="853"/>
      <c r="BS112" s="853"/>
      <c r="BT112" s="853"/>
      <c r="BU112" s="853"/>
      <c r="BV112" s="853">
        <v>4634481</v>
      </c>
      <c r="BW112" s="853"/>
      <c r="BX112" s="853"/>
      <c r="BY112" s="853"/>
      <c r="BZ112" s="853"/>
      <c r="CA112" s="853">
        <v>4707145</v>
      </c>
      <c r="CB112" s="853"/>
      <c r="CC112" s="853"/>
      <c r="CD112" s="853"/>
      <c r="CE112" s="853"/>
      <c r="CF112" s="911">
        <v>68</v>
      </c>
      <c r="CG112" s="912"/>
      <c r="CH112" s="912"/>
      <c r="CI112" s="912"/>
      <c r="CJ112" s="912"/>
      <c r="CK112" s="963"/>
      <c r="CL112" s="857"/>
      <c r="CM112" s="851" t="s">
        <v>465</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239</v>
      </c>
      <c r="DH112" s="853"/>
      <c r="DI112" s="853"/>
      <c r="DJ112" s="853"/>
      <c r="DK112" s="853"/>
      <c r="DL112" s="853" t="s">
        <v>177</v>
      </c>
      <c r="DM112" s="853"/>
      <c r="DN112" s="853"/>
      <c r="DO112" s="853"/>
      <c r="DP112" s="853"/>
      <c r="DQ112" s="853" t="s">
        <v>406</v>
      </c>
      <c r="DR112" s="853"/>
      <c r="DS112" s="853"/>
      <c r="DT112" s="853"/>
      <c r="DU112" s="853"/>
      <c r="DV112" s="830" t="s">
        <v>406</v>
      </c>
      <c r="DW112" s="830"/>
      <c r="DX112" s="830"/>
      <c r="DY112" s="830"/>
      <c r="DZ112" s="831"/>
    </row>
    <row r="113" spans="1:130" s="230" customFormat="1" ht="26.25" customHeight="1" x14ac:dyDescent="0.2">
      <c r="A113" s="950"/>
      <c r="B113" s="951"/>
      <c r="C113" s="788" t="s">
        <v>466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387505</v>
      </c>
      <c r="AB113" s="955"/>
      <c r="AC113" s="955"/>
      <c r="AD113" s="955"/>
      <c r="AE113" s="956"/>
      <c r="AF113" s="957">
        <v>351910</v>
      </c>
      <c r="AG113" s="955"/>
      <c r="AH113" s="955"/>
      <c r="AI113" s="955"/>
      <c r="AJ113" s="956"/>
      <c r="AK113" s="957">
        <v>423738</v>
      </c>
      <c r="AL113" s="955"/>
      <c r="AM113" s="955"/>
      <c r="AN113" s="955"/>
      <c r="AO113" s="956"/>
      <c r="AP113" s="958">
        <v>6.1</v>
      </c>
      <c r="AQ113" s="959"/>
      <c r="AR113" s="959"/>
      <c r="AS113" s="959"/>
      <c r="AT113" s="960"/>
      <c r="AU113" s="968"/>
      <c r="AV113" s="969"/>
      <c r="AW113" s="969"/>
      <c r="AX113" s="969"/>
      <c r="AY113" s="969"/>
      <c r="AZ113" s="851" t="s">
        <v>467</v>
      </c>
      <c r="BA113" s="788"/>
      <c r="BB113" s="788"/>
      <c r="BC113" s="788"/>
      <c r="BD113" s="788"/>
      <c r="BE113" s="788"/>
      <c r="BF113" s="788"/>
      <c r="BG113" s="788"/>
      <c r="BH113" s="788"/>
      <c r="BI113" s="788"/>
      <c r="BJ113" s="788"/>
      <c r="BK113" s="788"/>
      <c r="BL113" s="788"/>
      <c r="BM113" s="788"/>
      <c r="BN113" s="788"/>
      <c r="BO113" s="788"/>
      <c r="BP113" s="789"/>
      <c r="BQ113" s="852">
        <v>749451</v>
      </c>
      <c r="BR113" s="853"/>
      <c r="BS113" s="853"/>
      <c r="BT113" s="853"/>
      <c r="BU113" s="853"/>
      <c r="BV113" s="853">
        <v>833114</v>
      </c>
      <c r="BW113" s="853"/>
      <c r="BX113" s="853"/>
      <c r="BY113" s="853"/>
      <c r="BZ113" s="853"/>
      <c r="CA113" s="853">
        <v>958497</v>
      </c>
      <c r="CB113" s="853"/>
      <c r="CC113" s="853"/>
      <c r="CD113" s="853"/>
      <c r="CE113" s="853"/>
      <c r="CF113" s="911">
        <v>13.9</v>
      </c>
      <c r="CG113" s="912"/>
      <c r="CH113" s="912"/>
      <c r="CI113" s="912"/>
      <c r="CJ113" s="912"/>
      <c r="CK113" s="963"/>
      <c r="CL113" s="857"/>
      <c r="CM113" s="851" t="s">
        <v>468</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455</v>
      </c>
      <c r="DH113" s="816"/>
      <c r="DI113" s="816"/>
      <c r="DJ113" s="816"/>
      <c r="DK113" s="817"/>
      <c r="DL113" s="818" t="s">
        <v>463</v>
      </c>
      <c r="DM113" s="816"/>
      <c r="DN113" s="816"/>
      <c r="DO113" s="816"/>
      <c r="DP113" s="817"/>
      <c r="DQ113" s="818" t="s">
        <v>469</v>
      </c>
      <c r="DR113" s="816"/>
      <c r="DS113" s="816"/>
      <c r="DT113" s="816"/>
      <c r="DU113" s="817"/>
      <c r="DV113" s="860" t="s">
        <v>177</v>
      </c>
      <c r="DW113" s="861"/>
      <c r="DX113" s="861"/>
      <c r="DY113" s="861"/>
      <c r="DZ113" s="862"/>
    </row>
    <row r="114" spans="1:130" s="230" customFormat="1" ht="26.25" customHeight="1" x14ac:dyDescent="0.2">
      <c r="A114" s="950"/>
      <c r="B114" s="951"/>
      <c r="C114" s="788" t="s">
        <v>470</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84642</v>
      </c>
      <c r="AB114" s="816"/>
      <c r="AC114" s="816"/>
      <c r="AD114" s="816"/>
      <c r="AE114" s="817"/>
      <c r="AF114" s="818">
        <v>95105</v>
      </c>
      <c r="AG114" s="816"/>
      <c r="AH114" s="816"/>
      <c r="AI114" s="816"/>
      <c r="AJ114" s="817"/>
      <c r="AK114" s="818">
        <v>95017</v>
      </c>
      <c r="AL114" s="816"/>
      <c r="AM114" s="816"/>
      <c r="AN114" s="816"/>
      <c r="AO114" s="817"/>
      <c r="AP114" s="860">
        <v>1.4</v>
      </c>
      <c r="AQ114" s="861"/>
      <c r="AR114" s="861"/>
      <c r="AS114" s="861"/>
      <c r="AT114" s="862"/>
      <c r="AU114" s="968"/>
      <c r="AV114" s="969"/>
      <c r="AW114" s="969"/>
      <c r="AX114" s="969"/>
      <c r="AY114" s="969"/>
      <c r="AZ114" s="851" t="s">
        <v>471</v>
      </c>
      <c r="BA114" s="788"/>
      <c r="BB114" s="788"/>
      <c r="BC114" s="788"/>
      <c r="BD114" s="788"/>
      <c r="BE114" s="788"/>
      <c r="BF114" s="788"/>
      <c r="BG114" s="788"/>
      <c r="BH114" s="788"/>
      <c r="BI114" s="788"/>
      <c r="BJ114" s="788"/>
      <c r="BK114" s="788"/>
      <c r="BL114" s="788"/>
      <c r="BM114" s="788"/>
      <c r="BN114" s="788"/>
      <c r="BO114" s="788"/>
      <c r="BP114" s="789"/>
      <c r="BQ114" s="852">
        <v>1421589</v>
      </c>
      <c r="BR114" s="853"/>
      <c r="BS114" s="853"/>
      <c r="BT114" s="853"/>
      <c r="BU114" s="853"/>
      <c r="BV114" s="853">
        <v>1435609</v>
      </c>
      <c r="BW114" s="853"/>
      <c r="BX114" s="853"/>
      <c r="BY114" s="853"/>
      <c r="BZ114" s="853"/>
      <c r="CA114" s="853">
        <v>1422546</v>
      </c>
      <c r="CB114" s="853"/>
      <c r="CC114" s="853"/>
      <c r="CD114" s="853"/>
      <c r="CE114" s="853"/>
      <c r="CF114" s="911">
        <v>20.6</v>
      </c>
      <c r="CG114" s="912"/>
      <c r="CH114" s="912"/>
      <c r="CI114" s="912"/>
      <c r="CJ114" s="912"/>
      <c r="CK114" s="963"/>
      <c r="CL114" s="857"/>
      <c r="CM114" s="851" t="s">
        <v>472</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421</v>
      </c>
      <c r="DH114" s="816"/>
      <c r="DI114" s="816"/>
      <c r="DJ114" s="816"/>
      <c r="DK114" s="817"/>
      <c r="DL114" s="818" t="s">
        <v>406</v>
      </c>
      <c r="DM114" s="816"/>
      <c r="DN114" s="816"/>
      <c r="DO114" s="816"/>
      <c r="DP114" s="817"/>
      <c r="DQ114" s="818" t="s">
        <v>473</v>
      </c>
      <c r="DR114" s="816"/>
      <c r="DS114" s="816"/>
      <c r="DT114" s="816"/>
      <c r="DU114" s="817"/>
      <c r="DV114" s="860" t="s">
        <v>177</v>
      </c>
      <c r="DW114" s="861"/>
      <c r="DX114" s="861"/>
      <c r="DY114" s="861"/>
      <c r="DZ114" s="862"/>
    </row>
    <row r="115" spans="1:130" s="230" customFormat="1" ht="26.25" customHeight="1" x14ac:dyDescent="0.2">
      <c r="A115" s="950"/>
      <c r="B115" s="951"/>
      <c r="C115" s="788" t="s">
        <v>474</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60144</v>
      </c>
      <c r="AB115" s="955"/>
      <c r="AC115" s="955"/>
      <c r="AD115" s="955"/>
      <c r="AE115" s="956"/>
      <c r="AF115" s="957">
        <v>50191</v>
      </c>
      <c r="AG115" s="955"/>
      <c r="AH115" s="955"/>
      <c r="AI115" s="955"/>
      <c r="AJ115" s="956"/>
      <c r="AK115" s="957">
        <v>49999</v>
      </c>
      <c r="AL115" s="955"/>
      <c r="AM115" s="955"/>
      <c r="AN115" s="955"/>
      <c r="AO115" s="956"/>
      <c r="AP115" s="958">
        <v>0.7</v>
      </c>
      <c r="AQ115" s="959"/>
      <c r="AR115" s="959"/>
      <c r="AS115" s="959"/>
      <c r="AT115" s="960"/>
      <c r="AU115" s="968"/>
      <c r="AV115" s="969"/>
      <c r="AW115" s="969"/>
      <c r="AX115" s="969"/>
      <c r="AY115" s="969"/>
      <c r="AZ115" s="851" t="s">
        <v>475</v>
      </c>
      <c r="BA115" s="788"/>
      <c r="BB115" s="788"/>
      <c r="BC115" s="788"/>
      <c r="BD115" s="788"/>
      <c r="BE115" s="788"/>
      <c r="BF115" s="788"/>
      <c r="BG115" s="788"/>
      <c r="BH115" s="788"/>
      <c r="BI115" s="788"/>
      <c r="BJ115" s="788"/>
      <c r="BK115" s="788"/>
      <c r="BL115" s="788"/>
      <c r="BM115" s="788"/>
      <c r="BN115" s="788"/>
      <c r="BO115" s="788"/>
      <c r="BP115" s="789"/>
      <c r="BQ115" s="852" t="s">
        <v>406</v>
      </c>
      <c r="BR115" s="853"/>
      <c r="BS115" s="853"/>
      <c r="BT115" s="853"/>
      <c r="BU115" s="853"/>
      <c r="BV115" s="853" t="s">
        <v>406</v>
      </c>
      <c r="BW115" s="853"/>
      <c r="BX115" s="853"/>
      <c r="BY115" s="853"/>
      <c r="BZ115" s="853"/>
      <c r="CA115" s="853" t="s">
        <v>406</v>
      </c>
      <c r="CB115" s="853"/>
      <c r="CC115" s="853"/>
      <c r="CD115" s="853"/>
      <c r="CE115" s="853"/>
      <c r="CF115" s="911" t="s">
        <v>177</v>
      </c>
      <c r="CG115" s="912"/>
      <c r="CH115" s="912"/>
      <c r="CI115" s="912"/>
      <c r="CJ115" s="912"/>
      <c r="CK115" s="963"/>
      <c r="CL115" s="857"/>
      <c r="CM115" s="851" t="s">
        <v>476</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455</v>
      </c>
      <c r="DH115" s="816"/>
      <c r="DI115" s="816"/>
      <c r="DJ115" s="816"/>
      <c r="DK115" s="817"/>
      <c r="DL115" s="818" t="s">
        <v>406</v>
      </c>
      <c r="DM115" s="816"/>
      <c r="DN115" s="816"/>
      <c r="DO115" s="816"/>
      <c r="DP115" s="817"/>
      <c r="DQ115" s="818" t="s">
        <v>406</v>
      </c>
      <c r="DR115" s="816"/>
      <c r="DS115" s="816"/>
      <c r="DT115" s="816"/>
      <c r="DU115" s="817"/>
      <c r="DV115" s="860" t="s">
        <v>455</v>
      </c>
      <c r="DW115" s="861"/>
      <c r="DX115" s="861"/>
      <c r="DY115" s="861"/>
      <c r="DZ115" s="862"/>
    </row>
    <row r="116" spans="1:130" s="230" customFormat="1" ht="26.25" customHeight="1" x14ac:dyDescent="0.2">
      <c r="A116" s="952"/>
      <c r="B116" s="953"/>
      <c r="C116" s="875" t="s">
        <v>477</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406</v>
      </c>
      <c r="AB116" s="816"/>
      <c r="AC116" s="816"/>
      <c r="AD116" s="816"/>
      <c r="AE116" s="817"/>
      <c r="AF116" s="818" t="s">
        <v>239</v>
      </c>
      <c r="AG116" s="816"/>
      <c r="AH116" s="816"/>
      <c r="AI116" s="816"/>
      <c r="AJ116" s="817"/>
      <c r="AK116" s="818" t="s">
        <v>406</v>
      </c>
      <c r="AL116" s="816"/>
      <c r="AM116" s="816"/>
      <c r="AN116" s="816"/>
      <c r="AO116" s="817"/>
      <c r="AP116" s="860" t="s">
        <v>406</v>
      </c>
      <c r="AQ116" s="861"/>
      <c r="AR116" s="861"/>
      <c r="AS116" s="861"/>
      <c r="AT116" s="862"/>
      <c r="AU116" s="968"/>
      <c r="AV116" s="969"/>
      <c r="AW116" s="969"/>
      <c r="AX116" s="969"/>
      <c r="AY116" s="969"/>
      <c r="AZ116" s="945" t="s">
        <v>478</v>
      </c>
      <c r="BA116" s="946"/>
      <c r="BB116" s="946"/>
      <c r="BC116" s="946"/>
      <c r="BD116" s="946"/>
      <c r="BE116" s="946"/>
      <c r="BF116" s="946"/>
      <c r="BG116" s="946"/>
      <c r="BH116" s="946"/>
      <c r="BI116" s="946"/>
      <c r="BJ116" s="946"/>
      <c r="BK116" s="946"/>
      <c r="BL116" s="946"/>
      <c r="BM116" s="946"/>
      <c r="BN116" s="946"/>
      <c r="BO116" s="946"/>
      <c r="BP116" s="947"/>
      <c r="BQ116" s="852" t="s">
        <v>239</v>
      </c>
      <c r="BR116" s="853"/>
      <c r="BS116" s="853"/>
      <c r="BT116" s="853"/>
      <c r="BU116" s="853"/>
      <c r="BV116" s="853" t="s">
        <v>406</v>
      </c>
      <c r="BW116" s="853"/>
      <c r="BX116" s="853"/>
      <c r="BY116" s="853"/>
      <c r="BZ116" s="853"/>
      <c r="CA116" s="853" t="s">
        <v>406</v>
      </c>
      <c r="CB116" s="853"/>
      <c r="CC116" s="853"/>
      <c r="CD116" s="853"/>
      <c r="CE116" s="853"/>
      <c r="CF116" s="911" t="s">
        <v>460</v>
      </c>
      <c r="CG116" s="912"/>
      <c r="CH116" s="912"/>
      <c r="CI116" s="912"/>
      <c r="CJ116" s="912"/>
      <c r="CK116" s="963"/>
      <c r="CL116" s="857"/>
      <c r="CM116" s="851" t="s">
        <v>479</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406</v>
      </c>
      <c r="DH116" s="816"/>
      <c r="DI116" s="816"/>
      <c r="DJ116" s="816"/>
      <c r="DK116" s="817"/>
      <c r="DL116" s="818" t="s">
        <v>406</v>
      </c>
      <c r="DM116" s="816"/>
      <c r="DN116" s="816"/>
      <c r="DO116" s="816"/>
      <c r="DP116" s="817"/>
      <c r="DQ116" s="818" t="s">
        <v>406</v>
      </c>
      <c r="DR116" s="816"/>
      <c r="DS116" s="816"/>
      <c r="DT116" s="816"/>
      <c r="DU116" s="817"/>
      <c r="DV116" s="860" t="s">
        <v>406</v>
      </c>
      <c r="DW116" s="861"/>
      <c r="DX116" s="861"/>
      <c r="DY116" s="861"/>
      <c r="DZ116" s="862"/>
    </row>
    <row r="117" spans="1:130" s="230" customFormat="1" ht="26.25" customHeight="1" x14ac:dyDescent="0.2">
      <c r="A117" s="931" t="s">
        <v>192</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480</v>
      </c>
      <c r="Z117" s="933"/>
      <c r="AA117" s="938">
        <v>2151977</v>
      </c>
      <c r="AB117" s="939"/>
      <c r="AC117" s="939"/>
      <c r="AD117" s="939"/>
      <c r="AE117" s="940"/>
      <c r="AF117" s="941">
        <v>2204054</v>
      </c>
      <c r="AG117" s="939"/>
      <c r="AH117" s="939"/>
      <c r="AI117" s="939"/>
      <c r="AJ117" s="940"/>
      <c r="AK117" s="941">
        <v>2347863</v>
      </c>
      <c r="AL117" s="939"/>
      <c r="AM117" s="939"/>
      <c r="AN117" s="939"/>
      <c r="AO117" s="940"/>
      <c r="AP117" s="942"/>
      <c r="AQ117" s="943"/>
      <c r="AR117" s="943"/>
      <c r="AS117" s="943"/>
      <c r="AT117" s="944"/>
      <c r="AU117" s="968"/>
      <c r="AV117" s="969"/>
      <c r="AW117" s="969"/>
      <c r="AX117" s="969"/>
      <c r="AY117" s="969"/>
      <c r="AZ117" s="899" t="s">
        <v>481</v>
      </c>
      <c r="BA117" s="900"/>
      <c r="BB117" s="900"/>
      <c r="BC117" s="900"/>
      <c r="BD117" s="900"/>
      <c r="BE117" s="900"/>
      <c r="BF117" s="900"/>
      <c r="BG117" s="900"/>
      <c r="BH117" s="900"/>
      <c r="BI117" s="900"/>
      <c r="BJ117" s="900"/>
      <c r="BK117" s="900"/>
      <c r="BL117" s="900"/>
      <c r="BM117" s="900"/>
      <c r="BN117" s="900"/>
      <c r="BO117" s="900"/>
      <c r="BP117" s="901"/>
      <c r="BQ117" s="852" t="s">
        <v>406</v>
      </c>
      <c r="BR117" s="853"/>
      <c r="BS117" s="853"/>
      <c r="BT117" s="853"/>
      <c r="BU117" s="853"/>
      <c r="BV117" s="853" t="s">
        <v>177</v>
      </c>
      <c r="BW117" s="853"/>
      <c r="BX117" s="853"/>
      <c r="BY117" s="853"/>
      <c r="BZ117" s="853"/>
      <c r="CA117" s="853" t="s">
        <v>406</v>
      </c>
      <c r="CB117" s="853"/>
      <c r="CC117" s="853"/>
      <c r="CD117" s="853"/>
      <c r="CE117" s="853"/>
      <c r="CF117" s="911" t="s">
        <v>406</v>
      </c>
      <c r="CG117" s="912"/>
      <c r="CH117" s="912"/>
      <c r="CI117" s="912"/>
      <c r="CJ117" s="912"/>
      <c r="CK117" s="963"/>
      <c r="CL117" s="857"/>
      <c r="CM117" s="851" t="s">
        <v>482</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421</v>
      </c>
      <c r="DH117" s="816"/>
      <c r="DI117" s="816"/>
      <c r="DJ117" s="816"/>
      <c r="DK117" s="817"/>
      <c r="DL117" s="818" t="s">
        <v>406</v>
      </c>
      <c r="DM117" s="816"/>
      <c r="DN117" s="816"/>
      <c r="DO117" s="816"/>
      <c r="DP117" s="817"/>
      <c r="DQ117" s="818" t="s">
        <v>456</v>
      </c>
      <c r="DR117" s="816"/>
      <c r="DS117" s="816"/>
      <c r="DT117" s="816"/>
      <c r="DU117" s="817"/>
      <c r="DV117" s="860" t="s">
        <v>406</v>
      </c>
      <c r="DW117" s="861"/>
      <c r="DX117" s="861"/>
      <c r="DY117" s="861"/>
      <c r="DZ117" s="862"/>
    </row>
    <row r="118" spans="1:130" s="230" customFormat="1" ht="26.25" customHeight="1" x14ac:dyDescent="0.2">
      <c r="A118" s="931" t="s">
        <v>450</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447</v>
      </c>
      <c r="AB118" s="932"/>
      <c r="AC118" s="932"/>
      <c r="AD118" s="932"/>
      <c r="AE118" s="933"/>
      <c r="AF118" s="934" t="s">
        <v>448</v>
      </c>
      <c r="AG118" s="932"/>
      <c r="AH118" s="932"/>
      <c r="AI118" s="932"/>
      <c r="AJ118" s="933"/>
      <c r="AK118" s="934" t="s">
        <v>314</v>
      </c>
      <c r="AL118" s="932"/>
      <c r="AM118" s="932"/>
      <c r="AN118" s="932"/>
      <c r="AO118" s="933"/>
      <c r="AP118" s="935" t="s">
        <v>449</v>
      </c>
      <c r="AQ118" s="936"/>
      <c r="AR118" s="936"/>
      <c r="AS118" s="936"/>
      <c r="AT118" s="937"/>
      <c r="AU118" s="968"/>
      <c r="AV118" s="969"/>
      <c r="AW118" s="969"/>
      <c r="AX118" s="969"/>
      <c r="AY118" s="969"/>
      <c r="AZ118" s="874" t="s">
        <v>483</v>
      </c>
      <c r="BA118" s="875"/>
      <c r="BB118" s="875"/>
      <c r="BC118" s="875"/>
      <c r="BD118" s="875"/>
      <c r="BE118" s="875"/>
      <c r="BF118" s="875"/>
      <c r="BG118" s="875"/>
      <c r="BH118" s="875"/>
      <c r="BI118" s="875"/>
      <c r="BJ118" s="875"/>
      <c r="BK118" s="875"/>
      <c r="BL118" s="875"/>
      <c r="BM118" s="875"/>
      <c r="BN118" s="875"/>
      <c r="BO118" s="875"/>
      <c r="BP118" s="876"/>
      <c r="BQ118" s="915" t="s">
        <v>406</v>
      </c>
      <c r="BR118" s="881"/>
      <c r="BS118" s="881"/>
      <c r="BT118" s="881"/>
      <c r="BU118" s="881"/>
      <c r="BV118" s="881" t="s">
        <v>456</v>
      </c>
      <c r="BW118" s="881"/>
      <c r="BX118" s="881"/>
      <c r="BY118" s="881"/>
      <c r="BZ118" s="881"/>
      <c r="CA118" s="881" t="s">
        <v>460</v>
      </c>
      <c r="CB118" s="881"/>
      <c r="CC118" s="881"/>
      <c r="CD118" s="881"/>
      <c r="CE118" s="881"/>
      <c r="CF118" s="911" t="s">
        <v>406</v>
      </c>
      <c r="CG118" s="912"/>
      <c r="CH118" s="912"/>
      <c r="CI118" s="912"/>
      <c r="CJ118" s="912"/>
      <c r="CK118" s="963"/>
      <c r="CL118" s="857"/>
      <c r="CM118" s="851" t="s">
        <v>484</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406</v>
      </c>
      <c r="DH118" s="816"/>
      <c r="DI118" s="816"/>
      <c r="DJ118" s="816"/>
      <c r="DK118" s="817"/>
      <c r="DL118" s="818" t="s">
        <v>485</v>
      </c>
      <c r="DM118" s="816"/>
      <c r="DN118" s="816"/>
      <c r="DO118" s="816"/>
      <c r="DP118" s="817"/>
      <c r="DQ118" s="818" t="s">
        <v>239</v>
      </c>
      <c r="DR118" s="816"/>
      <c r="DS118" s="816"/>
      <c r="DT118" s="816"/>
      <c r="DU118" s="817"/>
      <c r="DV118" s="860" t="s">
        <v>455</v>
      </c>
      <c r="DW118" s="861"/>
      <c r="DX118" s="861"/>
      <c r="DY118" s="861"/>
      <c r="DZ118" s="862"/>
    </row>
    <row r="119" spans="1:130" s="230" customFormat="1" ht="26.25" customHeight="1" x14ac:dyDescent="0.2">
      <c r="A119" s="854" t="s">
        <v>453</v>
      </c>
      <c r="B119" s="855"/>
      <c r="C119" s="896" t="s">
        <v>454</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406</v>
      </c>
      <c r="AB119" s="925"/>
      <c r="AC119" s="925"/>
      <c r="AD119" s="925"/>
      <c r="AE119" s="926"/>
      <c r="AF119" s="927" t="s">
        <v>406</v>
      </c>
      <c r="AG119" s="925"/>
      <c r="AH119" s="925"/>
      <c r="AI119" s="925"/>
      <c r="AJ119" s="926"/>
      <c r="AK119" s="927" t="s">
        <v>406</v>
      </c>
      <c r="AL119" s="925"/>
      <c r="AM119" s="925"/>
      <c r="AN119" s="925"/>
      <c r="AO119" s="926"/>
      <c r="AP119" s="928" t="s">
        <v>177</v>
      </c>
      <c r="AQ119" s="929"/>
      <c r="AR119" s="929"/>
      <c r="AS119" s="929"/>
      <c r="AT119" s="930"/>
      <c r="AU119" s="970"/>
      <c r="AV119" s="971"/>
      <c r="AW119" s="971"/>
      <c r="AX119" s="971"/>
      <c r="AY119" s="971"/>
      <c r="AZ119" s="251" t="s">
        <v>192</v>
      </c>
      <c r="BA119" s="251"/>
      <c r="BB119" s="251"/>
      <c r="BC119" s="251"/>
      <c r="BD119" s="251"/>
      <c r="BE119" s="251"/>
      <c r="BF119" s="251"/>
      <c r="BG119" s="251"/>
      <c r="BH119" s="251"/>
      <c r="BI119" s="251"/>
      <c r="BJ119" s="251"/>
      <c r="BK119" s="251"/>
      <c r="BL119" s="251"/>
      <c r="BM119" s="251"/>
      <c r="BN119" s="251"/>
      <c r="BO119" s="913" t="s">
        <v>486</v>
      </c>
      <c r="BP119" s="914"/>
      <c r="BQ119" s="915">
        <v>26795322</v>
      </c>
      <c r="BR119" s="881"/>
      <c r="BS119" s="881"/>
      <c r="BT119" s="881"/>
      <c r="BU119" s="881"/>
      <c r="BV119" s="881">
        <v>25953948</v>
      </c>
      <c r="BW119" s="881"/>
      <c r="BX119" s="881"/>
      <c r="BY119" s="881"/>
      <c r="BZ119" s="881"/>
      <c r="CA119" s="881">
        <v>24731272</v>
      </c>
      <c r="CB119" s="881"/>
      <c r="CC119" s="881"/>
      <c r="CD119" s="881"/>
      <c r="CE119" s="881"/>
      <c r="CF119" s="784"/>
      <c r="CG119" s="785"/>
      <c r="CH119" s="785"/>
      <c r="CI119" s="785"/>
      <c r="CJ119" s="870"/>
      <c r="CK119" s="964"/>
      <c r="CL119" s="859"/>
      <c r="CM119" s="874" t="s">
        <v>487</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234955</v>
      </c>
      <c r="DH119" s="800"/>
      <c r="DI119" s="800"/>
      <c r="DJ119" s="800"/>
      <c r="DK119" s="801"/>
      <c r="DL119" s="802">
        <v>184764</v>
      </c>
      <c r="DM119" s="800"/>
      <c r="DN119" s="800"/>
      <c r="DO119" s="800"/>
      <c r="DP119" s="801"/>
      <c r="DQ119" s="802">
        <v>134765</v>
      </c>
      <c r="DR119" s="800"/>
      <c r="DS119" s="800"/>
      <c r="DT119" s="800"/>
      <c r="DU119" s="801"/>
      <c r="DV119" s="884">
        <v>1.9</v>
      </c>
      <c r="DW119" s="885"/>
      <c r="DX119" s="885"/>
      <c r="DY119" s="885"/>
      <c r="DZ119" s="886"/>
    </row>
    <row r="120" spans="1:130" s="230" customFormat="1" ht="26.25" customHeight="1" x14ac:dyDescent="0.2">
      <c r="A120" s="856"/>
      <c r="B120" s="857"/>
      <c r="C120" s="851" t="s">
        <v>459</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406</v>
      </c>
      <c r="AB120" s="816"/>
      <c r="AC120" s="816"/>
      <c r="AD120" s="816"/>
      <c r="AE120" s="817"/>
      <c r="AF120" s="818" t="s">
        <v>406</v>
      </c>
      <c r="AG120" s="816"/>
      <c r="AH120" s="816"/>
      <c r="AI120" s="816"/>
      <c r="AJ120" s="817"/>
      <c r="AK120" s="818" t="s">
        <v>406</v>
      </c>
      <c r="AL120" s="816"/>
      <c r="AM120" s="816"/>
      <c r="AN120" s="816"/>
      <c r="AO120" s="817"/>
      <c r="AP120" s="860" t="s">
        <v>406</v>
      </c>
      <c r="AQ120" s="861"/>
      <c r="AR120" s="861"/>
      <c r="AS120" s="861"/>
      <c r="AT120" s="862"/>
      <c r="AU120" s="916" t="s">
        <v>488</v>
      </c>
      <c r="AV120" s="917"/>
      <c r="AW120" s="917"/>
      <c r="AX120" s="917"/>
      <c r="AY120" s="918"/>
      <c r="AZ120" s="896" t="s">
        <v>489</v>
      </c>
      <c r="BA120" s="844"/>
      <c r="BB120" s="844"/>
      <c r="BC120" s="844"/>
      <c r="BD120" s="844"/>
      <c r="BE120" s="844"/>
      <c r="BF120" s="844"/>
      <c r="BG120" s="844"/>
      <c r="BH120" s="844"/>
      <c r="BI120" s="844"/>
      <c r="BJ120" s="844"/>
      <c r="BK120" s="844"/>
      <c r="BL120" s="844"/>
      <c r="BM120" s="844"/>
      <c r="BN120" s="844"/>
      <c r="BO120" s="844"/>
      <c r="BP120" s="845"/>
      <c r="BQ120" s="897">
        <v>4833874</v>
      </c>
      <c r="BR120" s="878"/>
      <c r="BS120" s="878"/>
      <c r="BT120" s="878"/>
      <c r="BU120" s="878"/>
      <c r="BV120" s="878">
        <v>5673151</v>
      </c>
      <c r="BW120" s="878"/>
      <c r="BX120" s="878"/>
      <c r="BY120" s="878"/>
      <c r="BZ120" s="878"/>
      <c r="CA120" s="878">
        <v>6042186</v>
      </c>
      <c r="CB120" s="878"/>
      <c r="CC120" s="878"/>
      <c r="CD120" s="878"/>
      <c r="CE120" s="878"/>
      <c r="CF120" s="902">
        <v>87.3</v>
      </c>
      <c r="CG120" s="903"/>
      <c r="CH120" s="903"/>
      <c r="CI120" s="903"/>
      <c r="CJ120" s="903"/>
      <c r="CK120" s="904" t="s">
        <v>490</v>
      </c>
      <c r="CL120" s="888"/>
      <c r="CM120" s="888"/>
      <c r="CN120" s="888"/>
      <c r="CO120" s="889"/>
      <c r="CP120" s="908" t="s">
        <v>491</v>
      </c>
      <c r="CQ120" s="909"/>
      <c r="CR120" s="909"/>
      <c r="CS120" s="909"/>
      <c r="CT120" s="909"/>
      <c r="CU120" s="909"/>
      <c r="CV120" s="909"/>
      <c r="CW120" s="909"/>
      <c r="CX120" s="909"/>
      <c r="CY120" s="909"/>
      <c r="CZ120" s="909"/>
      <c r="DA120" s="909"/>
      <c r="DB120" s="909"/>
      <c r="DC120" s="909"/>
      <c r="DD120" s="909"/>
      <c r="DE120" s="909"/>
      <c r="DF120" s="910"/>
      <c r="DG120" s="897">
        <v>3928964</v>
      </c>
      <c r="DH120" s="878"/>
      <c r="DI120" s="878"/>
      <c r="DJ120" s="878"/>
      <c r="DK120" s="878"/>
      <c r="DL120" s="878">
        <v>3721745</v>
      </c>
      <c r="DM120" s="878"/>
      <c r="DN120" s="878"/>
      <c r="DO120" s="878"/>
      <c r="DP120" s="878"/>
      <c r="DQ120" s="878">
        <v>3745754</v>
      </c>
      <c r="DR120" s="878"/>
      <c r="DS120" s="878"/>
      <c r="DT120" s="878"/>
      <c r="DU120" s="878"/>
      <c r="DV120" s="879">
        <v>54.1</v>
      </c>
      <c r="DW120" s="879"/>
      <c r="DX120" s="879"/>
      <c r="DY120" s="879"/>
      <c r="DZ120" s="880"/>
    </row>
    <row r="121" spans="1:130" s="230" customFormat="1" ht="26.25" customHeight="1" x14ac:dyDescent="0.2">
      <c r="A121" s="856"/>
      <c r="B121" s="857"/>
      <c r="C121" s="899" t="s">
        <v>492</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406</v>
      </c>
      <c r="AB121" s="816"/>
      <c r="AC121" s="816"/>
      <c r="AD121" s="816"/>
      <c r="AE121" s="817"/>
      <c r="AF121" s="818" t="s">
        <v>455</v>
      </c>
      <c r="AG121" s="816"/>
      <c r="AH121" s="816"/>
      <c r="AI121" s="816"/>
      <c r="AJ121" s="817"/>
      <c r="AK121" s="818" t="s">
        <v>406</v>
      </c>
      <c r="AL121" s="816"/>
      <c r="AM121" s="816"/>
      <c r="AN121" s="816"/>
      <c r="AO121" s="817"/>
      <c r="AP121" s="860" t="s">
        <v>406</v>
      </c>
      <c r="AQ121" s="861"/>
      <c r="AR121" s="861"/>
      <c r="AS121" s="861"/>
      <c r="AT121" s="862"/>
      <c r="AU121" s="919"/>
      <c r="AV121" s="920"/>
      <c r="AW121" s="920"/>
      <c r="AX121" s="920"/>
      <c r="AY121" s="921"/>
      <c r="AZ121" s="851" t="s">
        <v>493</v>
      </c>
      <c r="BA121" s="788"/>
      <c r="BB121" s="788"/>
      <c r="BC121" s="788"/>
      <c r="BD121" s="788"/>
      <c r="BE121" s="788"/>
      <c r="BF121" s="788"/>
      <c r="BG121" s="788"/>
      <c r="BH121" s="788"/>
      <c r="BI121" s="788"/>
      <c r="BJ121" s="788"/>
      <c r="BK121" s="788"/>
      <c r="BL121" s="788"/>
      <c r="BM121" s="788"/>
      <c r="BN121" s="788"/>
      <c r="BO121" s="788"/>
      <c r="BP121" s="789"/>
      <c r="BQ121" s="852">
        <v>156185</v>
      </c>
      <c r="BR121" s="853"/>
      <c r="BS121" s="853"/>
      <c r="BT121" s="853"/>
      <c r="BU121" s="853"/>
      <c r="BV121" s="853">
        <v>142506</v>
      </c>
      <c r="BW121" s="853"/>
      <c r="BX121" s="853"/>
      <c r="BY121" s="853"/>
      <c r="BZ121" s="853"/>
      <c r="CA121" s="853">
        <v>114912</v>
      </c>
      <c r="CB121" s="853"/>
      <c r="CC121" s="853"/>
      <c r="CD121" s="853"/>
      <c r="CE121" s="853"/>
      <c r="CF121" s="911">
        <v>1.7</v>
      </c>
      <c r="CG121" s="912"/>
      <c r="CH121" s="912"/>
      <c r="CI121" s="912"/>
      <c r="CJ121" s="912"/>
      <c r="CK121" s="905"/>
      <c r="CL121" s="891"/>
      <c r="CM121" s="891"/>
      <c r="CN121" s="891"/>
      <c r="CO121" s="892"/>
      <c r="CP121" s="871" t="s">
        <v>494</v>
      </c>
      <c r="CQ121" s="872"/>
      <c r="CR121" s="872"/>
      <c r="CS121" s="872"/>
      <c r="CT121" s="872"/>
      <c r="CU121" s="872"/>
      <c r="CV121" s="872"/>
      <c r="CW121" s="872"/>
      <c r="CX121" s="872"/>
      <c r="CY121" s="872"/>
      <c r="CZ121" s="872"/>
      <c r="DA121" s="872"/>
      <c r="DB121" s="872"/>
      <c r="DC121" s="872"/>
      <c r="DD121" s="872"/>
      <c r="DE121" s="872"/>
      <c r="DF121" s="873"/>
      <c r="DG121" s="852">
        <v>391560</v>
      </c>
      <c r="DH121" s="853"/>
      <c r="DI121" s="853"/>
      <c r="DJ121" s="853"/>
      <c r="DK121" s="853"/>
      <c r="DL121" s="853">
        <v>454151</v>
      </c>
      <c r="DM121" s="853"/>
      <c r="DN121" s="853"/>
      <c r="DO121" s="853"/>
      <c r="DP121" s="853"/>
      <c r="DQ121" s="853">
        <v>488824</v>
      </c>
      <c r="DR121" s="853"/>
      <c r="DS121" s="853"/>
      <c r="DT121" s="853"/>
      <c r="DU121" s="853"/>
      <c r="DV121" s="830">
        <v>7.1</v>
      </c>
      <c r="DW121" s="830"/>
      <c r="DX121" s="830"/>
      <c r="DY121" s="830"/>
      <c r="DZ121" s="831"/>
    </row>
    <row r="122" spans="1:130" s="230" customFormat="1" ht="26.25" customHeight="1" x14ac:dyDescent="0.2">
      <c r="A122" s="856"/>
      <c r="B122" s="857"/>
      <c r="C122" s="851" t="s">
        <v>472</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406</v>
      </c>
      <c r="AB122" s="816"/>
      <c r="AC122" s="816"/>
      <c r="AD122" s="816"/>
      <c r="AE122" s="817"/>
      <c r="AF122" s="818" t="s">
        <v>177</v>
      </c>
      <c r="AG122" s="816"/>
      <c r="AH122" s="816"/>
      <c r="AI122" s="816"/>
      <c r="AJ122" s="817"/>
      <c r="AK122" s="818" t="s">
        <v>177</v>
      </c>
      <c r="AL122" s="816"/>
      <c r="AM122" s="816"/>
      <c r="AN122" s="816"/>
      <c r="AO122" s="817"/>
      <c r="AP122" s="860" t="s">
        <v>421</v>
      </c>
      <c r="AQ122" s="861"/>
      <c r="AR122" s="861"/>
      <c r="AS122" s="861"/>
      <c r="AT122" s="862"/>
      <c r="AU122" s="919"/>
      <c r="AV122" s="920"/>
      <c r="AW122" s="920"/>
      <c r="AX122" s="920"/>
      <c r="AY122" s="921"/>
      <c r="AZ122" s="874" t="s">
        <v>495</v>
      </c>
      <c r="BA122" s="875"/>
      <c r="BB122" s="875"/>
      <c r="BC122" s="875"/>
      <c r="BD122" s="875"/>
      <c r="BE122" s="875"/>
      <c r="BF122" s="875"/>
      <c r="BG122" s="875"/>
      <c r="BH122" s="875"/>
      <c r="BI122" s="875"/>
      <c r="BJ122" s="875"/>
      <c r="BK122" s="875"/>
      <c r="BL122" s="875"/>
      <c r="BM122" s="875"/>
      <c r="BN122" s="875"/>
      <c r="BO122" s="875"/>
      <c r="BP122" s="876"/>
      <c r="BQ122" s="915">
        <v>17681258</v>
      </c>
      <c r="BR122" s="881"/>
      <c r="BS122" s="881"/>
      <c r="BT122" s="881"/>
      <c r="BU122" s="881"/>
      <c r="BV122" s="881">
        <v>16978524</v>
      </c>
      <c r="BW122" s="881"/>
      <c r="BX122" s="881"/>
      <c r="BY122" s="881"/>
      <c r="BZ122" s="881"/>
      <c r="CA122" s="881">
        <v>15943910</v>
      </c>
      <c r="CB122" s="881"/>
      <c r="CC122" s="881"/>
      <c r="CD122" s="881"/>
      <c r="CE122" s="881"/>
      <c r="CF122" s="882">
        <v>230.4</v>
      </c>
      <c r="CG122" s="883"/>
      <c r="CH122" s="883"/>
      <c r="CI122" s="883"/>
      <c r="CJ122" s="883"/>
      <c r="CK122" s="905"/>
      <c r="CL122" s="891"/>
      <c r="CM122" s="891"/>
      <c r="CN122" s="891"/>
      <c r="CO122" s="892"/>
      <c r="CP122" s="871" t="s">
        <v>496</v>
      </c>
      <c r="CQ122" s="872"/>
      <c r="CR122" s="872"/>
      <c r="CS122" s="872"/>
      <c r="CT122" s="872"/>
      <c r="CU122" s="872"/>
      <c r="CV122" s="872"/>
      <c r="CW122" s="872"/>
      <c r="CX122" s="872"/>
      <c r="CY122" s="872"/>
      <c r="CZ122" s="872"/>
      <c r="DA122" s="872"/>
      <c r="DB122" s="872"/>
      <c r="DC122" s="872"/>
      <c r="DD122" s="872"/>
      <c r="DE122" s="872"/>
      <c r="DF122" s="873"/>
      <c r="DG122" s="852">
        <v>166297</v>
      </c>
      <c r="DH122" s="853"/>
      <c r="DI122" s="853"/>
      <c r="DJ122" s="853"/>
      <c r="DK122" s="853"/>
      <c r="DL122" s="853">
        <v>188253</v>
      </c>
      <c r="DM122" s="853"/>
      <c r="DN122" s="853"/>
      <c r="DO122" s="853"/>
      <c r="DP122" s="853"/>
      <c r="DQ122" s="853">
        <v>219335</v>
      </c>
      <c r="DR122" s="853"/>
      <c r="DS122" s="853"/>
      <c r="DT122" s="853"/>
      <c r="DU122" s="853"/>
      <c r="DV122" s="830">
        <v>3.2</v>
      </c>
      <c r="DW122" s="830"/>
      <c r="DX122" s="830"/>
      <c r="DY122" s="830"/>
      <c r="DZ122" s="831"/>
    </row>
    <row r="123" spans="1:130" s="230" customFormat="1" ht="26.25" customHeight="1" x14ac:dyDescent="0.2">
      <c r="A123" s="856"/>
      <c r="B123" s="857"/>
      <c r="C123" s="851" t="s">
        <v>479</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406</v>
      </c>
      <c r="AB123" s="816"/>
      <c r="AC123" s="816"/>
      <c r="AD123" s="816"/>
      <c r="AE123" s="817"/>
      <c r="AF123" s="818" t="s">
        <v>460</v>
      </c>
      <c r="AG123" s="816"/>
      <c r="AH123" s="816"/>
      <c r="AI123" s="816"/>
      <c r="AJ123" s="817"/>
      <c r="AK123" s="818" t="s">
        <v>406</v>
      </c>
      <c r="AL123" s="816"/>
      <c r="AM123" s="816"/>
      <c r="AN123" s="816"/>
      <c r="AO123" s="817"/>
      <c r="AP123" s="860" t="s">
        <v>469</v>
      </c>
      <c r="AQ123" s="861"/>
      <c r="AR123" s="861"/>
      <c r="AS123" s="861"/>
      <c r="AT123" s="862"/>
      <c r="AU123" s="922"/>
      <c r="AV123" s="923"/>
      <c r="AW123" s="923"/>
      <c r="AX123" s="923"/>
      <c r="AY123" s="923"/>
      <c r="AZ123" s="251" t="s">
        <v>192</v>
      </c>
      <c r="BA123" s="251"/>
      <c r="BB123" s="251"/>
      <c r="BC123" s="251"/>
      <c r="BD123" s="251"/>
      <c r="BE123" s="251"/>
      <c r="BF123" s="251"/>
      <c r="BG123" s="251"/>
      <c r="BH123" s="251"/>
      <c r="BI123" s="251"/>
      <c r="BJ123" s="251"/>
      <c r="BK123" s="251"/>
      <c r="BL123" s="251"/>
      <c r="BM123" s="251"/>
      <c r="BN123" s="251"/>
      <c r="BO123" s="913" t="s">
        <v>497</v>
      </c>
      <c r="BP123" s="914"/>
      <c r="BQ123" s="868">
        <v>22671317</v>
      </c>
      <c r="BR123" s="869"/>
      <c r="BS123" s="869"/>
      <c r="BT123" s="869"/>
      <c r="BU123" s="869"/>
      <c r="BV123" s="869">
        <v>22794181</v>
      </c>
      <c r="BW123" s="869"/>
      <c r="BX123" s="869"/>
      <c r="BY123" s="869"/>
      <c r="BZ123" s="869"/>
      <c r="CA123" s="869">
        <v>22101008</v>
      </c>
      <c r="CB123" s="869"/>
      <c r="CC123" s="869"/>
      <c r="CD123" s="869"/>
      <c r="CE123" s="869"/>
      <c r="CF123" s="784"/>
      <c r="CG123" s="785"/>
      <c r="CH123" s="785"/>
      <c r="CI123" s="785"/>
      <c r="CJ123" s="870"/>
      <c r="CK123" s="905"/>
      <c r="CL123" s="891"/>
      <c r="CM123" s="891"/>
      <c r="CN123" s="891"/>
      <c r="CO123" s="892"/>
      <c r="CP123" s="871" t="s">
        <v>498</v>
      </c>
      <c r="CQ123" s="872"/>
      <c r="CR123" s="872"/>
      <c r="CS123" s="872"/>
      <c r="CT123" s="872"/>
      <c r="CU123" s="872"/>
      <c r="CV123" s="872"/>
      <c r="CW123" s="872"/>
      <c r="CX123" s="872"/>
      <c r="CY123" s="872"/>
      <c r="CZ123" s="872"/>
      <c r="DA123" s="872"/>
      <c r="DB123" s="872"/>
      <c r="DC123" s="872"/>
      <c r="DD123" s="872"/>
      <c r="DE123" s="872"/>
      <c r="DF123" s="873"/>
      <c r="DG123" s="815">
        <v>146555</v>
      </c>
      <c r="DH123" s="816"/>
      <c r="DI123" s="816"/>
      <c r="DJ123" s="816"/>
      <c r="DK123" s="817"/>
      <c r="DL123" s="818">
        <v>140686</v>
      </c>
      <c r="DM123" s="816"/>
      <c r="DN123" s="816"/>
      <c r="DO123" s="816"/>
      <c r="DP123" s="817"/>
      <c r="DQ123" s="818">
        <v>127781</v>
      </c>
      <c r="DR123" s="816"/>
      <c r="DS123" s="816"/>
      <c r="DT123" s="816"/>
      <c r="DU123" s="817"/>
      <c r="DV123" s="860">
        <v>1.8</v>
      </c>
      <c r="DW123" s="861"/>
      <c r="DX123" s="861"/>
      <c r="DY123" s="861"/>
      <c r="DZ123" s="862"/>
    </row>
    <row r="124" spans="1:130" s="230" customFormat="1" ht="26.25" customHeight="1" thickBot="1" x14ac:dyDescent="0.25">
      <c r="A124" s="856"/>
      <c r="B124" s="857"/>
      <c r="C124" s="851" t="s">
        <v>482</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473</v>
      </c>
      <c r="AB124" s="816"/>
      <c r="AC124" s="816"/>
      <c r="AD124" s="816"/>
      <c r="AE124" s="817"/>
      <c r="AF124" s="818" t="s">
        <v>406</v>
      </c>
      <c r="AG124" s="816"/>
      <c r="AH124" s="816"/>
      <c r="AI124" s="816"/>
      <c r="AJ124" s="817"/>
      <c r="AK124" s="818" t="s">
        <v>406</v>
      </c>
      <c r="AL124" s="816"/>
      <c r="AM124" s="816"/>
      <c r="AN124" s="816"/>
      <c r="AO124" s="817"/>
      <c r="AP124" s="860" t="s">
        <v>239</v>
      </c>
      <c r="AQ124" s="861"/>
      <c r="AR124" s="861"/>
      <c r="AS124" s="861"/>
      <c r="AT124" s="862"/>
      <c r="AU124" s="863" t="s">
        <v>499</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62.2</v>
      </c>
      <c r="BR124" s="867"/>
      <c r="BS124" s="867"/>
      <c r="BT124" s="867"/>
      <c r="BU124" s="867"/>
      <c r="BV124" s="867">
        <v>44.4</v>
      </c>
      <c r="BW124" s="867"/>
      <c r="BX124" s="867"/>
      <c r="BY124" s="867"/>
      <c r="BZ124" s="867"/>
      <c r="CA124" s="867">
        <v>38</v>
      </c>
      <c r="CB124" s="867"/>
      <c r="CC124" s="867"/>
      <c r="CD124" s="867"/>
      <c r="CE124" s="867"/>
      <c r="CF124" s="762"/>
      <c r="CG124" s="763"/>
      <c r="CH124" s="763"/>
      <c r="CI124" s="763"/>
      <c r="CJ124" s="898"/>
      <c r="CK124" s="906"/>
      <c r="CL124" s="906"/>
      <c r="CM124" s="906"/>
      <c r="CN124" s="906"/>
      <c r="CO124" s="907"/>
      <c r="CP124" s="871" t="s">
        <v>500</v>
      </c>
      <c r="CQ124" s="872"/>
      <c r="CR124" s="872"/>
      <c r="CS124" s="872"/>
      <c r="CT124" s="872"/>
      <c r="CU124" s="872"/>
      <c r="CV124" s="872"/>
      <c r="CW124" s="872"/>
      <c r="CX124" s="872"/>
      <c r="CY124" s="872"/>
      <c r="CZ124" s="872"/>
      <c r="DA124" s="872"/>
      <c r="DB124" s="872"/>
      <c r="DC124" s="872"/>
      <c r="DD124" s="872"/>
      <c r="DE124" s="872"/>
      <c r="DF124" s="873"/>
      <c r="DG124" s="799">
        <v>140115</v>
      </c>
      <c r="DH124" s="800"/>
      <c r="DI124" s="800"/>
      <c r="DJ124" s="800"/>
      <c r="DK124" s="801"/>
      <c r="DL124" s="802">
        <v>129646</v>
      </c>
      <c r="DM124" s="800"/>
      <c r="DN124" s="800"/>
      <c r="DO124" s="800"/>
      <c r="DP124" s="801"/>
      <c r="DQ124" s="802">
        <v>125451</v>
      </c>
      <c r="DR124" s="800"/>
      <c r="DS124" s="800"/>
      <c r="DT124" s="800"/>
      <c r="DU124" s="801"/>
      <c r="DV124" s="884">
        <v>1.8</v>
      </c>
      <c r="DW124" s="885"/>
      <c r="DX124" s="885"/>
      <c r="DY124" s="885"/>
      <c r="DZ124" s="886"/>
    </row>
    <row r="125" spans="1:130" s="230" customFormat="1" ht="26.25" customHeight="1" x14ac:dyDescent="0.2">
      <c r="A125" s="856"/>
      <c r="B125" s="857"/>
      <c r="C125" s="851" t="s">
        <v>484</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473</v>
      </c>
      <c r="AB125" s="816"/>
      <c r="AC125" s="816"/>
      <c r="AD125" s="816"/>
      <c r="AE125" s="817"/>
      <c r="AF125" s="818" t="s">
        <v>406</v>
      </c>
      <c r="AG125" s="816"/>
      <c r="AH125" s="816"/>
      <c r="AI125" s="816"/>
      <c r="AJ125" s="817"/>
      <c r="AK125" s="818" t="s">
        <v>469</v>
      </c>
      <c r="AL125" s="816"/>
      <c r="AM125" s="816"/>
      <c r="AN125" s="816"/>
      <c r="AO125" s="817"/>
      <c r="AP125" s="860" t="s">
        <v>460</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501</v>
      </c>
      <c r="CL125" s="888"/>
      <c r="CM125" s="888"/>
      <c r="CN125" s="888"/>
      <c r="CO125" s="889"/>
      <c r="CP125" s="896" t="s">
        <v>502</v>
      </c>
      <c r="CQ125" s="844"/>
      <c r="CR125" s="844"/>
      <c r="CS125" s="844"/>
      <c r="CT125" s="844"/>
      <c r="CU125" s="844"/>
      <c r="CV125" s="844"/>
      <c r="CW125" s="844"/>
      <c r="CX125" s="844"/>
      <c r="CY125" s="844"/>
      <c r="CZ125" s="844"/>
      <c r="DA125" s="844"/>
      <c r="DB125" s="844"/>
      <c r="DC125" s="844"/>
      <c r="DD125" s="844"/>
      <c r="DE125" s="844"/>
      <c r="DF125" s="845"/>
      <c r="DG125" s="897" t="s">
        <v>406</v>
      </c>
      <c r="DH125" s="878"/>
      <c r="DI125" s="878"/>
      <c r="DJ125" s="878"/>
      <c r="DK125" s="878"/>
      <c r="DL125" s="878" t="s">
        <v>406</v>
      </c>
      <c r="DM125" s="878"/>
      <c r="DN125" s="878"/>
      <c r="DO125" s="878"/>
      <c r="DP125" s="878"/>
      <c r="DQ125" s="878" t="s">
        <v>469</v>
      </c>
      <c r="DR125" s="878"/>
      <c r="DS125" s="878"/>
      <c r="DT125" s="878"/>
      <c r="DU125" s="878"/>
      <c r="DV125" s="879" t="s">
        <v>460</v>
      </c>
      <c r="DW125" s="879"/>
      <c r="DX125" s="879"/>
      <c r="DY125" s="879"/>
      <c r="DZ125" s="880"/>
    </row>
    <row r="126" spans="1:130" s="230" customFormat="1" ht="26.25" customHeight="1" thickBot="1" x14ac:dyDescent="0.25">
      <c r="A126" s="856"/>
      <c r="B126" s="857"/>
      <c r="C126" s="851" t="s">
        <v>487</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57612</v>
      </c>
      <c r="AB126" s="816"/>
      <c r="AC126" s="816"/>
      <c r="AD126" s="816"/>
      <c r="AE126" s="817"/>
      <c r="AF126" s="818">
        <v>49496</v>
      </c>
      <c r="AG126" s="816"/>
      <c r="AH126" s="816"/>
      <c r="AI126" s="816"/>
      <c r="AJ126" s="817"/>
      <c r="AK126" s="818">
        <v>49496</v>
      </c>
      <c r="AL126" s="816"/>
      <c r="AM126" s="816"/>
      <c r="AN126" s="816"/>
      <c r="AO126" s="817"/>
      <c r="AP126" s="860">
        <v>0.7</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503</v>
      </c>
      <c r="CQ126" s="788"/>
      <c r="CR126" s="788"/>
      <c r="CS126" s="788"/>
      <c r="CT126" s="788"/>
      <c r="CU126" s="788"/>
      <c r="CV126" s="788"/>
      <c r="CW126" s="788"/>
      <c r="CX126" s="788"/>
      <c r="CY126" s="788"/>
      <c r="CZ126" s="788"/>
      <c r="DA126" s="788"/>
      <c r="DB126" s="788"/>
      <c r="DC126" s="788"/>
      <c r="DD126" s="788"/>
      <c r="DE126" s="788"/>
      <c r="DF126" s="789"/>
      <c r="DG126" s="852" t="s">
        <v>460</v>
      </c>
      <c r="DH126" s="853"/>
      <c r="DI126" s="853"/>
      <c r="DJ126" s="853"/>
      <c r="DK126" s="853"/>
      <c r="DL126" s="853" t="s">
        <v>460</v>
      </c>
      <c r="DM126" s="853"/>
      <c r="DN126" s="853"/>
      <c r="DO126" s="853"/>
      <c r="DP126" s="853"/>
      <c r="DQ126" s="853" t="s">
        <v>456</v>
      </c>
      <c r="DR126" s="853"/>
      <c r="DS126" s="853"/>
      <c r="DT126" s="853"/>
      <c r="DU126" s="853"/>
      <c r="DV126" s="830" t="s">
        <v>177</v>
      </c>
      <c r="DW126" s="830"/>
      <c r="DX126" s="830"/>
      <c r="DY126" s="830"/>
      <c r="DZ126" s="831"/>
    </row>
    <row r="127" spans="1:130" s="230" customFormat="1" ht="26.25" customHeight="1" x14ac:dyDescent="0.2">
      <c r="A127" s="858"/>
      <c r="B127" s="859"/>
      <c r="C127" s="874" t="s">
        <v>504</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2532</v>
      </c>
      <c r="AB127" s="816"/>
      <c r="AC127" s="816"/>
      <c r="AD127" s="816"/>
      <c r="AE127" s="817"/>
      <c r="AF127" s="818">
        <v>695</v>
      </c>
      <c r="AG127" s="816"/>
      <c r="AH127" s="816"/>
      <c r="AI127" s="816"/>
      <c r="AJ127" s="817"/>
      <c r="AK127" s="818">
        <v>503</v>
      </c>
      <c r="AL127" s="816"/>
      <c r="AM127" s="816"/>
      <c r="AN127" s="816"/>
      <c r="AO127" s="817"/>
      <c r="AP127" s="860">
        <v>0</v>
      </c>
      <c r="AQ127" s="861"/>
      <c r="AR127" s="861"/>
      <c r="AS127" s="861"/>
      <c r="AT127" s="862"/>
      <c r="AU127" s="232"/>
      <c r="AV127" s="232"/>
      <c r="AW127" s="232"/>
      <c r="AX127" s="877" t="s">
        <v>505</v>
      </c>
      <c r="AY127" s="848"/>
      <c r="AZ127" s="848"/>
      <c r="BA127" s="848"/>
      <c r="BB127" s="848"/>
      <c r="BC127" s="848"/>
      <c r="BD127" s="848"/>
      <c r="BE127" s="849"/>
      <c r="BF127" s="847" t="s">
        <v>506</v>
      </c>
      <c r="BG127" s="848"/>
      <c r="BH127" s="848"/>
      <c r="BI127" s="848"/>
      <c r="BJ127" s="848"/>
      <c r="BK127" s="848"/>
      <c r="BL127" s="849"/>
      <c r="BM127" s="847" t="s">
        <v>507</v>
      </c>
      <c r="BN127" s="848"/>
      <c r="BO127" s="848"/>
      <c r="BP127" s="848"/>
      <c r="BQ127" s="848"/>
      <c r="BR127" s="848"/>
      <c r="BS127" s="849"/>
      <c r="BT127" s="847" t="s">
        <v>508</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509</v>
      </c>
      <c r="CQ127" s="788"/>
      <c r="CR127" s="788"/>
      <c r="CS127" s="788"/>
      <c r="CT127" s="788"/>
      <c r="CU127" s="788"/>
      <c r="CV127" s="788"/>
      <c r="CW127" s="788"/>
      <c r="CX127" s="788"/>
      <c r="CY127" s="788"/>
      <c r="CZ127" s="788"/>
      <c r="DA127" s="788"/>
      <c r="DB127" s="788"/>
      <c r="DC127" s="788"/>
      <c r="DD127" s="788"/>
      <c r="DE127" s="788"/>
      <c r="DF127" s="789"/>
      <c r="DG127" s="852" t="s">
        <v>463</v>
      </c>
      <c r="DH127" s="853"/>
      <c r="DI127" s="853"/>
      <c r="DJ127" s="853"/>
      <c r="DK127" s="853"/>
      <c r="DL127" s="853" t="s">
        <v>456</v>
      </c>
      <c r="DM127" s="853"/>
      <c r="DN127" s="853"/>
      <c r="DO127" s="853"/>
      <c r="DP127" s="853"/>
      <c r="DQ127" s="853" t="s">
        <v>406</v>
      </c>
      <c r="DR127" s="853"/>
      <c r="DS127" s="853"/>
      <c r="DT127" s="853"/>
      <c r="DU127" s="853"/>
      <c r="DV127" s="830" t="s">
        <v>239</v>
      </c>
      <c r="DW127" s="830"/>
      <c r="DX127" s="830"/>
      <c r="DY127" s="830"/>
      <c r="DZ127" s="831"/>
    </row>
    <row r="128" spans="1:130" s="230" customFormat="1" ht="26.25" customHeight="1" thickBot="1" x14ac:dyDescent="0.25">
      <c r="A128" s="832" t="s">
        <v>510</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511</v>
      </c>
      <c r="X128" s="834"/>
      <c r="Y128" s="834"/>
      <c r="Z128" s="835"/>
      <c r="AA128" s="836">
        <v>14352</v>
      </c>
      <c r="AB128" s="837"/>
      <c r="AC128" s="837"/>
      <c r="AD128" s="837"/>
      <c r="AE128" s="838"/>
      <c r="AF128" s="839">
        <v>14319</v>
      </c>
      <c r="AG128" s="837"/>
      <c r="AH128" s="837"/>
      <c r="AI128" s="837"/>
      <c r="AJ128" s="838"/>
      <c r="AK128" s="839">
        <v>9523</v>
      </c>
      <c r="AL128" s="837"/>
      <c r="AM128" s="837"/>
      <c r="AN128" s="837"/>
      <c r="AO128" s="838"/>
      <c r="AP128" s="840"/>
      <c r="AQ128" s="841"/>
      <c r="AR128" s="841"/>
      <c r="AS128" s="841"/>
      <c r="AT128" s="842"/>
      <c r="AU128" s="232"/>
      <c r="AV128" s="232"/>
      <c r="AW128" s="232"/>
      <c r="AX128" s="843" t="s">
        <v>512</v>
      </c>
      <c r="AY128" s="844"/>
      <c r="AZ128" s="844"/>
      <c r="BA128" s="844"/>
      <c r="BB128" s="844"/>
      <c r="BC128" s="844"/>
      <c r="BD128" s="844"/>
      <c r="BE128" s="845"/>
      <c r="BF128" s="822" t="s">
        <v>456</v>
      </c>
      <c r="BG128" s="823"/>
      <c r="BH128" s="823"/>
      <c r="BI128" s="823"/>
      <c r="BJ128" s="823"/>
      <c r="BK128" s="823"/>
      <c r="BL128" s="846"/>
      <c r="BM128" s="822">
        <v>13.64</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513</v>
      </c>
      <c r="CQ128" s="766"/>
      <c r="CR128" s="766"/>
      <c r="CS128" s="766"/>
      <c r="CT128" s="766"/>
      <c r="CU128" s="766"/>
      <c r="CV128" s="766"/>
      <c r="CW128" s="766"/>
      <c r="CX128" s="766"/>
      <c r="CY128" s="766"/>
      <c r="CZ128" s="766"/>
      <c r="DA128" s="766"/>
      <c r="DB128" s="766"/>
      <c r="DC128" s="766"/>
      <c r="DD128" s="766"/>
      <c r="DE128" s="766"/>
      <c r="DF128" s="767"/>
      <c r="DG128" s="826" t="s">
        <v>406</v>
      </c>
      <c r="DH128" s="827"/>
      <c r="DI128" s="827"/>
      <c r="DJ128" s="827"/>
      <c r="DK128" s="827"/>
      <c r="DL128" s="827" t="s">
        <v>406</v>
      </c>
      <c r="DM128" s="827"/>
      <c r="DN128" s="827"/>
      <c r="DO128" s="827"/>
      <c r="DP128" s="827"/>
      <c r="DQ128" s="827" t="s">
        <v>406</v>
      </c>
      <c r="DR128" s="827"/>
      <c r="DS128" s="827"/>
      <c r="DT128" s="827"/>
      <c r="DU128" s="827"/>
      <c r="DV128" s="828" t="s">
        <v>406</v>
      </c>
      <c r="DW128" s="828"/>
      <c r="DX128" s="828"/>
      <c r="DY128" s="828"/>
      <c r="DZ128" s="829"/>
    </row>
    <row r="129" spans="1:131" s="230" customFormat="1" ht="26.25" customHeight="1" x14ac:dyDescent="0.2">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514</v>
      </c>
      <c r="X129" s="813"/>
      <c r="Y129" s="813"/>
      <c r="Z129" s="814"/>
      <c r="AA129" s="815">
        <v>8063398</v>
      </c>
      <c r="AB129" s="816"/>
      <c r="AC129" s="816"/>
      <c r="AD129" s="816"/>
      <c r="AE129" s="817"/>
      <c r="AF129" s="818">
        <v>8600607</v>
      </c>
      <c r="AG129" s="816"/>
      <c r="AH129" s="816"/>
      <c r="AI129" s="816"/>
      <c r="AJ129" s="817"/>
      <c r="AK129" s="818">
        <v>8439909</v>
      </c>
      <c r="AL129" s="816"/>
      <c r="AM129" s="816"/>
      <c r="AN129" s="816"/>
      <c r="AO129" s="817"/>
      <c r="AP129" s="819"/>
      <c r="AQ129" s="820"/>
      <c r="AR129" s="820"/>
      <c r="AS129" s="820"/>
      <c r="AT129" s="821"/>
      <c r="AU129" s="233"/>
      <c r="AV129" s="233"/>
      <c r="AW129" s="233"/>
      <c r="AX129" s="787" t="s">
        <v>515</v>
      </c>
      <c r="AY129" s="788"/>
      <c r="AZ129" s="788"/>
      <c r="BA129" s="788"/>
      <c r="BB129" s="788"/>
      <c r="BC129" s="788"/>
      <c r="BD129" s="788"/>
      <c r="BE129" s="789"/>
      <c r="BF129" s="806" t="s">
        <v>456</v>
      </c>
      <c r="BG129" s="807"/>
      <c r="BH129" s="807"/>
      <c r="BI129" s="807"/>
      <c r="BJ129" s="807"/>
      <c r="BK129" s="807"/>
      <c r="BL129" s="808"/>
      <c r="BM129" s="806">
        <v>18.64</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516</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517</v>
      </c>
      <c r="X130" s="813"/>
      <c r="Y130" s="813"/>
      <c r="Z130" s="814"/>
      <c r="AA130" s="815">
        <v>1443158</v>
      </c>
      <c r="AB130" s="816"/>
      <c r="AC130" s="816"/>
      <c r="AD130" s="816"/>
      <c r="AE130" s="817"/>
      <c r="AF130" s="818">
        <v>1487641</v>
      </c>
      <c r="AG130" s="816"/>
      <c r="AH130" s="816"/>
      <c r="AI130" s="816"/>
      <c r="AJ130" s="817"/>
      <c r="AK130" s="818">
        <v>1519648</v>
      </c>
      <c r="AL130" s="816"/>
      <c r="AM130" s="816"/>
      <c r="AN130" s="816"/>
      <c r="AO130" s="817"/>
      <c r="AP130" s="819"/>
      <c r="AQ130" s="820"/>
      <c r="AR130" s="820"/>
      <c r="AS130" s="820"/>
      <c r="AT130" s="821"/>
      <c r="AU130" s="233"/>
      <c r="AV130" s="233"/>
      <c r="AW130" s="233"/>
      <c r="AX130" s="787" t="s">
        <v>518</v>
      </c>
      <c r="AY130" s="788"/>
      <c r="AZ130" s="788"/>
      <c r="BA130" s="788"/>
      <c r="BB130" s="788"/>
      <c r="BC130" s="788"/>
      <c r="BD130" s="788"/>
      <c r="BE130" s="789"/>
      <c r="BF130" s="790">
        <v>10.7</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519</v>
      </c>
      <c r="X131" s="797"/>
      <c r="Y131" s="797"/>
      <c r="Z131" s="798"/>
      <c r="AA131" s="799">
        <v>6620240</v>
      </c>
      <c r="AB131" s="800"/>
      <c r="AC131" s="800"/>
      <c r="AD131" s="800"/>
      <c r="AE131" s="801"/>
      <c r="AF131" s="802">
        <v>7112966</v>
      </c>
      <c r="AG131" s="800"/>
      <c r="AH131" s="800"/>
      <c r="AI131" s="800"/>
      <c r="AJ131" s="801"/>
      <c r="AK131" s="802">
        <v>6920261</v>
      </c>
      <c r="AL131" s="800"/>
      <c r="AM131" s="800"/>
      <c r="AN131" s="800"/>
      <c r="AO131" s="801"/>
      <c r="AP131" s="803"/>
      <c r="AQ131" s="804"/>
      <c r="AR131" s="804"/>
      <c r="AS131" s="804"/>
      <c r="AT131" s="805"/>
      <c r="AU131" s="233"/>
      <c r="AV131" s="233"/>
      <c r="AW131" s="233"/>
      <c r="AX131" s="765" t="s">
        <v>520</v>
      </c>
      <c r="AY131" s="766"/>
      <c r="AZ131" s="766"/>
      <c r="BA131" s="766"/>
      <c r="BB131" s="766"/>
      <c r="BC131" s="766"/>
      <c r="BD131" s="766"/>
      <c r="BE131" s="767"/>
      <c r="BF131" s="768">
        <v>38</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521</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522</v>
      </c>
      <c r="W132" s="778"/>
      <c r="X132" s="778"/>
      <c r="Y132" s="778"/>
      <c r="Z132" s="779"/>
      <c r="AA132" s="780">
        <v>10.490057759999999</v>
      </c>
      <c r="AB132" s="781"/>
      <c r="AC132" s="781"/>
      <c r="AD132" s="781"/>
      <c r="AE132" s="782"/>
      <c r="AF132" s="783">
        <v>9.8706221850000002</v>
      </c>
      <c r="AG132" s="781"/>
      <c r="AH132" s="781"/>
      <c r="AI132" s="781"/>
      <c r="AJ132" s="782"/>
      <c r="AK132" s="783">
        <v>11.830363050000001</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523</v>
      </c>
      <c r="W133" s="757"/>
      <c r="X133" s="757"/>
      <c r="Y133" s="757"/>
      <c r="Z133" s="758"/>
      <c r="AA133" s="759">
        <v>9.6999999999999993</v>
      </c>
      <c r="AB133" s="760"/>
      <c r="AC133" s="760"/>
      <c r="AD133" s="760"/>
      <c r="AE133" s="761"/>
      <c r="AF133" s="759">
        <v>9.8000000000000007</v>
      </c>
      <c r="AG133" s="760"/>
      <c r="AH133" s="760"/>
      <c r="AI133" s="760"/>
      <c r="AJ133" s="761"/>
      <c r="AK133" s="759">
        <v>10.7</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lwcKwNrvNT7nFpTIKIKGSPG3zgkhX2VLH+RUnXNkTORVwcFcLVmdxPOiYeJSdEjvmwljqUJzWUbllzY/MceeQ==" saltValue="xLG1Pe8ALim4PNRYuNLGM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D7219-9CBC-41AF-B466-FF339BD8D2CD}">
  <sheetPr>
    <pageSetUpPr fitToPage="1"/>
  </sheetPr>
  <dimension ref="A1:DQ105"/>
  <sheetViews>
    <sheetView showGridLines="0" view="pageBreakPreview" topLeftCell="AX31"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524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NyGGYYODZP8UMny56GqD34hBnt/I/sKMNppTADLQfKKKfr2XOySFpzt4p0AlMJUlkWZZ1fU8PMAnMf3IXMAL1Q==" saltValue="3LVW0BqX1e1I2mWhXXSk0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R10" zoomScale="85" zoomScaleNormal="85" zoomScaleSheetLayoutView="55" workbookViewId="0">
      <selection activeCell="BW34" sqref="BW34:BX34"/>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WK0WS5LcmpDkvJNTw+LfXRjnWulp+pXSKJSia5rNllAeH965qpawNSk0NViacHwp3IHisO92gndYHqQZx9uVoQ==" saltValue="wU7EAHbCmIaGIzBriWY0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election activeCell="BW34" sqref="BW34:BX34"/>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525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527</v>
      </c>
      <c r="AP7" s="272"/>
      <c r="AQ7" s="273" t="s">
        <v>528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529</v>
      </c>
      <c r="AQ8" s="279" t="s">
        <v>530</v>
      </c>
      <c r="AR8" s="280" t="s">
        <v>531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532</v>
      </c>
      <c r="AL9" s="1167"/>
      <c r="AM9" s="1167"/>
      <c r="AN9" s="1168"/>
      <c r="AO9" s="281">
        <v>2068568</v>
      </c>
      <c r="AP9" s="281">
        <v>77286</v>
      </c>
      <c r="AQ9" s="282">
        <v>65553</v>
      </c>
      <c r="AR9" s="283">
        <v>17.899999999999999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533</v>
      </c>
      <c r="AL10" s="1167"/>
      <c r="AM10" s="1167"/>
      <c r="AN10" s="1168"/>
      <c r="AO10" s="284">
        <v>423052</v>
      </c>
      <c r="AP10" s="284">
        <v>15806</v>
      </c>
      <c r="AQ10" s="285">
        <v>8503</v>
      </c>
      <c r="AR10" s="286">
        <v>85.9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534</v>
      </c>
      <c r="AL11" s="1167"/>
      <c r="AM11" s="1167"/>
      <c r="AN11" s="1168"/>
      <c r="AO11" s="284" t="s">
        <v>535</v>
      </c>
      <c r="AP11" s="284" t="s">
        <v>535</v>
      </c>
      <c r="AQ11" s="285">
        <v>289</v>
      </c>
      <c r="AR11" s="286" t="s">
        <v>535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536</v>
      </c>
      <c r="AL12" s="1167"/>
      <c r="AM12" s="1167"/>
      <c r="AN12" s="1168"/>
      <c r="AO12" s="284" t="s">
        <v>535</v>
      </c>
      <c r="AP12" s="284" t="s">
        <v>535</v>
      </c>
      <c r="AQ12" s="285">
        <v>23</v>
      </c>
      <c r="AR12" s="286" t="s">
        <v>535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537</v>
      </c>
      <c r="AL13" s="1167"/>
      <c r="AM13" s="1167"/>
      <c r="AN13" s="1168"/>
      <c r="AO13" s="284">
        <v>39411</v>
      </c>
      <c r="AP13" s="284">
        <v>1472</v>
      </c>
      <c r="AQ13" s="285">
        <v>2667</v>
      </c>
      <c r="AR13" s="286">
        <v>-44.8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538</v>
      </c>
      <c r="AL14" s="1167"/>
      <c r="AM14" s="1167"/>
      <c r="AN14" s="1168"/>
      <c r="AO14" s="284">
        <v>16437</v>
      </c>
      <c r="AP14" s="284">
        <v>614</v>
      </c>
      <c r="AQ14" s="285">
        <v>1163</v>
      </c>
      <c r="AR14" s="286">
        <v>-47.2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539</v>
      </c>
      <c r="AL15" s="1170"/>
      <c r="AM15" s="1170"/>
      <c r="AN15" s="1171"/>
      <c r="AO15" s="284">
        <v>-103951</v>
      </c>
      <c r="AP15" s="284">
        <v>-3884</v>
      </c>
      <c r="AQ15" s="285">
        <v>-4250</v>
      </c>
      <c r="AR15" s="286">
        <v>-8.6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192</v>
      </c>
      <c r="AL16" s="1170"/>
      <c r="AM16" s="1170"/>
      <c r="AN16" s="1171"/>
      <c r="AO16" s="284">
        <v>2443517</v>
      </c>
      <c r="AP16" s="284">
        <v>91295</v>
      </c>
      <c r="AQ16" s="285">
        <v>73949</v>
      </c>
      <c r="AR16" s="286">
        <v>23.5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541</v>
      </c>
      <c r="AP20" s="293" t="s">
        <v>542</v>
      </c>
      <c r="AQ20" s="294" t="s">
        <v>543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544</v>
      </c>
      <c r="AL21" s="1173"/>
      <c r="AM21" s="1173"/>
      <c r="AN21" s="1174"/>
      <c r="AO21" s="297">
        <v>7.02</v>
      </c>
      <c r="AP21" s="298">
        <v>6.65</v>
      </c>
      <c r="AQ21" s="299">
        <v>0.37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545</v>
      </c>
      <c r="AL22" s="1173"/>
      <c r="AM22" s="1173"/>
      <c r="AN22" s="1174"/>
      <c r="AO22" s="302">
        <v>95.7</v>
      </c>
      <c r="AP22" s="303">
        <v>97</v>
      </c>
      <c r="AQ22" s="304">
        <v>-1.3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5" t="s">
        <v>546</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x14ac:dyDescent="0.2">
      <c r="A27" s="309"/>
      <c r="AO27" s="262"/>
      <c r="AP27" s="262"/>
      <c r="AQ27" s="262"/>
      <c r="AR27" s="262"/>
      <c r="AS27" s="262"/>
      <c r="AT27" s="262"/>
    </row>
    <row r="28" spans="1:46" ht="16.2" x14ac:dyDescent="0.2">
      <c r="A28" s="263" t="s">
        <v>547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527</v>
      </c>
      <c r="AP30" s="272"/>
      <c r="AQ30" s="273" t="s">
        <v>528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529</v>
      </c>
      <c r="AQ31" s="279" t="s">
        <v>530</v>
      </c>
      <c r="AR31" s="280" t="s">
        <v>531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549</v>
      </c>
      <c r="AL32" s="1157"/>
      <c r="AM32" s="1157"/>
      <c r="AN32" s="1158"/>
      <c r="AO32" s="312">
        <v>1779109</v>
      </c>
      <c r="AP32" s="312">
        <v>66471</v>
      </c>
      <c r="AQ32" s="313">
        <v>33124</v>
      </c>
      <c r="AR32" s="314">
        <v>100.7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550</v>
      </c>
      <c r="AL33" s="1157"/>
      <c r="AM33" s="1157"/>
      <c r="AN33" s="1158"/>
      <c r="AO33" s="312" t="s">
        <v>535</v>
      </c>
      <c r="AP33" s="312" t="s">
        <v>535</v>
      </c>
      <c r="AQ33" s="313" t="s">
        <v>535</v>
      </c>
      <c r="AR33" s="314" t="s">
        <v>535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551</v>
      </c>
      <c r="AL34" s="1157"/>
      <c r="AM34" s="1157"/>
      <c r="AN34" s="1158"/>
      <c r="AO34" s="312" t="s">
        <v>535</v>
      </c>
      <c r="AP34" s="312" t="s">
        <v>535</v>
      </c>
      <c r="AQ34" s="313" t="s">
        <v>535</v>
      </c>
      <c r="AR34" s="314" t="s">
        <v>535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552</v>
      </c>
      <c r="AL35" s="1157"/>
      <c r="AM35" s="1157"/>
      <c r="AN35" s="1158"/>
      <c r="AO35" s="312">
        <v>423738</v>
      </c>
      <c r="AP35" s="312">
        <v>15832</v>
      </c>
      <c r="AQ35" s="313">
        <v>9022</v>
      </c>
      <c r="AR35" s="314">
        <v>75.5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553</v>
      </c>
      <c r="AL36" s="1157"/>
      <c r="AM36" s="1157"/>
      <c r="AN36" s="1158"/>
      <c r="AO36" s="312">
        <v>95017</v>
      </c>
      <c r="AP36" s="312">
        <v>3550</v>
      </c>
      <c r="AQ36" s="313">
        <v>1987</v>
      </c>
      <c r="AR36" s="314">
        <v>78.7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554</v>
      </c>
      <c r="AL37" s="1157"/>
      <c r="AM37" s="1157"/>
      <c r="AN37" s="1158"/>
      <c r="AO37" s="312">
        <v>49999</v>
      </c>
      <c r="AP37" s="312">
        <v>1868</v>
      </c>
      <c r="AQ37" s="313">
        <v>678</v>
      </c>
      <c r="AR37" s="314">
        <v>175.5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555</v>
      </c>
      <c r="AL38" s="1160"/>
      <c r="AM38" s="1160"/>
      <c r="AN38" s="1161"/>
      <c r="AO38" s="315" t="s">
        <v>535</v>
      </c>
      <c r="AP38" s="315" t="s">
        <v>535</v>
      </c>
      <c r="AQ38" s="316">
        <v>0</v>
      </c>
      <c r="AR38" s="304" t="s">
        <v>535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556</v>
      </c>
      <c r="AL39" s="1160"/>
      <c r="AM39" s="1160"/>
      <c r="AN39" s="1161"/>
      <c r="AO39" s="312">
        <v>-9523</v>
      </c>
      <c r="AP39" s="312">
        <v>-356</v>
      </c>
      <c r="AQ39" s="313">
        <v>-3119</v>
      </c>
      <c r="AR39" s="314">
        <v>-88.6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557</v>
      </c>
      <c r="AL40" s="1157"/>
      <c r="AM40" s="1157"/>
      <c r="AN40" s="1158"/>
      <c r="AO40" s="312">
        <v>-1519648</v>
      </c>
      <c r="AP40" s="312">
        <v>-56777</v>
      </c>
      <c r="AQ40" s="313">
        <v>-27108</v>
      </c>
      <c r="AR40" s="314">
        <v>109.4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306</v>
      </c>
      <c r="AL41" s="1163"/>
      <c r="AM41" s="1163"/>
      <c r="AN41" s="1164"/>
      <c r="AO41" s="312">
        <v>818692</v>
      </c>
      <c r="AP41" s="312">
        <v>30588</v>
      </c>
      <c r="AQ41" s="313">
        <v>14583</v>
      </c>
      <c r="AR41" s="314">
        <v>109.8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558</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527</v>
      </c>
      <c r="AN49" s="1151" t="s">
        <v>561</v>
      </c>
      <c r="AO49" s="1152"/>
      <c r="AP49" s="1152"/>
      <c r="AQ49" s="1152"/>
      <c r="AR49" s="115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562</v>
      </c>
      <c r="AO50" s="329" t="s">
        <v>563</v>
      </c>
      <c r="AP50" s="330" t="s">
        <v>564</v>
      </c>
      <c r="AQ50" s="331" t="s">
        <v>565</v>
      </c>
      <c r="AR50" s="332" t="s">
        <v>566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567</v>
      </c>
      <c r="AL51" s="325"/>
      <c r="AM51" s="333">
        <v>1708794</v>
      </c>
      <c r="AN51" s="334">
        <v>64549</v>
      </c>
      <c r="AO51" s="335">
        <v>-14.9</v>
      </c>
      <c r="AP51" s="336">
        <v>47387</v>
      </c>
      <c r="AQ51" s="337">
        <v>-9.1999999999999993</v>
      </c>
      <c r="AR51" s="338">
        <v>-5.7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568</v>
      </c>
      <c r="AM52" s="341">
        <v>1523803</v>
      </c>
      <c r="AN52" s="342">
        <v>57561</v>
      </c>
      <c r="AO52" s="343">
        <v>-0.2</v>
      </c>
      <c r="AP52" s="344">
        <v>24928</v>
      </c>
      <c r="AQ52" s="345">
        <v>0.3</v>
      </c>
      <c r="AR52" s="346">
        <v>-0.5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569</v>
      </c>
      <c r="AL53" s="325"/>
      <c r="AM53" s="333">
        <v>2113561</v>
      </c>
      <c r="AN53" s="334">
        <v>79237</v>
      </c>
      <c r="AO53" s="335">
        <v>22.8</v>
      </c>
      <c r="AP53" s="336">
        <v>51264</v>
      </c>
      <c r="AQ53" s="337">
        <v>8.1999999999999993</v>
      </c>
      <c r="AR53" s="338">
        <v>14.6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568</v>
      </c>
      <c r="AM54" s="341">
        <v>1682232</v>
      </c>
      <c r="AN54" s="342">
        <v>63066</v>
      </c>
      <c r="AO54" s="343">
        <v>9.6</v>
      </c>
      <c r="AP54" s="344">
        <v>26040</v>
      </c>
      <c r="AQ54" s="345">
        <v>4.5</v>
      </c>
      <c r="AR54" s="346">
        <v>5.0999999999999996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570</v>
      </c>
      <c r="AL55" s="325"/>
      <c r="AM55" s="333">
        <v>3445641</v>
      </c>
      <c r="AN55" s="334">
        <v>128983</v>
      </c>
      <c r="AO55" s="335">
        <v>62.8</v>
      </c>
      <c r="AP55" s="336">
        <v>52068</v>
      </c>
      <c r="AQ55" s="337">
        <v>1.6</v>
      </c>
      <c r="AR55" s="338">
        <v>61.2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568</v>
      </c>
      <c r="AM56" s="341">
        <v>2090688</v>
      </c>
      <c r="AN56" s="342">
        <v>78262</v>
      </c>
      <c r="AO56" s="343">
        <v>24.1</v>
      </c>
      <c r="AP56" s="344">
        <v>26936</v>
      </c>
      <c r="AQ56" s="345">
        <v>3.4</v>
      </c>
      <c r="AR56" s="346">
        <v>20.7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571</v>
      </c>
      <c r="AL57" s="325"/>
      <c r="AM57" s="333">
        <v>1015158</v>
      </c>
      <c r="AN57" s="334">
        <v>37998</v>
      </c>
      <c r="AO57" s="335">
        <v>-70.5</v>
      </c>
      <c r="AP57" s="336">
        <v>47161</v>
      </c>
      <c r="AQ57" s="337">
        <v>-9.4</v>
      </c>
      <c r="AR57" s="338">
        <v>-61.1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568</v>
      </c>
      <c r="AM58" s="341">
        <v>836411</v>
      </c>
      <c r="AN58" s="342">
        <v>31307</v>
      </c>
      <c r="AO58" s="343">
        <v>-60</v>
      </c>
      <c r="AP58" s="344">
        <v>24595</v>
      </c>
      <c r="AQ58" s="345">
        <v>-8.6999999999999993</v>
      </c>
      <c r="AR58" s="346">
        <v>-51.3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572</v>
      </c>
      <c r="AL59" s="325"/>
      <c r="AM59" s="333">
        <v>792186</v>
      </c>
      <c r="AN59" s="334">
        <v>29598</v>
      </c>
      <c r="AO59" s="335">
        <v>-22.1</v>
      </c>
      <c r="AP59" s="336">
        <v>43423</v>
      </c>
      <c r="AQ59" s="337">
        <v>-7.9</v>
      </c>
      <c r="AR59" s="338">
        <v>-14.2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568</v>
      </c>
      <c r="AM60" s="341">
        <v>658966</v>
      </c>
      <c r="AN60" s="342">
        <v>24620</v>
      </c>
      <c r="AO60" s="343">
        <v>-21.4</v>
      </c>
      <c r="AP60" s="344">
        <v>22207</v>
      </c>
      <c r="AQ60" s="345">
        <v>-9.6999999999999993</v>
      </c>
      <c r="AR60" s="346">
        <v>-11.7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573</v>
      </c>
      <c r="AL61" s="347"/>
      <c r="AM61" s="348">
        <v>1815068</v>
      </c>
      <c r="AN61" s="349">
        <v>68073</v>
      </c>
      <c r="AO61" s="350">
        <v>-4.4000000000000004</v>
      </c>
      <c r="AP61" s="351">
        <v>48261</v>
      </c>
      <c r="AQ61" s="352">
        <v>-3.3</v>
      </c>
      <c r="AR61" s="338">
        <v>-1.1000000000000001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568</v>
      </c>
      <c r="AM62" s="341">
        <v>1358420</v>
      </c>
      <c r="AN62" s="342">
        <v>50963</v>
      </c>
      <c r="AO62" s="343">
        <v>-9.6</v>
      </c>
      <c r="AP62" s="344">
        <v>24941</v>
      </c>
      <c r="AQ62" s="345">
        <v>-2</v>
      </c>
      <c r="AR62" s="346">
        <v>-7.6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Jn/FK57IBXajHVpFIPQC+jODIeh8gajNXgWHs9YJFVrDdR/uVCFhqoTnkjOD+JeT2uP4EKDfrHYP926/EMkdBw==" saltValue="BJzkwiREQt3RKq1H7L5E3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W100" zoomScaleNormal="100" zoomScaleSheetLayoutView="55" workbookViewId="0">
      <selection activeCell="BW34" sqref="BW34:BX34"/>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575</v>
      </c>
    </row>
    <row r="121" spans="125:125" ht="13.5" hidden="1" customHeight="1" x14ac:dyDescent="0.2">
      <c r="DU121" s="259"/>
    </row>
  </sheetData>
  <sheetProtection algorithmName="SHA-512" hashValue="/GOHc6QTq7ZbAhKdI5fqRA6cD5rg2fw3ZVB8+r6MbfYFO6tCi3NCPcq3IjgJlnAKEmFPMU862ZgrkdObDQmLEQ==" saltValue="jrVQkj4mW84ANsI5Cb4i4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1" zoomScale="85" zoomScaleNormal="85" zoomScaleSheetLayoutView="55" workbookViewId="0">
      <selection activeCell="BW34" sqref="BW34:BX34"/>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576</v>
      </c>
    </row>
  </sheetData>
  <sheetProtection algorithmName="SHA-512" hashValue="Xf0abOKtZZ8gry/cdpaWoRidiMteMzXKOwEP5sy0hQn0JtCQQh36ySx4/f+9wFUhgcBg2SdpRvJdwbhzB3fjog==" saltValue="IzWEyjbS9Evn6godijAx7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7" zoomScale="70" zoomScaleNormal="70" zoomScaleSheetLayoutView="100" workbookViewId="0">
      <selection activeCell="G48" sqref="G48"/>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577</v>
      </c>
      <c r="G46" s="8" t="s">
        <v>578</v>
      </c>
      <c r="H46" s="8" t="s">
        <v>579</v>
      </c>
      <c r="I46" s="8" t="s">
        <v>580</v>
      </c>
      <c r="J46" s="9" t="s">
        <v>581</v>
      </c>
    </row>
    <row r="47" spans="2:10" ht="57.75" customHeight="1" x14ac:dyDescent="0.2">
      <c r="B47" s="10"/>
      <c r="C47" s="1175" t="s">
        <v>3</v>
      </c>
      <c r="D47" s="1175"/>
      <c r="E47" s="1176"/>
      <c r="F47" s="11">
        <v>20.350000000000001</v>
      </c>
      <c r="G47" s="12">
        <v>20.309999999999999</v>
      </c>
      <c r="H47" s="12">
        <v>15.67</v>
      </c>
      <c r="I47" s="12">
        <v>20.62</v>
      </c>
      <c r="J47" s="13">
        <v>20.78</v>
      </c>
    </row>
    <row r="48" spans="2:10" ht="57.75" customHeight="1" x14ac:dyDescent="0.2">
      <c r="B48" s="14"/>
      <c r="C48" s="1177" t="s">
        <v>4</v>
      </c>
      <c r="D48" s="1177"/>
      <c r="E48" s="1178"/>
      <c r="F48" s="15">
        <v>14.15</v>
      </c>
      <c r="G48" s="16">
        <v>11.25</v>
      </c>
      <c r="H48" s="16">
        <v>10.47</v>
      </c>
      <c r="I48" s="16">
        <v>17.71</v>
      </c>
      <c r="J48" s="17">
        <v>17.059999999999999</v>
      </c>
    </row>
    <row r="49" spans="2:10" ht="57.75" customHeight="1" thickBot="1" x14ac:dyDescent="0.25">
      <c r="B49" s="18"/>
      <c r="C49" s="1179" t="s">
        <v>5</v>
      </c>
      <c r="D49" s="1179"/>
      <c r="E49" s="1180"/>
      <c r="F49" s="19">
        <v>0.37</v>
      </c>
      <c r="G49" s="20" t="s">
        <v>582</v>
      </c>
      <c r="H49" s="20" t="s">
        <v>583</v>
      </c>
      <c r="I49" s="20">
        <v>13.82</v>
      </c>
      <c r="J49" s="21" t="s">
        <v>584</v>
      </c>
    </row>
    <row r="50" spans="2:10" ht="13.2" x14ac:dyDescent="0.2"/>
  </sheetData>
  <sheetProtection algorithmName="SHA-512" hashValue="/LQzJTYpvLAE22fNPf7eUO6pKpuXur8dYdHokEvojHr/4WhyKJr+jsInne6cnUaK4tibaah1Dh2qgMK/q1chmg==" saltValue="0QxoL14eROp4nc2XKHGg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70" zoomScaleNormal="70" zoomScaleSheetLayoutView="100" workbookViewId="0">
      <selection activeCell="BW34" sqref="BW34:BX34"/>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x14ac:dyDescent="0.2">
      <c r="A34" s="22"/>
      <c r="B34" s="31"/>
      <c r="C34" s="1187" t="s">
        <v>585</v>
      </c>
      <c r="D34" s="1187"/>
      <c r="E34" s="1188"/>
      <c r="F34" s="32">
        <v>13.46</v>
      </c>
      <c r="G34" s="33">
        <v>10.52</v>
      </c>
      <c r="H34" s="33">
        <v>9.6999999999999993</v>
      </c>
      <c r="I34" s="33">
        <v>16.98</v>
      </c>
      <c r="J34" s="34">
        <v>16.3</v>
      </c>
      <c r="K34" s="22"/>
      <c r="L34" s="22"/>
      <c r="M34" s="22"/>
      <c r="N34" s="22"/>
      <c r="O34" s="22"/>
      <c r="P34" s="22"/>
    </row>
    <row r="35" spans="1:16" ht="39" customHeight="1" x14ac:dyDescent="0.2">
      <c r="A35" s="22"/>
      <c r="B35" s="35"/>
      <c r="C35" s="1181" t="s">
        <v>586</v>
      </c>
      <c r="D35" s="1182"/>
      <c r="E35" s="1183"/>
      <c r="F35" s="36">
        <v>5.49</v>
      </c>
      <c r="G35" s="37">
        <v>6.9</v>
      </c>
      <c r="H35" s="37">
        <v>5.72</v>
      </c>
      <c r="I35" s="37">
        <v>6.09</v>
      </c>
      <c r="J35" s="38">
        <v>5.88</v>
      </c>
      <c r="K35" s="22"/>
      <c r="L35" s="22"/>
      <c r="M35" s="22"/>
      <c r="N35" s="22"/>
      <c r="O35" s="22"/>
      <c r="P35" s="22"/>
    </row>
    <row r="36" spans="1:16" ht="39" customHeight="1" x14ac:dyDescent="0.2">
      <c r="A36" s="22"/>
      <c r="B36" s="35"/>
      <c r="C36" s="1181" t="s">
        <v>587</v>
      </c>
      <c r="D36" s="1182"/>
      <c r="E36" s="1183"/>
      <c r="F36" s="36">
        <v>2.21</v>
      </c>
      <c r="G36" s="37">
        <v>1.33</v>
      </c>
      <c r="H36" s="37">
        <v>1.23</v>
      </c>
      <c r="I36" s="37">
        <v>1.0900000000000001</v>
      </c>
      <c r="J36" s="38">
        <v>1.37</v>
      </c>
      <c r="K36" s="22"/>
      <c r="L36" s="22"/>
      <c r="M36" s="22"/>
      <c r="N36" s="22"/>
      <c r="O36" s="22"/>
      <c r="P36" s="22"/>
    </row>
    <row r="37" spans="1:16" ht="39" customHeight="1" x14ac:dyDescent="0.2">
      <c r="A37" s="22"/>
      <c r="B37" s="35"/>
      <c r="C37" s="1181" t="s">
        <v>588</v>
      </c>
      <c r="D37" s="1182"/>
      <c r="E37" s="1183"/>
      <c r="F37" s="36">
        <v>0.5</v>
      </c>
      <c r="G37" s="37">
        <v>0.67</v>
      </c>
      <c r="H37" s="37">
        <v>0</v>
      </c>
      <c r="I37" s="37">
        <v>0</v>
      </c>
      <c r="J37" s="38">
        <v>0.49</v>
      </c>
      <c r="K37" s="22"/>
      <c r="L37" s="22"/>
      <c r="M37" s="22"/>
      <c r="N37" s="22"/>
      <c r="O37" s="22"/>
      <c r="P37" s="22"/>
    </row>
    <row r="38" spans="1:16" ht="39" customHeight="1" x14ac:dyDescent="0.2">
      <c r="A38" s="22"/>
      <c r="B38" s="35"/>
      <c r="C38" s="1181" t="s">
        <v>589</v>
      </c>
      <c r="D38" s="1182"/>
      <c r="E38" s="1183"/>
      <c r="F38" s="36">
        <v>1.82</v>
      </c>
      <c r="G38" s="37">
        <v>0.95</v>
      </c>
      <c r="H38" s="37">
        <v>0.6</v>
      </c>
      <c r="I38" s="37">
        <v>0.42</v>
      </c>
      <c r="J38" s="38">
        <v>0.38</v>
      </c>
      <c r="K38" s="22"/>
      <c r="L38" s="22"/>
      <c r="M38" s="22"/>
      <c r="N38" s="22"/>
      <c r="O38" s="22"/>
      <c r="P38" s="22"/>
    </row>
    <row r="39" spans="1:16" ht="39" customHeight="1" x14ac:dyDescent="0.2">
      <c r="A39" s="22"/>
      <c r="B39" s="35"/>
      <c r="C39" s="1181" t="s">
        <v>590</v>
      </c>
      <c r="D39" s="1182"/>
      <c r="E39" s="1183"/>
      <c r="F39" s="36">
        <v>0.28000000000000003</v>
      </c>
      <c r="G39" s="37">
        <v>0.28999999999999998</v>
      </c>
      <c r="H39" s="37">
        <v>0.28000000000000003</v>
      </c>
      <c r="I39" s="37">
        <v>0.28000000000000003</v>
      </c>
      <c r="J39" s="38">
        <v>0.31</v>
      </c>
      <c r="K39" s="22"/>
      <c r="L39" s="22"/>
      <c r="M39" s="22"/>
      <c r="N39" s="22"/>
      <c r="O39" s="22"/>
      <c r="P39" s="22"/>
    </row>
    <row r="40" spans="1:16" ht="39" customHeight="1" x14ac:dyDescent="0.2">
      <c r="A40" s="22"/>
      <c r="B40" s="35"/>
      <c r="C40" s="1181" t="s">
        <v>591</v>
      </c>
      <c r="D40" s="1182"/>
      <c r="E40" s="1183"/>
      <c r="F40" s="36">
        <v>0.24</v>
      </c>
      <c r="G40" s="37">
        <v>0.21</v>
      </c>
      <c r="H40" s="37">
        <v>0.43</v>
      </c>
      <c r="I40" s="37">
        <v>0.11</v>
      </c>
      <c r="J40" s="38">
        <v>0.25</v>
      </c>
      <c r="K40" s="22"/>
      <c r="L40" s="22"/>
      <c r="M40" s="22"/>
      <c r="N40" s="22"/>
      <c r="O40" s="22"/>
      <c r="P40" s="22"/>
    </row>
    <row r="41" spans="1:16" ht="39" customHeight="1" x14ac:dyDescent="0.2">
      <c r="A41" s="22"/>
      <c r="B41" s="35"/>
      <c r="C41" s="1181" t="s">
        <v>592</v>
      </c>
      <c r="D41" s="1182"/>
      <c r="E41" s="1183"/>
      <c r="F41" s="36">
        <v>7.0000000000000007E-2</v>
      </c>
      <c r="G41" s="37">
        <v>0.08</v>
      </c>
      <c r="H41" s="37">
        <v>0.09</v>
      </c>
      <c r="I41" s="37">
        <v>0.11</v>
      </c>
      <c r="J41" s="38">
        <v>0.14000000000000001</v>
      </c>
      <c r="K41" s="22"/>
      <c r="L41" s="22"/>
      <c r="M41" s="22"/>
      <c r="N41" s="22"/>
      <c r="O41" s="22"/>
      <c r="P41" s="22"/>
    </row>
    <row r="42" spans="1:16" ht="39" customHeight="1" x14ac:dyDescent="0.2">
      <c r="A42" s="22"/>
      <c r="B42" s="39"/>
      <c r="C42" s="1181" t="s">
        <v>593</v>
      </c>
      <c r="D42" s="1182"/>
      <c r="E42" s="1183"/>
      <c r="F42" s="36" t="s">
        <v>535</v>
      </c>
      <c r="G42" s="37" t="s">
        <v>535</v>
      </c>
      <c r="H42" s="37" t="s">
        <v>535</v>
      </c>
      <c r="I42" s="37" t="s">
        <v>535</v>
      </c>
      <c r="J42" s="38" t="s">
        <v>535</v>
      </c>
      <c r="K42" s="22"/>
      <c r="L42" s="22"/>
      <c r="M42" s="22"/>
      <c r="N42" s="22"/>
      <c r="O42" s="22"/>
      <c r="P42" s="22"/>
    </row>
    <row r="43" spans="1:16" ht="39" customHeight="1" thickBot="1" x14ac:dyDescent="0.25">
      <c r="A43" s="22"/>
      <c r="B43" s="40"/>
      <c r="C43" s="1184" t="s">
        <v>594</v>
      </c>
      <c r="D43" s="1185"/>
      <c r="E43" s="1186"/>
      <c r="F43" s="41">
        <v>0.65</v>
      </c>
      <c r="G43" s="42">
        <v>0.55000000000000004</v>
      </c>
      <c r="H43" s="42">
        <v>0.69</v>
      </c>
      <c r="I43" s="42">
        <v>0.67</v>
      </c>
      <c r="J43" s="43">
        <v>0.53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EjjCF2DXdYCXaSwx6JTZ90F/KmtT/42IxjRVXSlhPEUkuVQnhYH8rAzT0lO+v7BZ9P3z0EhMq54GWs8TlBMlA==" saltValue="LpO4JBKDTLWdxxTtnpwG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2" zoomScale="55" zoomScaleNormal="55" zoomScaleSheetLayoutView="55" workbookViewId="0">
      <selection activeCell="U43" sqref="U4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1540</v>
      </c>
      <c r="L45" s="60">
        <v>1541</v>
      </c>
      <c r="M45" s="60">
        <v>1620</v>
      </c>
      <c r="N45" s="60">
        <v>1707</v>
      </c>
      <c r="O45" s="61">
        <v>1779</v>
      </c>
      <c r="P45" s="48"/>
      <c r="Q45" s="48"/>
      <c r="R45" s="48"/>
      <c r="S45" s="48"/>
      <c r="T45" s="48"/>
      <c r="U45" s="48"/>
    </row>
    <row r="46" spans="1:21" ht="30.75" customHeight="1" x14ac:dyDescent="0.2">
      <c r="A46" s="48"/>
      <c r="B46" s="1214"/>
      <c r="C46" s="1215"/>
      <c r="D46" s="62"/>
      <c r="E46" s="1191" t="s">
        <v>13</v>
      </c>
      <c r="F46" s="1191"/>
      <c r="G46" s="1191"/>
      <c r="H46" s="1191"/>
      <c r="I46" s="1191"/>
      <c r="J46" s="1192"/>
      <c r="K46" s="63" t="s">
        <v>535</v>
      </c>
      <c r="L46" s="64" t="s">
        <v>535</v>
      </c>
      <c r="M46" s="64" t="s">
        <v>535</v>
      </c>
      <c r="N46" s="64" t="s">
        <v>535</v>
      </c>
      <c r="O46" s="65" t="s">
        <v>535</v>
      </c>
      <c r="P46" s="48"/>
      <c r="Q46" s="48"/>
      <c r="R46" s="48"/>
      <c r="S46" s="48"/>
      <c r="T46" s="48"/>
      <c r="U46" s="48"/>
    </row>
    <row r="47" spans="1:21" ht="30.75" customHeight="1" x14ac:dyDescent="0.2">
      <c r="A47" s="48"/>
      <c r="B47" s="1214"/>
      <c r="C47" s="1215"/>
      <c r="D47" s="62"/>
      <c r="E47" s="1191" t="s">
        <v>14</v>
      </c>
      <c r="F47" s="1191"/>
      <c r="G47" s="1191"/>
      <c r="H47" s="1191"/>
      <c r="I47" s="1191"/>
      <c r="J47" s="1192"/>
      <c r="K47" s="63" t="s">
        <v>535</v>
      </c>
      <c r="L47" s="64" t="s">
        <v>535</v>
      </c>
      <c r="M47" s="64" t="s">
        <v>535</v>
      </c>
      <c r="N47" s="64" t="s">
        <v>535</v>
      </c>
      <c r="O47" s="65" t="s">
        <v>535</v>
      </c>
      <c r="P47" s="48"/>
      <c r="Q47" s="48"/>
      <c r="R47" s="48"/>
      <c r="S47" s="48"/>
      <c r="T47" s="48"/>
      <c r="U47" s="48"/>
    </row>
    <row r="48" spans="1:21" ht="30.75" customHeight="1" x14ac:dyDescent="0.2">
      <c r="A48" s="48"/>
      <c r="B48" s="1214"/>
      <c r="C48" s="1215"/>
      <c r="D48" s="62"/>
      <c r="E48" s="1191" t="s">
        <v>15</v>
      </c>
      <c r="F48" s="1191"/>
      <c r="G48" s="1191"/>
      <c r="H48" s="1191"/>
      <c r="I48" s="1191"/>
      <c r="J48" s="1192"/>
      <c r="K48" s="63">
        <v>356</v>
      </c>
      <c r="L48" s="64">
        <v>358</v>
      </c>
      <c r="M48" s="64">
        <v>388</v>
      </c>
      <c r="N48" s="64">
        <v>352</v>
      </c>
      <c r="O48" s="65">
        <v>424</v>
      </c>
      <c r="P48" s="48"/>
      <c r="Q48" s="48"/>
      <c r="R48" s="48"/>
      <c r="S48" s="48"/>
      <c r="T48" s="48"/>
      <c r="U48" s="48"/>
    </row>
    <row r="49" spans="1:21" ht="30.75" customHeight="1" x14ac:dyDescent="0.2">
      <c r="A49" s="48"/>
      <c r="B49" s="1214"/>
      <c r="C49" s="1215"/>
      <c r="D49" s="62"/>
      <c r="E49" s="1191" t="s">
        <v>16</v>
      </c>
      <c r="F49" s="1191"/>
      <c r="G49" s="1191"/>
      <c r="H49" s="1191"/>
      <c r="I49" s="1191"/>
      <c r="J49" s="1192"/>
      <c r="K49" s="63">
        <v>66</v>
      </c>
      <c r="L49" s="64">
        <v>72</v>
      </c>
      <c r="M49" s="64">
        <v>85</v>
      </c>
      <c r="N49" s="64">
        <v>95</v>
      </c>
      <c r="O49" s="65">
        <v>95</v>
      </c>
      <c r="P49" s="48"/>
      <c r="Q49" s="48"/>
      <c r="R49" s="48"/>
      <c r="S49" s="48"/>
      <c r="T49" s="48"/>
      <c r="U49" s="48"/>
    </row>
    <row r="50" spans="1:21" ht="30.75" customHeight="1" x14ac:dyDescent="0.2">
      <c r="A50" s="48"/>
      <c r="B50" s="1214"/>
      <c r="C50" s="1215"/>
      <c r="D50" s="62"/>
      <c r="E50" s="1191" t="s">
        <v>17</v>
      </c>
      <c r="F50" s="1191"/>
      <c r="G50" s="1191"/>
      <c r="H50" s="1191"/>
      <c r="I50" s="1191"/>
      <c r="J50" s="1192"/>
      <c r="K50" s="63">
        <v>88</v>
      </c>
      <c r="L50" s="64">
        <v>62</v>
      </c>
      <c r="M50" s="64">
        <v>60</v>
      </c>
      <c r="N50" s="64">
        <v>50</v>
      </c>
      <c r="O50" s="65">
        <v>50</v>
      </c>
      <c r="P50" s="48"/>
      <c r="Q50" s="48"/>
      <c r="R50" s="48"/>
      <c r="S50" s="48"/>
      <c r="T50" s="48"/>
      <c r="U50" s="48"/>
    </row>
    <row r="51" spans="1:21" ht="30.75" customHeight="1" x14ac:dyDescent="0.2">
      <c r="A51" s="48"/>
      <c r="B51" s="1216"/>
      <c r="C51" s="1217"/>
      <c r="D51" s="66"/>
      <c r="E51" s="1191" t="s">
        <v>18</v>
      </c>
      <c r="F51" s="1191"/>
      <c r="G51" s="1191"/>
      <c r="H51" s="1191"/>
      <c r="I51" s="1191"/>
      <c r="J51" s="1192"/>
      <c r="K51" s="63" t="s">
        <v>535</v>
      </c>
      <c r="L51" s="64" t="s">
        <v>535</v>
      </c>
      <c r="M51" s="64" t="s">
        <v>535</v>
      </c>
      <c r="N51" s="64" t="s">
        <v>535</v>
      </c>
      <c r="O51" s="65" t="s">
        <v>535</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1466</v>
      </c>
      <c r="L52" s="64">
        <v>1452</v>
      </c>
      <c r="M52" s="64">
        <v>1457</v>
      </c>
      <c r="N52" s="64">
        <v>1502</v>
      </c>
      <c r="O52" s="65">
        <v>1529</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584</v>
      </c>
      <c r="L53" s="69">
        <v>581</v>
      </c>
      <c r="M53" s="69">
        <v>696</v>
      </c>
      <c r="N53" s="69">
        <v>702</v>
      </c>
      <c r="O53" s="70">
        <v>819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595</v>
      </c>
      <c r="P56" s="48"/>
      <c r="Q56" s="48"/>
      <c r="R56" s="48"/>
      <c r="S56" s="48"/>
      <c r="T56" s="48"/>
      <c r="U56" s="48"/>
    </row>
    <row r="57" spans="1:21" ht="31.5" customHeight="1" thickBot="1" x14ac:dyDescent="0.25">
      <c r="A57" s="48"/>
      <c r="B57" s="76"/>
      <c r="C57" s="77"/>
      <c r="D57" s="77"/>
      <c r="E57" s="78"/>
      <c r="F57" s="78"/>
      <c r="G57" s="78"/>
      <c r="H57" s="78"/>
      <c r="I57" s="78"/>
      <c r="J57" s="79" t="s">
        <v>2</v>
      </c>
      <c r="K57" s="80" t="s">
        <v>596</v>
      </c>
      <c r="L57" s="81" t="s">
        <v>597</v>
      </c>
      <c r="M57" s="81" t="s">
        <v>598</v>
      </c>
      <c r="N57" s="81" t="s">
        <v>599</v>
      </c>
      <c r="O57" s="82" t="s">
        <v>600</v>
      </c>
      <c r="P57" s="48"/>
      <c r="Q57" s="48"/>
      <c r="R57" s="48"/>
      <c r="S57" s="48"/>
      <c r="T57" s="48"/>
      <c r="U57" s="48"/>
    </row>
    <row r="58" spans="1:21" ht="31.5" customHeight="1" x14ac:dyDescent="0.2">
      <c r="B58" s="1197" t="s">
        <v>26</v>
      </c>
      <c r="C58" s="1198"/>
      <c r="D58" s="1203" t="s">
        <v>27</v>
      </c>
      <c r="E58" s="1204"/>
      <c r="F58" s="1204"/>
      <c r="G58" s="1204"/>
      <c r="H58" s="1204"/>
      <c r="I58" s="1204"/>
      <c r="J58" s="1205"/>
      <c r="K58" s="83"/>
      <c r="L58" s="84"/>
      <c r="M58" s="84"/>
      <c r="N58" s="84"/>
      <c r="O58" s="85"/>
    </row>
    <row r="59" spans="1:21" ht="31.5" customHeight="1" x14ac:dyDescent="0.2">
      <c r="B59" s="1199"/>
      <c r="C59" s="1200"/>
      <c r="D59" s="1206" t="s">
        <v>28</v>
      </c>
      <c r="E59" s="1207"/>
      <c r="F59" s="1207"/>
      <c r="G59" s="1207"/>
      <c r="H59" s="1207"/>
      <c r="I59" s="1207"/>
      <c r="J59" s="1208"/>
      <c r="K59" s="86"/>
      <c r="L59" s="87"/>
      <c r="M59" s="87"/>
      <c r="N59" s="87"/>
      <c r="O59" s="88"/>
    </row>
    <row r="60" spans="1:21" ht="31.5" customHeight="1" thickBot="1" x14ac:dyDescent="0.25">
      <c r="B60" s="1201"/>
      <c r="C60" s="1202"/>
      <c r="D60" s="1209" t="s">
        <v>29</v>
      </c>
      <c r="E60" s="1210"/>
      <c r="F60" s="1210"/>
      <c r="G60" s="1210"/>
      <c r="H60" s="1210"/>
      <c r="I60" s="1210"/>
      <c r="J60" s="121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XkZIX6TZuHnV3B1f4Ly6yGV8C1vcTxhJo3YqTd7OWN4OQx/CIz1wRdKmAKfLHVgcGWzjn/1zKYJpGPhBapbMw==" saltValue="dvghFlo/KiP2qc1n7OoWR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3" zoomScale="55" zoomScaleNormal="55" zoomScaleSheetLayoutView="100" workbookViewId="0">
      <selection activeCell="BW34" sqref="BW34:BX34"/>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577</v>
      </c>
      <c r="J40" s="103" t="s">
        <v>578</v>
      </c>
      <c r="K40" s="103" t="s">
        <v>579</v>
      </c>
      <c r="L40" s="103" t="s">
        <v>580</v>
      </c>
      <c r="M40" s="104" t="s">
        <v>581</v>
      </c>
    </row>
    <row r="41" spans="2:13" ht="27.75" customHeight="1" x14ac:dyDescent="0.2">
      <c r="B41" s="1232" t="s">
        <v>32</v>
      </c>
      <c r="C41" s="1233"/>
      <c r="D41" s="105"/>
      <c r="E41" s="1234" t="s">
        <v>33</v>
      </c>
      <c r="F41" s="1234"/>
      <c r="G41" s="1234"/>
      <c r="H41" s="1235"/>
      <c r="I41" s="355">
        <v>18344</v>
      </c>
      <c r="J41" s="356">
        <v>18635</v>
      </c>
      <c r="K41" s="356">
        <v>19616</v>
      </c>
      <c r="L41" s="356">
        <v>18866</v>
      </c>
      <c r="M41" s="357">
        <v>17508</v>
      </c>
    </row>
    <row r="42" spans="2:13" ht="27.75" customHeight="1" x14ac:dyDescent="0.2">
      <c r="B42" s="1222"/>
      <c r="C42" s="1223"/>
      <c r="D42" s="106"/>
      <c r="E42" s="1226" t="s">
        <v>34</v>
      </c>
      <c r="F42" s="1226"/>
      <c r="G42" s="1226"/>
      <c r="H42" s="1227"/>
      <c r="I42" s="358">
        <v>371</v>
      </c>
      <c r="J42" s="359">
        <v>304</v>
      </c>
      <c r="K42" s="359">
        <v>235</v>
      </c>
      <c r="L42" s="359">
        <v>185</v>
      </c>
      <c r="M42" s="360">
        <v>135</v>
      </c>
    </row>
    <row r="43" spans="2:13" ht="27.75" customHeight="1" x14ac:dyDescent="0.2">
      <c r="B43" s="1222"/>
      <c r="C43" s="1223"/>
      <c r="D43" s="106"/>
      <c r="E43" s="1226" t="s">
        <v>35</v>
      </c>
      <c r="F43" s="1226"/>
      <c r="G43" s="1226"/>
      <c r="H43" s="1227"/>
      <c r="I43" s="358">
        <v>4774</v>
      </c>
      <c r="J43" s="359">
        <v>4801</v>
      </c>
      <c r="K43" s="359">
        <v>4773</v>
      </c>
      <c r="L43" s="359">
        <v>4634</v>
      </c>
      <c r="M43" s="360">
        <v>4707</v>
      </c>
    </row>
    <row r="44" spans="2:13" ht="27.75" customHeight="1" x14ac:dyDescent="0.2">
      <c r="B44" s="1222"/>
      <c r="C44" s="1223"/>
      <c r="D44" s="106"/>
      <c r="E44" s="1226" t="s">
        <v>36</v>
      </c>
      <c r="F44" s="1226"/>
      <c r="G44" s="1226"/>
      <c r="H44" s="1227"/>
      <c r="I44" s="358">
        <v>809</v>
      </c>
      <c r="J44" s="359">
        <v>806</v>
      </c>
      <c r="K44" s="359">
        <v>749</v>
      </c>
      <c r="L44" s="359">
        <v>833</v>
      </c>
      <c r="M44" s="360">
        <v>958</v>
      </c>
    </row>
    <row r="45" spans="2:13" ht="27.75" customHeight="1" x14ac:dyDescent="0.2">
      <c r="B45" s="1222"/>
      <c r="C45" s="1223"/>
      <c r="D45" s="106"/>
      <c r="E45" s="1226" t="s">
        <v>37</v>
      </c>
      <c r="F45" s="1226"/>
      <c r="G45" s="1226"/>
      <c r="H45" s="1227"/>
      <c r="I45" s="358">
        <v>1410</v>
      </c>
      <c r="J45" s="359">
        <v>1421</v>
      </c>
      <c r="K45" s="359">
        <v>1422</v>
      </c>
      <c r="L45" s="359">
        <v>1436</v>
      </c>
      <c r="M45" s="360">
        <v>1423</v>
      </c>
    </row>
    <row r="46" spans="2:13" ht="27.75" customHeight="1" x14ac:dyDescent="0.2">
      <c r="B46" s="1222"/>
      <c r="C46" s="1223"/>
      <c r="D46" s="107"/>
      <c r="E46" s="1226" t="s">
        <v>38</v>
      </c>
      <c r="F46" s="1226"/>
      <c r="G46" s="1226"/>
      <c r="H46" s="1227"/>
      <c r="I46" s="358" t="s">
        <v>535</v>
      </c>
      <c r="J46" s="359" t="s">
        <v>535</v>
      </c>
      <c r="K46" s="359" t="s">
        <v>535</v>
      </c>
      <c r="L46" s="359" t="s">
        <v>535</v>
      </c>
      <c r="M46" s="360" t="s">
        <v>535</v>
      </c>
    </row>
    <row r="47" spans="2:13" ht="27.75" customHeight="1" x14ac:dyDescent="0.2">
      <c r="B47" s="1222"/>
      <c r="C47" s="1223"/>
      <c r="D47" s="108"/>
      <c r="E47" s="1236" t="s">
        <v>39</v>
      </c>
      <c r="F47" s="1237"/>
      <c r="G47" s="1237"/>
      <c r="H47" s="1238"/>
      <c r="I47" s="358" t="s">
        <v>535</v>
      </c>
      <c r="J47" s="359" t="s">
        <v>535</v>
      </c>
      <c r="K47" s="359" t="s">
        <v>535</v>
      </c>
      <c r="L47" s="359" t="s">
        <v>535</v>
      </c>
      <c r="M47" s="360" t="s">
        <v>535</v>
      </c>
    </row>
    <row r="48" spans="2:13" ht="27.75" customHeight="1" x14ac:dyDescent="0.2">
      <c r="B48" s="1222"/>
      <c r="C48" s="1223"/>
      <c r="D48" s="106"/>
      <c r="E48" s="1226" t="s">
        <v>40</v>
      </c>
      <c r="F48" s="1226"/>
      <c r="G48" s="1226"/>
      <c r="H48" s="1227"/>
      <c r="I48" s="358" t="s">
        <v>535</v>
      </c>
      <c r="J48" s="359" t="s">
        <v>535</v>
      </c>
      <c r="K48" s="359" t="s">
        <v>535</v>
      </c>
      <c r="L48" s="359" t="s">
        <v>535</v>
      </c>
      <c r="M48" s="360" t="s">
        <v>535</v>
      </c>
    </row>
    <row r="49" spans="2:13" ht="27.75" customHeight="1" x14ac:dyDescent="0.2">
      <c r="B49" s="1224"/>
      <c r="C49" s="1225"/>
      <c r="D49" s="106"/>
      <c r="E49" s="1226" t="s">
        <v>41</v>
      </c>
      <c r="F49" s="1226"/>
      <c r="G49" s="1226"/>
      <c r="H49" s="1227"/>
      <c r="I49" s="358" t="s">
        <v>535</v>
      </c>
      <c r="J49" s="359" t="s">
        <v>535</v>
      </c>
      <c r="K49" s="359" t="s">
        <v>535</v>
      </c>
      <c r="L49" s="359" t="s">
        <v>535</v>
      </c>
      <c r="M49" s="360" t="s">
        <v>535</v>
      </c>
    </row>
    <row r="50" spans="2:13" ht="27.75" customHeight="1" x14ac:dyDescent="0.2">
      <c r="B50" s="1220" t="s">
        <v>42</v>
      </c>
      <c r="C50" s="1221"/>
      <c r="D50" s="109"/>
      <c r="E50" s="1226" t="s">
        <v>43</v>
      </c>
      <c r="F50" s="1226"/>
      <c r="G50" s="1226"/>
      <c r="H50" s="1227"/>
      <c r="I50" s="358">
        <v>4396</v>
      </c>
      <c r="J50" s="359">
        <v>4789</v>
      </c>
      <c r="K50" s="359">
        <v>4834</v>
      </c>
      <c r="L50" s="359">
        <v>5673</v>
      </c>
      <c r="M50" s="360">
        <v>6042</v>
      </c>
    </row>
    <row r="51" spans="2:13" ht="27.75" customHeight="1" x14ac:dyDescent="0.2">
      <c r="B51" s="1222"/>
      <c r="C51" s="1223"/>
      <c r="D51" s="106"/>
      <c r="E51" s="1226" t="s">
        <v>44</v>
      </c>
      <c r="F51" s="1226"/>
      <c r="G51" s="1226"/>
      <c r="H51" s="1227"/>
      <c r="I51" s="358">
        <v>183</v>
      </c>
      <c r="J51" s="359">
        <v>170</v>
      </c>
      <c r="K51" s="359">
        <v>156</v>
      </c>
      <c r="L51" s="359">
        <v>143</v>
      </c>
      <c r="M51" s="360">
        <v>115</v>
      </c>
    </row>
    <row r="52" spans="2:13" ht="27.75" customHeight="1" x14ac:dyDescent="0.2">
      <c r="B52" s="1224"/>
      <c r="C52" s="1225"/>
      <c r="D52" s="106"/>
      <c r="E52" s="1226" t="s">
        <v>45</v>
      </c>
      <c r="F52" s="1226"/>
      <c r="G52" s="1226"/>
      <c r="H52" s="1227"/>
      <c r="I52" s="358">
        <v>17443</v>
      </c>
      <c r="J52" s="359">
        <v>17486</v>
      </c>
      <c r="K52" s="359">
        <v>17681</v>
      </c>
      <c r="L52" s="359">
        <v>16979</v>
      </c>
      <c r="M52" s="360">
        <v>15944</v>
      </c>
    </row>
    <row r="53" spans="2:13" ht="27.75" customHeight="1" thickBot="1" x14ac:dyDescent="0.25">
      <c r="B53" s="1228" t="s">
        <v>46</v>
      </c>
      <c r="C53" s="1229"/>
      <c r="D53" s="110"/>
      <c r="E53" s="1230" t="s">
        <v>47</v>
      </c>
      <c r="F53" s="1230"/>
      <c r="G53" s="1230"/>
      <c r="H53" s="1231"/>
      <c r="I53" s="361">
        <v>3686</v>
      </c>
      <c r="J53" s="362">
        <v>3523</v>
      </c>
      <c r="K53" s="362">
        <v>4124</v>
      </c>
      <c r="L53" s="362">
        <v>3160</v>
      </c>
      <c r="M53" s="363">
        <v>2630</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KhWlXn/Ue8sp0I560Z/aF37vxqGU1IJGPI3c7ZtZounIuxPJe5gVX8YRdyxDHbRR3+8i6UPcHvBWpGm8aY8DWQ==" saltValue="bd0gxQmQc8t44E00Fqoq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H1" zoomScale="85" zoomScaleNormal="85" zoomScaleSheetLayoutView="100" workbookViewId="0">
      <selection activeCell="L27" sqref="L27"/>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579</v>
      </c>
      <c r="G54" s="119" t="s">
        <v>580</v>
      </c>
      <c r="H54" s="120" t="s">
        <v>581</v>
      </c>
    </row>
    <row r="55" spans="2:8" ht="52.5" customHeight="1" x14ac:dyDescent="0.2">
      <c r="B55" s="121"/>
      <c r="C55" s="1247" t="s">
        <v>50</v>
      </c>
      <c r="D55" s="1247"/>
      <c r="E55" s="1248"/>
      <c r="F55" s="122">
        <v>1263</v>
      </c>
      <c r="G55" s="122">
        <v>1774</v>
      </c>
      <c r="H55" s="123">
        <v>1754</v>
      </c>
    </row>
    <row r="56" spans="2:8" ht="52.5" customHeight="1" x14ac:dyDescent="0.2">
      <c r="B56" s="124"/>
      <c r="C56" s="1249" t="s">
        <v>51</v>
      </c>
      <c r="D56" s="1249"/>
      <c r="E56" s="1250"/>
      <c r="F56" s="125">
        <v>1064</v>
      </c>
      <c r="G56" s="125">
        <v>1214</v>
      </c>
      <c r="H56" s="126">
        <v>1364</v>
      </c>
    </row>
    <row r="57" spans="2:8" ht="53.25" customHeight="1" x14ac:dyDescent="0.2">
      <c r="B57" s="124"/>
      <c r="C57" s="1251" t="s">
        <v>52</v>
      </c>
      <c r="D57" s="1251"/>
      <c r="E57" s="1252"/>
      <c r="F57" s="127">
        <v>4547</v>
      </c>
      <c r="G57" s="127">
        <v>4684</v>
      </c>
      <c r="H57" s="128">
        <v>4897</v>
      </c>
    </row>
    <row r="58" spans="2:8" ht="45.75" customHeight="1" x14ac:dyDescent="0.2">
      <c r="B58" s="129"/>
      <c r="C58" s="1239" t="s">
        <v>617</v>
      </c>
      <c r="D58" s="1240"/>
      <c r="E58" s="1241"/>
      <c r="F58" s="130">
        <v>2460</v>
      </c>
      <c r="G58" s="130">
        <v>2460</v>
      </c>
      <c r="H58" s="131">
        <v>2460</v>
      </c>
    </row>
    <row r="59" spans="2:8" ht="45.75" customHeight="1" x14ac:dyDescent="0.2">
      <c r="B59" s="129"/>
      <c r="C59" s="1239" t="s">
        <v>618</v>
      </c>
      <c r="D59" s="1240"/>
      <c r="E59" s="1241"/>
      <c r="F59" s="130">
        <v>852</v>
      </c>
      <c r="G59" s="130">
        <v>852</v>
      </c>
      <c r="H59" s="131">
        <v>1052</v>
      </c>
    </row>
    <row r="60" spans="2:8" ht="45.75" customHeight="1" x14ac:dyDescent="0.2">
      <c r="B60" s="129"/>
      <c r="C60" s="1239" t="s">
        <v>619</v>
      </c>
      <c r="D60" s="1240"/>
      <c r="E60" s="1241"/>
      <c r="F60" s="130">
        <v>450</v>
      </c>
      <c r="G60" s="130">
        <v>565</v>
      </c>
      <c r="H60" s="131">
        <v>583</v>
      </c>
    </row>
    <row r="61" spans="2:8" ht="45.75" customHeight="1" x14ac:dyDescent="0.2">
      <c r="B61" s="129"/>
      <c r="C61" s="1239" t="s">
        <v>620</v>
      </c>
      <c r="D61" s="1240"/>
      <c r="E61" s="1241"/>
      <c r="F61" s="130">
        <v>406</v>
      </c>
      <c r="G61" s="130">
        <v>406</v>
      </c>
      <c r="H61" s="131">
        <v>406</v>
      </c>
    </row>
    <row r="62" spans="2:8" ht="45.75" customHeight="1" thickBot="1" x14ac:dyDescent="0.25">
      <c r="B62" s="132"/>
      <c r="C62" s="1242" t="s">
        <v>621</v>
      </c>
      <c r="D62" s="1243"/>
      <c r="E62" s="1244"/>
      <c r="F62" s="133">
        <v>113</v>
      </c>
      <c r="G62" s="133">
        <v>124</v>
      </c>
      <c r="H62" s="134">
        <v>135</v>
      </c>
    </row>
    <row r="63" spans="2:8" ht="52.5" customHeight="1" thickBot="1" x14ac:dyDescent="0.25">
      <c r="B63" s="135"/>
      <c r="C63" s="1245" t="s">
        <v>53</v>
      </c>
      <c r="D63" s="1245"/>
      <c r="E63" s="1246"/>
      <c r="F63" s="136">
        <v>6874</v>
      </c>
      <c r="G63" s="136">
        <v>7672</v>
      </c>
      <c r="H63" s="137">
        <v>8015</v>
      </c>
    </row>
    <row r="64" spans="2:8" ht="13.2" x14ac:dyDescent="0.2"/>
  </sheetData>
  <sheetProtection algorithmName="SHA-512" hashValue="xKZ/tYBun5WdYxmuGrSr9ojd+4tb8bcyHUDWIYLLlHXKNeAdJcNhzkUluqJcjt8NgBE7LH5AxKiJOdTywckEfw==" saltValue="GNcNNWsMaQ3GmSdj+Mgw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24E2E-8DC3-42A9-B5D2-C3A10FA344AC}">
  <sheetPr>
    <pageSetUpPr fitToPage="1"/>
  </sheetPr>
  <dimension ref="A1:DE85"/>
  <sheetViews>
    <sheetView showGridLines="0" topLeftCell="AH43" zoomScale="85" zoomScaleNormal="85" zoomScaleSheetLayoutView="55" workbookViewId="0">
      <selection activeCell="BE59" sqref="BE59"/>
    </sheetView>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622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623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5" t="s">
        <v>624</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2" x14ac:dyDescent="0.2">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2" x14ac:dyDescent="0.2">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2" x14ac:dyDescent="0.2">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2" x14ac:dyDescent="0.2">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625</v>
      </c>
    </row>
    <row r="50" spans="1:109" ht="13.2" x14ac:dyDescent="0.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577</v>
      </c>
      <c r="BQ50" s="1258"/>
      <c r="BR50" s="1258"/>
      <c r="BS50" s="1258"/>
      <c r="BT50" s="1258"/>
      <c r="BU50" s="1258"/>
      <c r="BV50" s="1258"/>
      <c r="BW50" s="1258"/>
      <c r="BX50" s="1258" t="s">
        <v>578</v>
      </c>
      <c r="BY50" s="1258"/>
      <c r="BZ50" s="1258"/>
      <c r="CA50" s="1258"/>
      <c r="CB50" s="1258"/>
      <c r="CC50" s="1258"/>
      <c r="CD50" s="1258"/>
      <c r="CE50" s="1258"/>
      <c r="CF50" s="1258" t="s">
        <v>579</v>
      </c>
      <c r="CG50" s="1258"/>
      <c r="CH50" s="1258"/>
      <c r="CI50" s="1258"/>
      <c r="CJ50" s="1258"/>
      <c r="CK50" s="1258"/>
      <c r="CL50" s="1258"/>
      <c r="CM50" s="1258"/>
      <c r="CN50" s="1258" t="s">
        <v>580</v>
      </c>
      <c r="CO50" s="1258"/>
      <c r="CP50" s="1258"/>
      <c r="CQ50" s="1258"/>
      <c r="CR50" s="1258"/>
      <c r="CS50" s="1258"/>
      <c r="CT50" s="1258"/>
      <c r="CU50" s="1258"/>
      <c r="CV50" s="1258" t="s">
        <v>581</v>
      </c>
      <c r="CW50" s="1258"/>
      <c r="CX50" s="1258"/>
      <c r="CY50" s="1258"/>
      <c r="CZ50" s="1258"/>
      <c r="DA50" s="1258"/>
      <c r="DB50" s="1258"/>
      <c r="DC50" s="1258"/>
    </row>
    <row r="51" spans="1:109" ht="13.5" customHeight="1" x14ac:dyDescent="0.2">
      <c r="B51" s="372"/>
      <c r="G51" s="1261"/>
      <c r="H51" s="1261"/>
      <c r="I51" s="1274"/>
      <c r="J51" s="1274"/>
      <c r="K51" s="1260"/>
      <c r="L51" s="1260"/>
      <c r="M51" s="1260"/>
      <c r="N51" s="1260"/>
      <c r="AM51" s="381"/>
      <c r="AN51" s="1256" t="s">
        <v>626</v>
      </c>
      <c r="AO51" s="1256"/>
      <c r="AP51" s="1256"/>
      <c r="AQ51" s="1256"/>
      <c r="AR51" s="1256"/>
      <c r="AS51" s="1256"/>
      <c r="AT51" s="1256"/>
      <c r="AU51" s="1256"/>
      <c r="AV51" s="1256"/>
      <c r="AW51" s="1256"/>
      <c r="AX51" s="1256"/>
      <c r="AY51" s="1256"/>
      <c r="AZ51" s="1256"/>
      <c r="BA51" s="1256"/>
      <c r="BB51" s="1256" t="s">
        <v>627</v>
      </c>
      <c r="BC51" s="1256"/>
      <c r="BD51" s="1256"/>
      <c r="BE51" s="1256"/>
      <c r="BF51" s="1256"/>
      <c r="BG51" s="1256"/>
      <c r="BH51" s="1256"/>
      <c r="BI51" s="1256"/>
      <c r="BJ51" s="1256"/>
      <c r="BK51" s="1256"/>
      <c r="BL51" s="1256"/>
      <c r="BM51" s="1256"/>
      <c r="BN51" s="1256"/>
      <c r="BO51" s="1256"/>
      <c r="BP51" s="1253">
        <v>59.2</v>
      </c>
      <c r="BQ51" s="1253"/>
      <c r="BR51" s="1253"/>
      <c r="BS51" s="1253"/>
      <c r="BT51" s="1253"/>
      <c r="BU51" s="1253"/>
      <c r="BV51" s="1253"/>
      <c r="BW51" s="1253"/>
      <c r="BX51" s="1253">
        <v>56.3</v>
      </c>
      <c r="BY51" s="1253"/>
      <c r="BZ51" s="1253"/>
      <c r="CA51" s="1253"/>
      <c r="CB51" s="1253"/>
      <c r="CC51" s="1253"/>
      <c r="CD51" s="1253"/>
      <c r="CE51" s="1253"/>
      <c r="CF51" s="1253">
        <v>62.2</v>
      </c>
      <c r="CG51" s="1253"/>
      <c r="CH51" s="1253"/>
      <c r="CI51" s="1253"/>
      <c r="CJ51" s="1253"/>
      <c r="CK51" s="1253"/>
      <c r="CL51" s="1253"/>
      <c r="CM51" s="1253"/>
      <c r="CN51" s="1253">
        <v>44.4</v>
      </c>
      <c r="CO51" s="1253"/>
      <c r="CP51" s="1253"/>
      <c r="CQ51" s="1253"/>
      <c r="CR51" s="1253"/>
      <c r="CS51" s="1253"/>
      <c r="CT51" s="1253"/>
      <c r="CU51" s="1253"/>
      <c r="CV51" s="1253">
        <v>38</v>
      </c>
      <c r="CW51" s="1253"/>
      <c r="CX51" s="1253"/>
      <c r="CY51" s="1253"/>
      <c r="CZ51" s="1253"/>
      <c r="DA51" s="1253"/>
      <c r="DB51" s="1253"/>
      <c r="DC51" s="1253"/>
    </row>
    <row r="52" spans="1:109" ht="13.2" x14ac:dyDescent="0.2">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x14ac:dyDescent="0.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628</v>
      </c>
      <c r="BC53" s="1256"/>
      <c r="BD53" s="1256"/>
      <c r="BE53" s="1256"/>
      <c r="BF53" s="1256"/>
      <c r="BG53" s="1256"/>
      <c r="BH53" s="1256"/>
      <c r="BI53" s="1256"/>
      <c r="BJ53" s="1256"/>
      <c r="BK53" s="1256"/>
      <c r="BL53" s="1256"/>
      <c r="BM53" s="1256"/>
      <c r="BN53" s="1256"/>
      <c r="BO53" s="1256"/>
      <c r="BP53" s="1253">
        <v>56.7</v>
      </c>
      <c r="BQ53" s="1253"/>
      <c r="BR53" s="1253"/>
      <c r="BS53" s="1253"/>
      <c r="BT53" s="1253"/>
      <c r="BU53" s="1253"/>
      <c r="BV53" s="1253"/>
      <c r="BW53" s="1253"/>
      <c r="BX53" s="1253">
        <v>57.4</v>
      </c>
      <c r="BY53" s="1253"/>
      <c r="BZ53" s="1253"/>
      <c r="CA53" s="1253"/>
      <c r="CB53" s="1253"/>
      <c r="CC53" s="1253"/>
      <c r="CD53" s="1253"/>
      <c r="CE53" s="1253"/>
      <c r="CF53" s="1253">
        <v>58.6</v>
      </c>
      <c r="CG53" s="1253"/>
      <c r="CH53" s="1253"/>
      <c r="CI53" s="1253"/>
      <c r="CJ53" s="1253"/>
      <c r="CK53" s="1253"/>
      <c r="CL53" s="1253"/>
      <c r="CM53" s="1253"/>
      <c r="CN53" s="1253">
        <v>57.6</v>
      </c>
      <c r="CO53" s="1253"/>
      <c r="CP53" s="1253"/>
      <c r="CQ53" s="1253"/>
      <c r="CR53" s="1253"/>
      <c r="CS53" s="1253"/>
      <c r="CT53" s="1253"/>
      <c r="CU53" s="1253"/>
      <c r="CV53" s="1253">
        <v>59.5</v>
      </c>
      <c r="CW53" s="1253"/>
      <c r="CX53" s="1253"/>
      <c r="CY53" s="1253"/>
      <c r="CZ53" s="1253"/>
      <c r="DA53" s="1253"/>
      <c r="DB53" s="1253"/>
      <c r="DC53" s="1253"/>
    </row>
    <row r="54" spans="1:109" ht="13.2" x14ac:dyDescent="0.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x14ac:dyDescent="0.2">
      <c r="A55" s="380"/>
      <c r="B55" s="372"/>
      <c r="G55" s="1259"/>
      <c r="H55" s="1259"/>
      <c r="I55" s="1259"/>
      <c r="J55" s="1259"/>
      <c r="K55" s="1260"/>
      <c r="L55" s="1260"/>
      <c r="M55" s="1260"/>
      <c r="N55" s="1260"/>
      <c r="AN55" s="1258" t="s">
        <v>629</v>
      </c>
      <c r="AO55" s="1258"/>
      <c r="AP55" s="1258"/>
      <c r="AQ55" s="1258"/>
      <c r="AR55" s="1258"/>
      <c r="AS55" s="1258"/>
      <c r="AT55" s="1258"/>
      <c r="AU55" s="1258"/>
      <c r="AV55" s="1258"/>
      <c r="AW55" s="1258"/>
      <c r="AX55" s="1258"/>
      <c r="AY55" s="1258"/>
      <c r="AZ55" s="1258"/>
      <c r="BA55" s="1258"/>
      <c r="BB55" s="1256" t="s">
        <v>627</v>
      </c>
      <c r="BC55" s="1256"/>
      <c r="BD55" s="1256"/>
      <c r="BE55" s="1256"/>
      <c r="BF55" s="1256"/>
      <c r="BG55" s="1256"/>
      <c r="BH55" s="1256"/>
      <c r="BI55" s="1256"/>
      <c r="BJ55" s="1256"/>
      <c r="BK55" s="1256"/>
      <c r="BL55" s="1256"/>
      <c r="BM55" s="1256"/>
      <c r="BN55" s="1256"/>
      <c r="BO55" s="1256"/>
      <c r="BP55" s="1253">
        <v>18.2</v>
      </c>
      <c r="BQ55" s="1253"/>
      <c r="BR55" s="1253"/>
      <c r="BS55" s="1253"/>
      <c r="BT55" s="1253"/>
      <c r="BU55" s="1253"/>
      <c r="BV55" s="1253"/>
      <c r="BW55" s="1253"/>
      <c r="BX55" s="1253">
        <v>20.3</v>
      </c>
      <c r="BY55" s="1253"/>
      <c r="BZ55" s="1253"/>
      <c r="CA55" s="1253"/>
      <c r="CB55" s="1253"/>
      <c r="CC55" s="1253"/>
      <c r="CD55" s="1253"/>
      <c r="CE55" s="1253"/>
      <c r="CF55" s="1253">
        <v>15.5</v>
      </c>
      <c r="CG55" s="1253"/>
      <c r="CH55" s="1253"/>
      <c r="CI55" s="1253"/>
      <c r="CJ55" s="1253"/>
      <c r="CK55" s="1253"/>
      <c r="CL55" s="1253"/>
      <c r="CM55" s="1253"/>
      <c r="CN55" s="1253">
        <v>4.5999999999999996</v>
      </c>
      <c r="CO55" s="1253"/>
      <c r="CP55" s="1253"/>
      <c r="CQ55" s="1253"/>
      <c r="CR55" s="1253"/>
      <c r="CS55" s="1253"/>
      <c r="CT55" s="1253"/>
      <c r="CU55" s="1253"/>
      <c r="CV55" s="1253">
        <v>1.6</v>
      </c>
      <c r="CW55" s="1253"/>
      <c r="CX55" s="1253"/>
      <c r="CY55" s="1253"/>
      <c r="CZ55" s="1253"/>
      <c r="DA55" s="1253"/>
      <c r="DB55" s="1253"/>
      <c r="DC55" s="1253"/>
    </row>
    <row r="56" spans="1:109" ht="13.2" x14ac:dyDescent="0.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2" x14ac:dyDescent="0.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628</v>
      </c>
      <c r="BC57" s="1256"/>
      <c r="BD57" s="1256"/>
      <c r="BE57" s="1256"/>
      <c r="BF57" s="1256"/>
      <c r="BG57" s="1256"/>
      <c r="BH57" s="1256"/>
      <c r="BI57" s="1256"/>
      <c r="BJ57" s="1256"/>
      <c r="BK57" s="1256"/>
      <c r="BL57" s="1256"/>
      <c r="BM57" s="1256"/>
      <c r="BN57" s="1256"/>
      <c r="BO57" s="1256"/>
      <c r="BP57" s="1253">
        <v>59.3</v>
      </c>
      <c r="BQ57" s="1253"/>
      <c r="BR57" s="1253"/>
      <c r="BS57" s="1253"/>
      <c r="BT57" s="1253"/>
      <c r="BU57" s="1253"/>
      <c r="BV57" s="1253"/>
      <c r="BW57" s="1253"/>
      <c r="BX57" s="1253">
        <v>60.3</v>
      </c>
      <c r="BY57" s="1253"/>
      <c r="BZ57" s="1253"/>
      <c r="CA57" s="1253"/>
      <c r="CB57" s="1253"/>
      <c r="CC57" s="1253"/>
      <c r="CD57" s="1253"/>
      <c r="CE57" s="1253"/>
      <c r="CF57" s="1253">
        <v>61.5</v>
      </c>
      <c r="CG57" s="1253"/>
      <c r="CH57" s="1253"/>
      <c r="CI57" s="1253"/>
      <c r="CJ57" s="1253"/>
      <c r="CK57" s="1253"/>
      <c r="CL57" s="1253"/>
      <c r="CM57" s="1253"/>
      <c r="CN57" s="1253">
        <v>61</v>
      </c>
      <c r="CO57" s="1253"/>
      <c r="CP57" s="1253"/>
      <c r="CQ57" s="1253"/>
      <c r="CR57" s="1253"/>
      <c r="CS57" s="1253"/>
      <c r="CT57" s="1253"/>
      <c r="CU57" s="1253"/>
      <c r="CV57" s="1253">
        <v>62.3</v>
      </c>
      <c r="CW57" s="1253"/>
      <c r="CX57" s="1253"/>
      <c r="CY57" s="1253"/>
      <c r="CZ57" s="1253"/>
      <c r="DA57" s="1253"/>
      <c r="DB57" s="1253"/>
      <c r="DC57" s="1253"/>
      <c r="DD57" s="385"/>
      <c r="DE57" s="384"/>
    </row>
    <row r="58" spans="1:109" s="380" customFormat="1" ht="13.2" x14ac:dyDescent="0.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630</v>
      </c>
    </row>
    <row r="64" spans="1:109" ht="13.2" x14ac:dyDescent="0.2">
      <c r="B64" s="372"/>
      <c r="G64" s="379"/>
      <c r="I64" s="392"/>
      <c r="J64" s="392"/>
      <c r="K64" s="392"/>
      <c r="L64" s="392"/>
      <c r="M64" s="392"/>
      <c r="N64" s="393"/>
      <c r="AM64" s="379"/>
      <c r="AN64" s="379" t="s">
        <v>623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5" t="s">
        <v>631</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2" x14ac:dyDescent="0.2">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2" x14ac:dyDescent="0.2">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2" x14ac:dyDescent="0.2">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2" x14ac:dyDescent="0.2">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625</v>
      </c>
    </row>
    <row r="72" spans="2:107" ht="13.2" x14ac:dyDescent="0.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577</v>
      </c>
      <c r="BQ72" s="1258"/>
      <c r="BR72" s="1258"/>
      <c r="BS72" s="1258"/>
      <c r="BT72" s="1258"/>
      <c r="BU72" s="1258"/>
      <c r="BV72" s="1258"/>
      <c r="BW72" s="1258"/>
      <c r="BX72" s="1258" t="s">
        <v>578</v>
      </c>
      <c r="BY72" s="1258"/>
      <c r="BZ72" s="1258"/>
      <c r="CA72" s="1258"/>
      <c r="CB72" s="1258"/>
      <c r="CC72" s="1258"/>
      <c r="CD72" s="1258"/>
      <c r="CE72" s="1258"/>
      <c r="CF72" s="1258" t="s">
        <v>579</v>
      </c>
      <c r="CG72" s="1258"/>
      <c r="CH72" s="1258"/>
      <c r="CI72" s="1258"/>
      <c r="CJ72" s="1258"/>
      <c r="CK72" s="1258"/>
      <c r="CL72" s="1258"/>
      <c r="CM72" s="1258"/>
      <c r="CN72" s="1258" t="s">
        <v>580</v>
      </c>
      <c r="CO72" s="1258"/>
      <c r="CP72" s="1258"/>
      <c r="CQ72" s="1258"/>
      <c r="CR72" s="1258"/>
      <c r="CS72" s="1258"/>
      <c r="CT72" s="1258"/>
      <c r="CU72" s="1258"/>
      <c r="CV72" s="1258" t="s">
        <v>581</v>
      </c>
      <c r="CW72" s="1258"/>
      <c r="CX72" s="1258"/>
      <c r="CY72" s="1258"/>
      <c r="CZ72" s="1258"/>
      <c r="DA72" s="1258"/>
      <c r="DB72" s="1258"/>
      <c r="DC72" s="1258"/>
    </row>
    <row r="73" spans="2:107" ht="13.2" x14ac:dyDescent="0.2">
      <c r="B73" s="372"/>
      <c r="G73" s="1261"/>
      <c r="H73" s="1261"/>
      <c r="I73" s="1261"/>
      <c r="J73" s="1261"/>
      <c r="K73" s="1257"/>
      <c r="L73" s="1257"/>
      <c r="M73" s="1257"/>
      <c r="N73" s="1257"/>
      <c r="AM73" s="381"/>
      <c r="AN73" s="1256" t="s">
        <v>626</v>
      </c>
      <c r="AO73" s="1256"/>
      <c r="AP73" s="1256"/>
      <c r="AQ73" s="1256"/>
      <c r="AR73" s="1256"/>
      <c r="AS73" s="1256"/>
      <c r="AT73" s="1256"/>
      <c r="AU73" s="1256"/>
      <c r="AV73" s="1256"/>
      <c r="AW73" s="1256"/>
      <c r="AX73" s="1256"/>
      <c r="AY73" s="1256"/>
      <c r="AZ73" s="1256"/>
      <c r="BA73" s="1256"/>
      <c r="BB73" s="1256" t="s">
        <v>627</v>
      </c>
      <c r="BC73" s="1256"/>
      <c r="BD73" s="1256"/>
      <c r="BE73" s="1256"/>
      <c r="BF73" s="1256"/>
      <c r="BG73" s="1256"/>
      <c r="BH73" s="1256"/>
      <c r="BI73" s="1256"/>
      <c r="BJ73" s="1256"/>
      <c r="BK73" s="1256"/>
      <c r="BL73" s="1256"/>
      <c r="BM73" s="1256"/>
      <c r="BN73" s="1256"/>
      <c r="BO73" s="1256"/>
      <c r="BP73" s="1253">
        <v>59.2</v>
      </c>
      <c r="BQ73" s="1253"/>
      <c r="BR73" s="1253"/>
      <c r="BS73" s="1253"/>
      <c r="BT73" s="1253"/>
      <c r="BU73" s="1253"/>
      <c r="BV73" s="1253"/>
      <c r="BW73" s="1253"/>
      <c r="BX73" s="1253">
        <v>56.3</v>
      </c>
      <c r="BY73" s="1253"/>
      <c r="BZ73" s="1253"/>
      <c r="CA73" s="1253"/>
      <c r="CB73" s="1253"/>
      <c r="CC73" s="1253"/>
      <c r="CD73" s="1253"/>
      <c r="CE73" s="1253"/>
      <c r="CF73" s="1253">
        <v>62.2</v>
      </c>
      <c r="CG73" s="1253"/>
      <c r="CH73" s="1253"/>
      <c r="CI73" s="1253"/>
      <c r="CJ73" s="1253"/>
      <c r="CK73" s="1253"/>
      <c r="CL73" s="1253"/>
      <c r="CM73" s="1253"/>
      <c r="CN73" s="1253">
        <v>44.4</v>
      </c>
      <c r="CO73" s="1253"/>
      <c r="CP73" s="1253"/>
      <c r="CQ73" s="1253"/>
      <c r="CR73" s="1253"/>
      <c r="CS73" s="1253"/>
      <c r="CT73" s="1253"/>
      <c r="CU73" s="1253"/>
      <c r="CV73" s="1253">
        <v>38</v>
      </c>
      <c r="CW73" s="1253"/>
      <c r="CX73" s="1253"/>
      <c r="CY73" s="1253"/>
      <c r="CZ73" s="1253"/>
      <c r="DA73" s="1253"/>
      <c r="DB73" s="1253"/>
      <c r="DC73" s="1253"/>
    </row>
    <row r="74" spans="2:107" ht="13.2" x14ac:dyDescent="0.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x14ac:dyDescent="0.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632</v>
      </c>
      <c r="BC75" s="1256"/>
      <c r="BD75" s="1256"/>
      <c r="BE75" s="1256"/>
      <c r="BF75" s="1256"/>
      <c r="BG75" s="1256"/>
      <c r="BH75" s="1256"/>
      <c r="BI75" s="1256"/>
      <c r="BJ75" s="1256"/>
      <c r="BK75" s="1256"/>
      <c r="BL75" s="1256"/>
      <c r="BM75" s="1256"/>
      <c r="BN75" s="1256"/>
      <c r="BO75" s="1256"/>
      <c r="BP75" s="1253">
        <v>9</v>
      </c>
      <c r="BQ75" s="1253"/>
      <c r="BR75" s="1253"/>
      <c r="BS75" s="1253"/>
      <c r="BT75" s="1253"/>
      <c r="BU75" s="1253"/>
      <c r="BV75" s="1253"/>
      <c r="BW75" s="1253"/>
      <c r="BX75" s="1253">
        <v>9.1999999999999993</v>
      </c>
      <c r="BY75" s="1253"/>
      <c r="BZ75" s="1253"/>
      <c r="CA75" s="1253"/>
      <c r="CB75" s="1253"/>
      <c r="CC75" s="1253"/>
      <c r="CD75" s="1253"/>
      <c r="CE75" s="1253"/>
      <c r="CF75" s="1253">
        <v>9.6999999999999993</v>
      </c>
      <c r="CG75" s="1253"/>
      <c r="CH75" s="1253"/>
      <c r="CI75" s="1253"/>
      <c r="CJ75" s="1253"/>
      <c r="CK75" s="1253"/>
      <c r="CL75" s="1253"/>
      <c r="CM75" s="1253"/>
      <c r="CN75" s="1253">
        <v>9.8000000000000007</v>
      </c>
      <c r="CO75" s="1253"/>
      <c r="CP75" s="1253"/>
      <c r="CQ75" s="1253"/>
      <c r="CR75" s="1253"/>
      <c r="CS75" s="1253"/>
      <c r="CT75" s="1253"/>
      <c r="CU75" s="1253"/>
      <c r="CV75" s="1253">
        <v>10.7</v>
      </c>
      <c r="CW75" s="1253"/>
      <c r="CX75" s="1253"/>
      <c r="CY75" s="1253"/>
      <c r="CZ75" s="1253"/>
      <c r="DA75" s="1253"/>
      <c r="DB75" s="1253"/>
      <c r="DC75" s="1253"/>
    </row>
    <row r="76" spans="2:107" ht="13.2" x14ac:dyDescent="0.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x14ac:dyDescent="0.2">
      <c r="B77" s="372"/>
      <c r="G77" s="1259"/>
      <c r="H77" s="1259"/>
      <c r="I77" s="1259"/>
      <c r="J77" s="1259"/>
      <c r="K77" s="1257"/>
      <c r="L77" s="1257"/>
      <c r="M77" s="1257"/>
      <c r="N77" s="1257"/>
      <c r="AN77" s="1258" t="s">
        <v>629</v>
      </c>
      <c r="AO77" s="1258"/>
      <c r="AP77" s="1258"/>
      <c r="AQ77" s="1258"/>
      <c r="AR77" s="1258"/>
      <c r="AS77" s="1258"/>
      <c r="AT77" s="1258"/>
      <c r="AU77" s="1258"/>
      <c r="AV77" s="1258"/>
      <c r="AW77" s="1258"/>
      <c r="AX77" s="1258"/>
      <c r="AY77" s="1258"/>
      <c r="AZ77" s="1258"/>
      <c r="BA77" s="1258"/>
      <c r="BB77" s="1256" t="s">
        <v>627</v>
      </c>
      <c r="BC77" s="1256"/>
      <c r="BD77" s="1256"/>
      <c r="BE77" s="1256"/>
      <c r="BF77" s="1256"/>
      <c r="BG77" s="1256"/>
      <c r="BH77" s="1256"/>
      <c r="BI77" s="1256"/>
      <c r="BJ77" s="1256"/>
      <c r="BK77" s="1256"/>
      <c r="BL77" s="1256"/>
      <c r="BM77" s="1256"/>
      <c r="BN77" s="1256"/>
      <c r="BO77" s="1256"/>
      <c r="BP77" s="1253">
        <v>18.2</v>
      </c>
      <c r="BQ77" s="1253"/>
      <c r="BR77" s="1253"/>
      <c r="BS77" s="1253"/>
      <c r="BT77" s="1253"/>
      <c r="BU77" s="1253"/>
      <c r="BV77" s="1253"/>
      <c r="BW77" s="1253"/>
      <c r="BX77" s="1253">
        <v>20.3</v>
      </c>
      <c r="BY77" s="1253"/>
      <c r="BZ77" s="1253"/>
      <c r="CA77" s="1253"/>
      <c r="CB77" s="1253"/>
      <c r="CC77" s="1253"/>
      <c r="CD77" s="1253"/>
      <c r="CE77" s="1253"/>
      <c r="CF77" s="1253">
        <v>15.5</v>
      </c>
      <c r="CG77" s="1253"/>
      <c r="CH77" s="1253"/>
      <c r="CI77" s="1253"/>
      <c r="CJ77" s="1253"/>
      <c r="CK77" s="1253"/>
      <c r="CL77" s="1253"/>
      <c r="CM77" s="1253"/>
      <c r="CN77" s="1253">
        <v>4.5999999999999996</v>
      </c>
      <c r="CO77" s="1253"/>
      <c r="CP77" s="1253"/>
      <c r="CQ77" s="1253"/>
      <c r="CR77" s="1253"/>
      <c r="CS77" s="1253"/>
      <c r="CT77" s="1253"/>
      <c r="CU77" s="1253"/>
      <c r="CV77" s="1253">
        <v>1.6</v>
      </c>
      <c r="CW77" s="1253"/>
      <c r="CX77" s="1253"/>
      <c r="CY77" s="1253"/>
      <c r="CZ77" s="1253"/>
      <c r="DA77" s="1253"/>
      <c r="DB77" s="1253"/>
      <c r="DC77" s="1253"/>
    </row>
    <row r="78" spans="2:107" ht="13.2" x14ac:dyDescent="0.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x14ac:dyDescent="0.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632</v>
      </c>
      <c r="BC79" s="1256"/>
      <c r="BD79" s="1256"/>
      <c r="BE79" s="1256"/>
      <c r="BF79" s="1256"/>
      <c r="BG79" s="1256"/>
      <c r="BH79" s="1256"/>
      <c r="BI79" s="1256"/>
      <c r="BJ79" s="1256"/>
      <c r="BK79" s="1256"/>
      <c r="BL79" s="1256"/>
      <c r="BM79" s="1256"/>
      <c r="BN79" s="1256"/>
      <c r="BO79" s="1256"/>
      <c r="BP79" s="1253">
        <v>6.8</v>
      </c>
      <c r="BQ79" s="1253"/>
      <c r="BR79" s="1253"/>
      <c r="BS79" s="1253"/>
      <c r="BT79" s="1253"/>
      <c r="BU79" s="1253"/>
      <c r="BV79" s="1253"/>
      <c r="BW79" s="1253"/>
      <c r="BX79" s="1253">
        <v>6.6</v>
      </c>
      <c r="BY79" s="1253"/>
      <c r="BZ79" s="1253"/>
      <c r="CA79" s="1253"/>
      <c r="CB79" s="1253"/>
      <c r="CC79" s="1253"/>
      <c r="CD79" s="1253"/>
      <c r="CE79" s="1253"/>
      <c r="CF79" s="1253">
        <v>6.4</v>
      </c>
      <c r="CG79" s="1253"/>
      <c r="CH79" s="1253"/>
      <c r="CI79" s="1253"/>
      <c r="CJ79" s="1253"/>
      <c r="CK79" s="1253"/>
      <c r="CL79" s="1253"/>
      <c r="CM79" s="1253"/>
      <c r="CN79" s="1253">
        <v>6.3</v>
      </c>
      <c r="CO79" s="1253"/>
      <c r="CP79" s="1253"/>
      <c r="CQ79" s="1253"/>
      <c r="CR79" s="1253"/>
      <c r="CS79" s="1253"/>
      <c r="CT79" s="1253"/>
      <c r="CU79" s="1253"/>
      <c r="CV79" s="1253">
        <v>6.6</v>
      </c>
      <c r="CW79" s="1253"/>
      <c r="CX79" s="1253"/>
      <c r="CY79" s="1253"/>
      <c r="CZ79" s="1253"/>
      <c r="DA79" s="1253"/>
      <c r="DB79" s="1253"/>
      <c r="DC79" s="1253"/>
    </row>
    <row r="80" spans="2:107" ht="13.2" x14ac:dyDescent="0.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WcB6KOAi7mHamQ+7QGPlnCWtusquWKlR4I9DpyLJmdwFURfsmSA0Oz+O7XSr0a3bwGjF6ZRbNlDmmN7GIZ/law==" saltValue="GlZE7sZ9PHT3TI4nrniGl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1B715-E63E-4275-BCF9-303594C4783E}">
  <sheetPr>
    <pageSetUpPr fitToPage="1"/>
  </sheetPr>
  <dimension ref="A1:DR125"/>
  <sheetViews>
    <sheetView showGridLines="0" topLeftCell="AT100" zoomScale="85" zoomScaleNormal="85" zoomScaleSheetLayoutView="70" workbookViewId="0">
      <selection activeCell="CF53" sqref="CF53:CM54"/>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524</v>
      </c>
    </row>
  </sheetData>
  <sheetProtection algorithmName="SHA-512" hashValue="xNXYC02e8ETfCHKuAaiNSWUa3u6Zzi+Xidwrcn5mdVB0x32waoNFCdcDXcBeWxJrU0V66IYLbHnc8brU7qM00Q==" saltValue="hAsJEBWgGO43dhlwrv0pk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BEAFF-D7F3-4A4A-A9B8-90B6A2D947AD}">
  <sheetPr>
    <pageSetUpPr fitToPage="1"/>
  </sheetPr>
  <dimension ref="A1:DR125"/>
  <sheetViews>
    <sheetView showGridLines="0" topLeftCell="A100" zoomScale="85" zoomScaleNormal="85" zoomScaleSheetLayoutView="55" workbookViewId="0">
      <selection activeCell="CF53" sqref="CF53:CM54"/>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524</v>
      </c>
    </row>
  </sheetData>
  <sheetProtection algorithmName="SHA-512" hashValue="xDdhcFVE3yM3ESm79I4DfePFfziNWlLWTlAwMdI9AcogFcS+LcKMhcLz3mehcLhRTccDvZyvBOtqwrB/Ik/ynA==" saltValue="4kNK5CkBpBFMKodUlhlWJ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574</v>
      </c>
      <c r="G2" s="151"/>
      <c r="H2" s="152"/>
    </row>
    <row r="3" spans="1:8" x14ac:dyDescent="0.2">
      <c r="A3" s="148" t="s">
        <v>567</v>
      </c>
      <c r="B3" s="153"/>
      <c r="C3" s="154"/>
      <c r="D3" s="155">
        <v>64549</v>
      </c>
      <c r="E3" s="156"/>
      <c r="F3" s="157">
        <v>47387</v>
      </c>
      <c r="G3" s="158"/>
      <c r="H3" s="159"/>
    </row>
    <row r="4" spans="1:8" x14ac:dyDescent="0.2">
      <c r="A4" s="160"/>
      <c r="B4" s="161"/>
      <c r="C4" s="162"/>
      <c r="D4" s="163">
        <v>57561</v>
      </c>
      <c r="E4" s="164"/>
      <c r="F4" s="165">
        <v>24928</v>
      </c>
      <c r="G4" s="166"/>
      <c r="H4" s="167"/>
    </row>
    <row r="5" spans="1:8" x14ac:dyDescent="0.2">
      <c r="A5" s="148" t="s">
        <v>569</v>
      </c>
      <c r="B5" s="153"/>
      <c r="C5" s="154"/>
      <c r="D5" s="155">
        <v>79237</v>
      </c>
      <c r="E5" s="156"/>
      <c r="F5" s="157">
        <v>51264</v>
      </c>
      <c r="G5" s="158"/>
      <c r="H5" s="159"/>
    </row>
    <row r="6" spans="1:8" x14ac:dyDescent="0.2">
      <c r="A6" s="160"/>
      <c r="B6" s="161"/>
      <c r="C6" s="162"/>
      <c r="D6" s="163">
        <v>63066</v>
      </c>
      <c r="E6" s="164"/>
      <c r="F6" s="165">
        <v>26040</v>
      </c>
      <c r="G6" s="166"/>
      <c r="H6" s="167"/>
    </row>
    <row r="7" spans="1:8" x14ac:dyDescent="0.2">
      <c r="A7" s="148" t="s">
        <v>570</v>
      </c>
      <c r="B7" s="153"/>
      <c r="C7" s="154"/>
      <c r="D7" s="155">
        <v>128983</v>
      </c>
      <c r="E7" s="156"/>
      <c r="F7" s="157">
        <v>52068</v>
      </c>
      <c r="G7" s="158"/>
      <c r="H7" s="159"/>
    </row>
    <row r="8" spans="1:8" x14ac:dyDescent="0.2">
      <c r="A8" s="160"/>
      <c r="B8" s="161"/>
      <c r="C8" s="162"/>
      <c r="D8" s="163">
        <v>78262</v>
      </c>
      <c r="E8" s="164"/>
      <c r="F8" s="165">
        <v>26936</v>
      </c>
      <c r="G8" s="166"/>
      <c r="H8" s="167"/>
    </row>
    <row r="9" spans="1:8" x14ac:dyDescent="0.2">
      <c r="A9" s="148" t="s">
        <v>571</v>
      </c>
      <c r="B9" s="153"/>
      <c r="C9" s="154"/>
      <c r="D9" s="155">
        <v>37998</v>
      </c>
      <c r="E9" s="156"/>
      <c r="F9" s="157">
        <v>47161</v>
      </c>
      <c r="G9" s="158"/>
      <c r="H9" s="159"/>
    </row>
    <row r="10" spans="1:8" x14ac:dyDescent="0.2">
      <c r="A10" s="160"/>
      <c r="B10" s="161"/>
      <c r="C10" s="162"/>
      <c r="D10" s="163">
        <v>31307</v>
      </c>
      <c r="E10" s="164"/>
      <c r="F10" s="165">
        <v>24595</v>
      </c>
      <c r="G10" s="166"/>
      <c r="H10" s="167"/>
    </row>
    <row r="11" spans="1:8" x14ac:dyDescent="0.2">
      <c r="A11" s="148" t="s">
        <v>572</v>
      </c>
      <c r="B11" s="153"/>
      <c r="C11" s="154"/>
      <c r="D11" s="155">
        <v>29598</v>
      </c>
      <c r="E11" s="156"/>
      <c r="F11" s="157">
        <v>43423</v>
      </c>
      <c r="G11" s="158"/>
      <c r="H11" s="159"/>
    </row>
    <row r="12" spans="1:8" x14ac:dyDescent="0.2">
      <c r="A12" s="160"/>
      <c r="B12" s="161"/>
      <c r="C12" s="168"/>
      <c r="D12" s="163">
        <v>24620</v>
      </c>
      <c r="E12" s="164"/>
      <c r="F12" s="165">
        <v>22207</v>
      </c>
      <c r="G12" s="166"/>
      <c r="H12" s="167"/>
    </row>
    <row r="13" spans="1:8" x14ac:dyDescent="0.2">
      <c r="A13" s="148"/>
      <c r="B13" s="153"/>
      <c r="C13" s="169"/>
      <c r="D13" s="170">
        <v>68073</v>
      </c>
      <c r="E13" s="171"/>
      <c r="F13" s="172">
        <v>48261</v>
      </c>
      <c r="G13" s="173"/>
      <c r="H13" s="159"/>
    </row>
    <row r="14" spans="1:8" x14ac:dyDescent="0.2">
      <c r="A14" s="160"/>
      <c r="B14" s="161"/>
      <c r="C14" s="162"/>
      <c r="D14" s="163">
        <v>50963</v>
      </c>
      <c r="E14" s="164"/>
      <c r="F14" s="165">
        <v>24941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14.15</v>
      </c>
      <c r="C19" s="174">
        <f>ROUND(VALUE(SUBSTITUTE(実質収支比率等に係る経年分析!G$48,"▲","-")),2)</f>
        <v>11.25</v>
      </c>
      <c r="D19" s="174">
        <f>ROUND(VALUE(SUBSTITUTE(実質収支比率等に係る経年分析!H$48,"▲","-")),2)</f>
        <v>10.47</v>
      </c>
      <c r="E19" s="174">
        <f>ROUND(VALUE(SUBSTITUTE(実質収支比率等に係る経年分析!I$48,"▲","-")),2)</f>
        <v>17.71</v>
      </c>
      <c r="F19" s="174">
        <f>ROUND(VALUE(SUBSTITUTE(実質収支比率等に係る経年分析!J$48,"▲","-")),2)</f>
        <v>17.059999999999999</v>
      </c>
    </row>
    <row r="20" spans="1:11" x14ac:dyDescent="0.2">
      <c r="A20" s="174" t="s">
        <v>57</v>
      </c>
      <c r="B20" s="174">
        <f>ROUND(VALUE(SUBSTITUTE(実質収支比率等に係る経年分析!F$47,"▲","-")),2)</f>
        <v>20.350000000000001</v>
      </c>
      <c r="C20" s="174">
        <f>ROUND(VALUE(SUBSTITUTE(実質収支比率等に係る経年分析!G$47,"▲","-")),2)</f>
        <v>20.309999999999999</v>
      </c>
      <c r="D20" s="174">
        <f>ROUND(VALUE(SUBSTITUTE(実質収支比率等に係る経年分析!H$47,"▲","-")),2)</f>
        <v>15.67</v>
      </c>
      <c r="E20" s="174">
        <f>ROUND(VALUE(SUBSTITUTE(実質収支比率等に係る経年分析!I$47,"▲","-")),2)</f>
        <v>20.62</v>
      </c>
      <c r="F20" s="174">
        <f>ROUND(VALUE(SUBSTITUTE(実質収支比率等に係る経年分析!J$47,"▲","-")),2)</f>
        <v>20.78</v>
      </c>
    </row>
    <row r="21" spans="1:11" x14ac:dyDescent="0.2">
      <c r="A21" s="174" t="s">
        <v>58</v>
      </c>
      <c r="B21" s="174">
        <f>IF(ISNUMBER(VALUE(SUBSTITUTE(実質収支比率等に係る経年分析!F$49,"▲","-"))),ROUND(VALUE(SUBSTITUTE(実質収支比率等に係る経年分析!F$49,"▲","-")),2),NA())</f>
        <v>0.37</v>
      </c>
      <c r="C21" s="174">
        <f>IF(ISNUMBER(VALUE(SUBSTITUTE(実質収支比率等に係る経年分析!G$49,"▲","-"))),ROUND(VALUE(SUBSTITUTE(実質収支比率等に係る経年分析!G$49,"▲","-")),2),NA())</f>
        <v>-2.84</v>
      </c>
      <c r="D21" s="174">
        <f>IF(ISNUMBER(VALUE(SUBSTITUTE(実質収支比率等に係る経年分析!H$49,"▲","-"))),ROUND(VALUE(SUBSTITUTE(実質収支比率等に係る経年分析!H$49,"▲","-")),2),NA())</f>
        <v>-3.95</v>
      </c>
      <c r="E21" s="174">
        <f>IF(ISNUMBER(VALUE(SUBSTITUTE(実質収支比率等に係る経年分析!I$49,"▲","-"))),ROUND(VALUE(SUBSTITUTE(実質収支比率等に係る経年分析!I$49,"▲","-")),2),NA())</f>
        <v>13.82</v>
      </c>
      <c r="F21" s="174">
        <f>IF(ISNUMBER(VALUE(SUBSTITUTE(実質収支比率等に係る経年分析!J$49,"▲","-"))),ROUND(VALUE(SUBSTITUTE(実質収支比率等に係る経年分析!J$49,"▲","-")),2),NA())</f>
        <v>-1.22</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0.55000000000000004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0.69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0.67</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0.53</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小立公園墓地事業特別会計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7.0000000000000007E-2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0.14000000000000001</v>
      </c>
    </row>
    <row r="30" spans="1:11" x14ac:dyDescent="0.2">
      <c r="A30" s="175" t="str">
        <f>IF(連結実質赤字比率に係る赤字・黒字の構成分析!C$40="",NA(),連結実質赤字比率に係る赤字・黒字の構成分析!C$40)</f>
        <v>河口湖簡易水道事業特別会計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0.25</v>
      </c>
    </row>
    <row r="31" spans="1:11" x14ac:dyDescent="0.2">
      <c r="A31" s="175" t="str">
        <f>IF(連結実質赤字比率に係る赤字・黒字の構成分析!C$39="",NA(),連結実質赤字比率に係る赤字・黒字の構成分析!C$39)</f>
        <v>河口湖治水事業特別会計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0.28000000000000003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0.28999999999999998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0.28000000000000003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0.28000000000000003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0.31</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1.82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0.38</v>
      </c>
    </row>
    <row r="33" spans="1:16" x14ac:dyDescent="0.2">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0.49</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1.0900000000000001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1.37</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5.49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5.72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5.88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13.46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9.6999999999999993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16.3</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1466</v>
      </c>
      <c r="E42" s="176"/>
      <c r="F42" s="176"/>
      <c r="G42" s="176">
        <f>'実質公債費比率（分子）の構造'!L$52</f>
        <v>1452</v>
      </c>
      <c r="H42" s="176"/>
      <c r="I42" s="176"/>
      <c r="J42" s="176">
        <f>'実質公債費比率（分子）の構造'!M$52</f>
        <v>1457</v>
      </c>
      <c r="K42" s="176"/>
      <c r="L42" s="176"/>
      <c r="M42" s="176">
        <f>'実質公債費比率（分子）の構造'!N$52</f>
        <v>1502</v>
      </c>
      <c r="N42" s="176"/>
      <c r="O42" s="176"/>
      <c r="P42" s="176">
        <f>'実質公債費比率（分子）の構造'!O$52</f>
        <v>1529</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88</v>
      </c>
      <c r="C44" s="176"/>
      <c r="D44" s="176"/>
      <c r="E44" s="176">
        <f>'実質公債費比率（分子）の構造'!L$50</f>
        <v>62</v>
      </c>
      <c r="F44" s="176"/>
      <c r="G44" s="176"/>
      <c r="H44" s="176">
        <f>'実質公債費比率（分子）の構造'!M$50</f>
        <v>60</v>
      </c>
      <c r="I44" s="176"/>
      <c r="J44" s="176"/>
      <c r="K44" s="176">
        <f>'実質公債費比率（分子）の構造'!N$50</f>
        <v>50</v>
      </c>
      <c r="L44" s="176"/>
      <c r="M44" s="176"/>
      <c r="N44" s="176">
        <f>'実質公債費比率（分子）の構造'!O$50</f>
        <v>50</v>
      </c>
      <c r="O44" s="176"/>
      <c r="P44" s="176"/>
    </row>
    <row r="45" spans="1:16" x14ac:dyDescent="0.2">
      <c r="A45" s="176" t="s">
        <v>68</v>
      </c>
      <c r="B45" s="176">
        <f>'実質公債費比率（分子）の構造'!K$49</f>
        <v>66</v>
      </c>
      <c r="C45" s="176"/>
      <c r="D45" s="176"/>
      <c r="E45" s="176">
        <f>'実質公債費比率（分子）の構造'!L$49</f>
        <v>72</v>
      </c>
      <c r="F45" s="176"/>
      <c r="G45" s="176"/>
      <c r="H45" s="176">
        <f>'実質公債費比率（分子）の構造'!M$49</f>
        <v>85</v>
      </c>
      <c r="I45" s="176"/>
      <c r="J45" s="176"/>
      <c r="K45" s="176">
        <f>'実質公債費比率（分子）の構造'!N$49</f>
        <v>95</v>
      </c>
      <c r="L45" s="176"/>
      <c r="M45" s="176"/>
      <c r="N45" s="176">
        <f>'実質公債費比率（分子）の構造'!O$49</f>
        <v>95</v>
      </c>
      <c r="O45" s="176"/>
      <c r="P45" s="176"/>
    </row>
    <row r="46" spans="1:16" x14ac:dyDescent="0.2">
      <c r="A46" s="176" t="s">
        <v>69</v>
      </c>
      <c r="B46" s="176">
        <f>'実質公債費比率（分子）の構造'!K$48</f>
        <v>356</v>
      </c>
      <c r="C46" s="176"/>
      <c r="D46" s="176"/>
      <c r="E46" s="176">
        <f>'実質公債費比率（分子）の構造'!L$48</f>
        <v>358</v>
      </c>
      <c r="F46" s="176"/>
      <c r="G46" s="176"/>
      <c r="H46" s="176">
        <f>'実質公債費比率（分子）の構造'!M$48</f>
        <v>388</v>
      </c>
      <c r="I46" s="176"/>
      <c r="J46" s="176"/>
      <c r="K46" s="176">
        <f>'実質公債費比率（分子）の構造'!N$48</f>
        <v>352</v>
      </c>
      <c r="L46" s="176"/>
      <c r="M46" s="176"/>
      <c r="N46" s="176">
        <f>'実質公債費比率（分子）の構造'!O$48</f>
        <v>424</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1540</v>
      </c>
      <c r="C49" s="176"/>
      <c r="D49" s="176"/>
      <c r="E49" s="176">
        <f>'実質公債費比率（分子）の構造'!L$45</f>
        <v>1541</v>
      </c>
      <c r="F49" s="176"/>
      <c r="G49" s="176"/>
      <c r="H49" s="176">
        <f>'実質公債費比率（分子）の構造'!M$45</f>
        <v>1620</v>
      </c>
      <c r="I49" s="176"/>
      <c r="J49" s="176"/>
      <c r="K49" s="176">
        <f>'実質公債費比率（分子）の構造'!N$45</f>
        <v>1707</v>
      </c>
      <c r="L49" s="176"/>
      <c r="M49" s="176"/>
      <c r="N49" s="176">
        <f>'実質公債費比率（分子）の構造'!O$45</f>
        <v>1779</v>
      </c>
      <c r="O49" s="176"/>
      <c r="P49" s="176"/>
    </row>
    <row r="50" spans="1:16" x14ac:dyDescent="0.2">
      <c r="A50" s="176" t="s">
        <v>73</v>
      </c>
      <c r="B50" s="176" t="e">
        <f>NA()</f>
        <v>#N/A</v>
      </c>
      <c r="C50" s="176">
        <f>IF(ISNUMBER('実質公債費比率（分子）の構造'!K$53),'実質公債費比率（分子）の構造'!K$53,NA())</f>
        <v>584</v>
      </c>
      <c r="D50" s="176" t="e">
        <f>NA()</f>
        <v>#N/A</v>
      </c>
      <c r="E50" s="176" t="e">
        <f>NA()</f>
        <v>#N/A</v>
      </c>
      <c r="F50" s="176">
        <f>IF(ISNUMBER('実質公債費比率（分子）の構造'!L$53),'実質公債費比率（分子）の構造'!L$53,NA())</f>
        <v>581</v>
      </c>
      <c r="G50" s="176" t="e">
        <f>NA()</f>
        <v>#N/A</v>
      </c>
      <c r="H50" s="176" t="e">
        <f>NA()</f>
        <v>#N/A</v>
      </c>
      <c r="I50" s="176">
        <f>IF(ISNUMBER('実質公債費比率（分子）の構造'!M$53),'実質公債費比率（分子）の構造'!M$53,NA())</f>
        <v>696</v>
      </c>
      <c r="J50" s="176" t="e">
        <f>NA()</f>
        <v>#N/A</v>
      </c>
      <c r="K50" s="176" t="e">
        <f>NA()</f>
        <v>#N/A</v>
      </c>
      <c r="L50" s="176">
        <f>IF(ISNUMBER('実質公債費比率（分子）の構造'!N$53),'実質公債費比率（分子）の構造'!N$53,NA())</f>
        <v>702</v>
      </c>
      <c r="M50" s="176" t="e">
        <f>NA()</f>
        <v>#N/A</v>
      </c>
      <c r="N50" s="176" t="e">
        <f>NA()</f>
        <v>#N/A</v>
      </c>
      <c r="O50" s="176">
        <f>IF(ISNUMBER('実質公債費比率（分子）の構造'!O$53),'実質公債費比率（分子）の構造'!O$53,NA())</f>
        <v>819</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17443</v>
      </c>
      <c r="E56" s="175"/>
      <c r="F56" s="175"/>
      <c r="G56" s="175">
        <f>'将来負担比率（分子）の構造'!J$52</f>
        <v>17486</v>
      </c>
      <c r="H56" s="175"/>
      <c r="I56" s="175"/>
      <c r="J56" s="175">
        <f>'将来負担比率（分子）の構造'!K$52</f>
        <v>17681</v>
      </c>
      <c r="K56" s="175"/>
      <c r="L56" s="175"/>
      <c r="M56" s="175">
        <f>'将来負担比率（分子）の構造'!L$52</f>
        <v>16979</v>
      </c>
      <c r="N56" s="175"/>
      <c r="O56" s="175"/>
      <c r="P56" s="175">
        <f>'将来負担比率（分子）の構造'!M$52</f>
        <v>15944</v>
      </c>
    </row>
    <row r="57" spans="1:16" x14ac:dyDescent="0.2">
      <c r="A57" s="175" t="s">
        <v>44</v>
      </c>
      <c r="B57" s="175"/>
      <c r="C57" s="175"/>
      <c r="D57" s="175">
        <f>'将来負担比率（分子）の構造'!I$51</f>
        <v>183</v>
      </c>
      <c r="E57" s="175"/>
      <c r="F57" s="175"/>
      <c r="G57" s="175">
        <f>'将来負担比率（分子）の構造'!J$51</f>
        <v>170</v>
      </c>
      <c r="H57" s="175"/>
      <c r="I57" s="175"/>
      <c r="J57" s="175">
        <f>'将来負担比率（分子）の構造'!K$51</f>
        <v>156</v>
      </c>
      <c r="K57" s="175"/>
      <c r="L57" s="175"/>
      <c r="M57" s="175">
        <f>'将来負担比率（分子）の構造'!L$51</f>
        <v>143</v>
      </c>
      <c r="N57" s="175"/>
      <c r="O57" s="175"/>
      <c r="P57" s="175">
        <f>'将来負担比率（分子）の構造'!M$51</f>
        <v>115</v>
      </c>
    </row>
    <row r="58" spans="1:16" x14ac:dyDescent="0.2">
      <c r="A58" s="175" t="s">
        <v>43</v>
      </c>
      <c r="B58" s="175"/>
      <c r="C58" s="175"/>
      <c r="D58" s="175">
        <f>'将来負担比率（分子）の構造'!I$50</f>
        <v>4396</v>
      </c>
      <c r="E58" s="175"/>
      <c r="F58" s="175"/>
      <c r="G58" s="175">
        <f>'将来負担比率（分子）の構造'!J$50</f>
        <v>4789</v>
      </c>
      <c r="H58" s="175"/>
      <c r="I58" s="175"/>
      <c r="J58" s="175">
        <f>'将来負担比率（分子）の構造'!K$50</f>
        <v>4834</v>
      </c>
      <c r="K58" s="175"/>
      <c r="L58" s="175"/>
      <c r="M58" s="175">
        <f>'将来負担比率（分子）の構造'!L$50</f>
        <v>5673</v>
      </c>
      <c r="N58" s="175"/>
      <c r="O58" s="175"/>
      <c r="P58" s="175">
        <f>'将来負担比率（分子）の構造'!M$50</f>
        <v>6042</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1410</v>
      </c>
      <c r="C62" s="175"/>
      <c r="D62" s="175"/>
      <c r="E62" s="175">
        <f>'将来負担比率（分子）の構造'!J$45</f>
        <v>1421</v>
      </c>
      <c r="F62" s="175"/>
      <c r="G62" s="175"/>
      <c r="H62" s="175">
        <f>'将来負担比率（分子）の構造'!K$45</f>
        <v>1422</v>
      </c>
      <c r="I62" s="175"/>
      <c r="J62" s="175"/>
      <c r="K62" s="175">
        <f>'将来負担比率（分子）の構造'!L$45</f>
        <v>1436</v>
      </c>
      <c r="L62" s="175"/>
      <c r="M62" s="175"/>
      <c r="N62" s="175">
        <f>'将来負担比率（分子）の構造'!M$45</f>
        <v>1423</v>
      </c>
      <c r="O62" s="175"/>
      <c r="P62" s="175"/>
    </row>
    <row r="63" spans="1:16" x14ac:dyDescent="0.2">
      <c r="A63" s="175" t="s">
        <v>36</v>
      </c>
      <c r="B63" s="175">
        <f>'将来負担比率（分子）の構造'!I$44</f>
        <v>809</v>
      </c>
      <c r="C63" s="175"/>
      <c r="D63" s="175"/>
      <c r="E63" s="175">
        <f>'将来負担比率（分子）の構造'!J$44</f>
        <v>806</v>
      </c>
      <c r="F63" s="175"/>
      <c r="G63" s="175"/>
      <c r="H63" s="175">
        <f>'将来負担比率（分子）の構造'!K$44</f>
        <v>749</v>
      </c>
      <c r="I63" s="175"/>
      <c r="J63" s="175"/>
      <c r="K63" s="175">
        <f>'将来負担比率（分子）の構造'!L$44</f>
        <v>833</v>
      </c>
      <c r="L63" s="175"/>
      <c r="M63" s="175"/>
      <c r="N63" s="175">
        <f>'将来負担比率（分子）の構造'!M$44</f>
        <v>958</v>
      </c>
      <c r="O63" s="175"/>
      <c r="P63" s="175"/>
    </row>
    <row r="64" spans="1:16" x14ac:dyDescent="0.2">
      <c r="A64" s="175" t="s">
        <v>35</v>
      </c>
      <c r="B64" s="175">
        <f>'将来負担比率（分子）の構造'!I$43</f>
        <v>4774</v>
      </c>
      <c r="C64" s="175"/>
      <c r="D64" s="175"/>
      <c r="E64" s="175">
        <f>'将来負担比率（分子）の構造'!J$43</f>
        <v>4801</v>
      </c>
      <c r="F64" s="175"/>
      <c r="G64" s="175"/>
      <c r="H64" s="175">
        <f>'将来負担比率（分子）の構造'!K$43</f>
        <v>4773</v>
      </c>
      <c r="I64" s="175"/>
      <c r="J64" s="175"/>
      <c r="K64" s="175">
        <f>'将来負担比率（分子）の構造'!L$43</f>
        <v>4634</v>
      </c>
      <c r="L64" s="175"/>
      <c r="M64" s="175"/>
      <c r="N64" s="175">
        <f>'将来負担比率（分子）の構造'!M$43</f>
        <v>4707</v>
      </c>
      <c r="O64" s="175"/>
      <c r="P64" s="175"/>
    </row>
    <row r="65" spans="1:16" x14ac:dyDescent="0.2">
      <c r="A65" s="175" t="s">
        <v>34</v>
      </c>
      <c r="B65" s="175">
        <f>'将来負担比率（分子）の構造'!I$42</f>
        <v>371</v>
      </c>
      <c r="C65" s="175"/>
      <c r="D65" s="175"/>
      <c r="E65" s="175">
        <f>'将来負担比率（分子）の構造'!J$42</f>
        <v>304</v>
      </c>
      <c r="F65" s="175"/>
      <c r="G65" s="175"/>
      <c r="H65" s="175">
        <f>'将来負担比率（分子）の構造'!K$42</f>
        <v>235</v>
      </c>
      <c r="I65" s="175"/>
      <c r="J65" s="175"/>
      <c r="K65" s="175">
        <f>'将来負担比率（分子）の構造'!L$42</f>
        <v>185</v>
      </c>
      <c r="L65" s="175"/>
      <c r="M65" s="175"/>
      <c r="N65" s="175">
        <f>'将来負担比率（分子）の構造'!M$42</f>
        <v>135</v>
      </c>
      <c r="O65" s="175"/>
      <c r="P65" s="175"/>
    </row>
    <row r="66" spans="1:16" x14ac:dyDescent="0.2">
      <c r="A66" s="175" t="s">
        <v>33</v>
      </c>
      <c r="B66" s="175">
        <f>'将来負担比率（分子）の構造'!I$41</f>
        <v>18344</v>
      </c>
      <c r="C66" s="175"/>
      <c r="D66" s="175"/>
      <c r="E66" s="175">
        <f>'将来負担比率（分子）の構造'!J$41</f>
        <v>18635</v>
      </c>
      <c r="F66" s="175"/>
      <c r="G66" s="175"/>
      <c r="H66" s="175">
        <f>'将来負担比率（分子）の構造'!K$41</f>
        <v>19616</v>
      </c>
      <c r="I66" s="175"/>
      <c r="J66" s="175"/>
      <c r="K66" s="175">
        <f>'将来負担比率（分子）の構造'!L$41</f>
        <v>18866</v>
      </c>
      <c r="L66" s="175"/>
      <c r="M66" s="175"/>
      <c r="N66" s="175">
        <f>'将来負担比率（分子）の構造'!M$41</f>
        <v>17508</v>
      </c>
      <c r="O66" s="175"/>
      <c r="P66" s="175"/>
    </row>
    <row r="67" spans="1:16" x14ac:dyDescent="0.2">
      <c r="A67" s="175" t="s">
        <v>77</v>
      </c>
      <c r="B67" s="175" t="e">
        <f>NA()</f>
        <v>#N/A</v>
      </c>
      <c r="C67" s="175">
        <f>IF(ISNUMBER('将来負担比率（分子）の構造'!I$53), IF('将来負担比率（分子）の構造'!I$53 &lt; 0, 0, '将来負担比率（分子）の構造'!I$53), NA())</f>
        <v>3686</v>
      </c>
      <c r="D67" s="175" t="e">
        <f>NA()</f>
        <v>#N/A</v>
      </c>
      <c r="E67" s="175" t="e">
        <f>NA()</f>
        <v>#N/A</v>
      </c>
      <c r="F67" s="175">
        <f>IF(ISNUMBER('将来負担比率（分子）の構造'!J$53), IF('将来負担比率（分子）の構造'!J$53 &lt; 0, 0, '将来負担比率（分子）の構造'!J$53), NA())</f>
        <v>3523</v>
      </c>
      <c r="G67" s="175" t="e">
        <f>NA()</f>
        <v>#N/A</v>
      </c>
      <c r="H67" s="175" t="e">
        <f>NA()</f>
        <v>#N/A</v>
      </c>
      <c r="I67" s="175">
        <f>IF(ISNUMBER('将来負担比率（分子）の構造'!K$53), IF('将来負担比率（分子）の構造'!K$53 &lt; 0, 0, '将来負担比率（分子）の構造'!K$53), NA())</f>
        <v>4124</v>
      </c>
      <c r="J67" s="175" t="e">
        <f>NA()</f>
        <v>#N/A</v>
      </c>
      <c r="K67" s="175" t="e">
        <f>NA()</f>
        <v>#N/A</v>
      </c>
      <c r="L67" s="175">
        <f>IF(ISNUMBER('将来負担比率（分子）の構造'!L$53), IF('将来負担比率（分子）の構造'!L$53 &lt; 0, 0, '将来負担比率（分子）の構造'!L$53), NA())</f>
        <v>3160</v>
      </c>
      <c r="M67" s="175" t="e">
        <f>NA()</f>
        <v>#N/A</v>
      </c>
      <c r="N67" s="175" t="e">
        <f>NA()</f>
        <v>#N/A</v>
      </c>
      <c r="O67" s="175">
        <f>IF(ISNUMBER('将来負担比率（分子）の構造'!M$53), IF('将来負担比率（分子）の構造'!M$53 &lt; 0, 0, '将来負担比率（分子）の構造'!M$53), NA())</f>
        <v>2630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1263</v>
      </c>
      <c r="C72" s="179">
        <f>基金残高に係る経年分析!G55</f>
        <v>1774</v>
      </c>
      <c r="D72" s="179">
        <f>基金残高に係る経年分析!H55</f>
        <v>1754</v>
      </c>
    </row>
    <row r="73" spans="1:16" x14ac:dyDescent="0.2">
      <c r="A73" s="178" t="s">
        <v>80</v>
      </c>
      <c r="B73" s="179">
        <f>基金残高に係る経年分析!F56</f>
        <v>1064</v>
      </c>
      <c r="C73" s="179">
        <f>基金残高に係る経年分析!G56</f>
        <v>1214</v>
      </c>
      <c r="D73" s="179">
        <f>基金残高に係る経年分析!H56</f>
        <v>1364</v>
      </c>
    </row>
    <row r="74" spans="1:16" x14ac:dyDescent="0.2">
      <c r="A74" s="178" t="s">
        <v>81</v>
      </c>
      <c r="B74" s="179">
        <f>基金残高に係る経年分析!F57</f>
        <v>4547</v>
      </c>
      <c r="C74" s="179">
        <f>基金残高に係る経年分析!G57</f>
        <v>4684</v>
      </c>
      <c r="D74" s="179">
        <f>基金残高に係る経年分析!H57</f>
        <v>4897</v>
      </c>
    </row>
  </sheetData>
  <sheetProtection algorithmName="SHA-512" hashValue="qvRkLB08yV28SHmu1YAA3OAtVVW1SxdGj05UhEIFwldOszE32sRu0t9QbY2OBbN0x7g9e8pWKzblA7yN7gNBZg==" saltValue="KQ/py2hDNhc/9jwjwNpz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2024-03-08T01:22:57Z</cp:lastPrinted>
  <dcterms:created xsi:type="dcterms:W3CDTF">2024-02-05T01:20:37Z</dcterms:created>
  <dcterms:modified xsi:type="dcterms:W3CDTF">2024-09-30T04:55:20Z</dcterms:modified>
  <cp:category/>
</cp:coreProperties>
</file>