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3_市町村→県\18_富士川町\"/>
    </mc:Choice>
  </mc:AlternateContent>
  <xr:revisionPtr revIDLastSave="0" documentId="13_ncr:1_{B0B4FB23-4AF4-44BD-9126-7A59C6E0A538}"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02" i="12" l="1"/>
  <c r="AU88" i="12"/>
  <c r="AP88" i="12"/>
  <c r="AF88" i="12"/>
  <c r="AU63" i="12"/>
  <c r="AP63" i="12"/>
  <c r="AP23" i="12"/>
  <c r="V23" i="12"/>
  <c r="AA23" i="12"/>
  <c r="Q23" i="12"/>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AM37" i="10"/>
  <c r="CO36" i="10"/>
  <c r="AM36" i="10"/>
  <c r="AM35" i="10"/>
  <c r="C35" i="10"/>
  <c r="C36" i="10" s="1"/>
  <c r="C34" i="10"/>
  <c r="C37" i="10" l="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BE34" i="10" l="1"/>
  <c r="BE35" i="10" l="1"/>
  <c r="BE36" i="10" s="1"/>
  <c r="BE37" i="10" s="1"/>
  <c r="CO34" i="10" s="1"/>
  <c r="CO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<sst xmlns="http://schemas.openxmlformats.org/spreadsheetml/2006/main" count="1122" uniqueCount="636">
  <si>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</si>
  <si>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</si>
  <si>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</si>
  <si>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</si>
  <si>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</si>
  <si>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</si>
  <si>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</si>
  <si>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</si>
  <si>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</si>
  <si>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</si>
  <si>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</si>
  <si>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</si>
  <si>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</si>
  <si>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</si>
  <si>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</si>
  <si>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</si>
  <si>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</si>
  <si>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</si>
  <si>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</si>
  <si>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</si>
  <si>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</si>
  <si>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</si>
  <si>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</si>
  <si>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</si>
  <si>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</si>
  <si>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</si>
  <si>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</si>
  <si>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</si>
  <si>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</si>
  <si>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</si>
  <si>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</si>
  <si>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</si>
  <si>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</si>
  <si>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</si>
  <si>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</si>
  <si>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</si>
  <si>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</si>
  <si>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</si>
  <si>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</si>
  <si>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</si>
  <si>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</si>
  <si>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</si>
  <si>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</si>
  <si>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</si>
  <si>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</si>
  <si>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</si>
  <si>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</si>
  <si>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</si>
  <si>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</si>
  <si>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</si>
  <si>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</si>
  <si>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</si>
  <si>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</si>
  <si>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</si>
  <si>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</si>
  <si>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</si>
  <si>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</si>
  <si>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</si>
  <si>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</si>
  <si>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</si>
  <si>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</si>
  <si>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</si>
  <si>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</si>
  <si>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</si>
  <si>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</si>
  <si>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</si>
  <si>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</si>
  <si>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</si>
  <si>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</si>
  <si>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</si>
  <si>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</si>
  <si>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</si>
  <si>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</si>
  <si>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</si>
  <si>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</si>
  <si>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</si>
  <si>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</si>
  <si>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</si>
  <si>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</si>
  <si>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</si>
  <si>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</si>
  <si>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</si>
  <si>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</si>
  <si>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</si>
  <si>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</si>
  <si>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</si>
  <si>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</si>
  <si>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</si>
  <si>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</si>
  <si>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</si>
  <si>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</si>
  <si>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</si>
  <si>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</si>
  <si>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</si>
  <si>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</si>
  <si>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</si>
  <si>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</si>
  <si>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</si>
  <si>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</si>
  <si>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</si>
  <si>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</si>
  <si>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</si>
  <si>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</si>
  <si>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</si>
  <si>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</si>
  <si>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</si>
  <si>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</si>
  <si>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</si>
  <si>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</si>
  <si>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</si>
  <si>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</si>
  <si>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</si>
  <si>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</si>
  <si>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</si>
  <si>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</si>
  <si>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</si>
  <si>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</si>
  <si>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</si>
  <si>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</si>
  <si>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</si>
  <si>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</si>
  <si>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</si>
  <si>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</si>
  <si>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</si>
  <si>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</si>
  <si>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</si>
  <si>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</si>
  <si>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</si>
  <si>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</si>
  <si>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</si>
  <si>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</si>
  <si>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</si>
  <si>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</si>
  <si>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</si>
  <si>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</si>
  <si>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</si>
  <si>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</si>
  <si>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</si>
  <si>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</si>
  <si>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</si>
  <si>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</si>
  <si>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</si>
  <si>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</si>
  <si>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</si>
  <si>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</si>
  <si>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</si>
  <si>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</si>
  <si>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</si>
  <si>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</si>
  <si>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</si>
  <si>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</si>
  <si>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</si>
  <si>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</si>
  <si>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</si>
  <si>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</si>
  <si>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</si>
  <si>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</si>
  <si>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</si>
  <si>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</si>
  <si>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</si>
  <si>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</si>
  <si>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</si>
  <si>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</si>
  <si>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</si>
  <si>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</si>
  <si>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</si>
  <si>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</si>
  <si>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</si>
  <si>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</si>
  <si>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</si>
  <si>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</si>
  <si>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</si>
  <si>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</si>
  <si>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</si>
  <si>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</si>
  <si>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</si>
  <si>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</si>
  <si>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</si>
  <si>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</si>
  <si>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</si>
  <si>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</si>
  <si>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</si>
  <si>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</si>
  <si>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</si>
  <si>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</si>
  <si>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</si>
  <si>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</si>
  <si>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</si>
  <si>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</si>
  <si>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</si>
  <si>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</si>
  <si>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</si>
  <si>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</si>
  <si>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</si>
  <si>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</si>
  <si>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</si>
  <si>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</si>
  <si>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</si>
  <si>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</si>
  <si>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</si>
  <si>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</si>
  <si>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</si>
  <si>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</si>
  <si>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</si>
  <si>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</si>
  <si>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</si>
  <si>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</si>
  <si>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</si>
  <si>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</si>
  <si>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</si>
  <si>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</si>
  <si>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</si>
  <si>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</si>
  <si>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</si>
  <si>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</si>
  <si>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</si>
  <si>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</si>
  <si>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</si>
  <si>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</si>
  <si>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</si>
  <si>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</si>
  <si>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</si>
  <si>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</si>
  <si>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山梨県富士川町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</si>
  <si>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</si>
  <si>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</si>
  <si>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</si>
  <si>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</si>
  <si>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</si>
  <si>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</si>
  <si>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</si>
  <si>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</si>
  <si>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</si>
  <si>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</si>
  <si>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</si>
  <si>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</si>
  <si>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</si>
  <si>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</si>
  <si>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</si>
  <si>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</si>
  <si>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</si>
  <si>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</si>
  <si>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</si>
  <si>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</si>
  <si>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</si>
  <si>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</si>
  <si>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</si>
  <si>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</si>
  <si>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</si>
  <si>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</si>
  <si>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</si>
  <si>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</si>
  <si>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</si>
  <si>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</si>
  <si>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</si>
  <si>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</si>
  <si>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</si>
  <si>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</si>
  <si>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</si>
  <si>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</si>
  <si>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</si>
  <si>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</si>
  <si>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</si>
  <si>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</si>
  <si>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</si>
  <si>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</si>
  <si>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</si>
  <si>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</si>
  <si>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</si>
  <si>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</si>
  <si>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</si>
  <si>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</si>
  <si>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</si>
  <si>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</si>
  <si>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</si>
  <si>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</si>
  <si>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</si>
  <si>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</si>
  <si>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</si>
  <si>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</si>
  <si>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</si>
  <si>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</si>
  <si>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</si>
  <si>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</si>
  <si>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</si>
  <si>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</si>
  <si>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</si>
  <si>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</si>
  <si>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</si>
  <si>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</si>
  <si>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</si>
  <si>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</si>
  <si>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</si>
  <si>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</si>
  <si>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</si>
  <si>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</si>
  <si>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</si>
  <si>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</si>
  <si>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</si>
  <si>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</si>
  <si>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</si>
  <si>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</si>
  <si>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</si>
  <si>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</si>
  <si>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</si>
  <si>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</si>
  <si>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</si>
  <si>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</si>
  <si>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t>
    <phoneticPr fontId="5"/>
  </si>
  <si>
    <t>義務的経費計</t>
    <rPh sb="0" eb="3">
      <t>ギムテキ</t>
    </rPh>
    <rPh sb="3" eb="5">
      <t>ケイヒ</t>
    </rPh>
    <rPh sb="5" eb="6">
      <t>ケイ</t>
    </rPh>
    <phoneticPr fontId="5"/>
  </si>
  <si>
    <t>(一般財源計)</t>
    <phoneticPr fontId="5"/>
  </si>
  <si>
    <t>　法定外目的税</t>
    <phoneticPr fontId="5"/>
  </si>
  <si>
    <t>-</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</si>
  <si>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</si>
  <si>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</si>
  <si>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</si>
  <si>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</si>
  <si>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</si>
  <si>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</si>
  <si>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</si>
  <si>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</si>
  <si>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</si>
  <si>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</si>
  <si>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</si>
  <si>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</si>
  <si>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</si>
  <si>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</si>
  <si>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</si>
  <si>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</si>
  <si>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</si>
  <si>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</si>
  <si>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</si>
  <si>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</si>
  <si>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</si>
  <si>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</si>
  <si>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</si>
  <si>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</si>
  <si>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</si>
  <si>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</si>
  <si>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</si>
  <si>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</si>
  <si>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</si>
  <si>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</si>
  <si>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</si>
  <si>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</si>
  <si>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</si>
  <si>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</si>
  <si>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</si>
  <si>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</si>
  <si>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</si>
  <si>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</si>
  <si>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</si>
  <si>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</si>
  <si>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</si>
  <si>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</si>
  <si>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</si>
  <si>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</si>
  <si>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</si>
  <si>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</si>
  <si>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</si>
  <si>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</si>
  <si>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</si>
  <si>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</si>
  <si>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</si>
  <si>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</si>
  <si>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</si>
  <si>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</si>
  <si>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</si>
  <si>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</si>
  <si>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</si>
  <si>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</si>
  <si>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</si>
  <si>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</si>
  <si>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</si>
  <si>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</si>
  <si>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</si>
  <si>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</si>
  <si>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</si>
  <si>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</si>
  <si>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</si>
  <si>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</si>
  <si>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</si>
  <si>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</si>
  <si>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</si>
  <si>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</si>
  <si>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</si>
  <si>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山梨県富士川町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</si>
  <si>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</si>
  <si>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</si>
  <si>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</si>
  <si>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</si>
  <si>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</si>
  <si>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</si>
  <si>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</si>
  <si>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</si>
  <si>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</si>
  <si>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</si>
  <si>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</si>
  <si>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</si>
  <si>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</si>
  <si>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</si>
  <si>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</si>
  <si>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</si>
  <si>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</si>
  <si>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</si>
  <si>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</si>
  <si>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</si>
  <si>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</si>
  <si>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かじかの湯事業特別会計</t>
    <phoneticPr fontId="5"/>
  </si>
  <si>
    <t>峡南地区通級指導教室共同設置特別会計</t>
    <phoneticPr fontId="5"/>
  </si>
  <si>
    <t>峡南地区充指導主事共同設置特別会計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</si>
  <si>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</si>
  <si>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</si>
  <si>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</si>
  <si>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</si>
  <si>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</si>
  <si>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</si>
  <si>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</si>
  <si>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</si>
  <si>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</si>
  <si>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</si>
  <si>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</si>
  <si>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</si>
  <si>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</si>
  <si>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</si>
  <si>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</si>
  <si>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</si>
  <si>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</si>
  <si>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</si>
  <si>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</si>
  <si>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</si>
  <si>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</si>
  <si>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</si>
  <si>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営農飲雑用水事業特別会計</t>
    <phoneticPr fontId="5"/>
  </si>
  <si>
    <t>箱原農業集落排水事業特別会計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</si>
  <si>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</si>
  <si>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</si>
  <si>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</si>
  <si>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</si>
  <si>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</si>
  <si>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</si>
  <si>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</si>
  <si>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</si>
  <si>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</si>
  <si>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</si>
  <si>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</si>
  <si>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</si>
  <si>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</si>
  <si>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</si>
  <si>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</si>
  <si>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</si>
  <si>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</si>
  <si>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</si>
  <si>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</si>
  <si>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</si>
  <si>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</si>
  <si>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</si>
  <si>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</si>
  <si>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</si>
  <si>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</si>
  <si>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</si>
  <si>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</si>
  <si>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</si>
  <si>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</si>
  <si>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</si>
  <si>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</si>
  <si>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</si>
  <si>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</si>
  <si>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</si>
  <si>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</si>
  <si>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</si>
  <si>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</si>
  <si>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</si>
  <si>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</si>
  <si>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</si>
  <si>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</si>
  <si>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</si>
  <si>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</si>
  <si>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</si>
  <si>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</si>
  <si>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</si>
  <si>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</si>
  <si>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</si>
  <si>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</si>
  <si>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</si>
  <si>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</si>
  <si>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</si>
  <si>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</si>
  <si>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</si>
  <si>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</si>
  <si>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</si>
  <si>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</si>
  <si>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t>
    <phoneticPr fontId="5"/>
  </si>
  <si>
    <t>-</t>
    <phoneticPr fontId="5"/>
  </si>
  <si>
    <t>(Ｆ)</t>
    <phoneticPr fontId="5"/>
  </si>
  <si>
    <t>箱原農業集落排水事業特別会計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</si>
  <si>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</si>
  <si>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</si>
  <si>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</si>
  <si>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</si>
  <si>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</si>
  <si>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</si>
  <si>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</si>
  <si>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</si>
  <si>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</si>
  <si>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</si>
  <si>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</si>
  <si>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</si>
  <si>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</si>
  <si>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</si>
  <si>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</si>
  <si>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</si>
  <si>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</si>
  <si>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</si>
  <si>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</si>
  <si>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</si>
  <si>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</si>
  <si>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</si>
  <si>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</si>
  <si>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</si>
  <si>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</si>
  <si>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</si>
  <si>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</si>
  <si>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</si>
  <si>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</si>
  <si>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</si>
  <si>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</si>
  <si>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</si>
  <si>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</si>
  <si>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</si>
  <si>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</si>
  <si>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</si>
  <si>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</si>
  <si>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</si>
  <si>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</si>
  <si>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</si>
  <si>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</si>
  <si>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</si>
  <si>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</si>
  <si>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</si>
  <si>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</si>
  <si>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</si>
  <si>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</si>
  <si>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</si>
  <si>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</si>
  <si>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</si>
  <si>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</si>
  <si>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</si>
  <si>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</si>
  <si>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</si>
  <si>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</si>
  <si>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</si>
  <si>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</si>
  <si>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</si>
  <si>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</si>
  <si>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</si>
  <si>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</si>
  <si>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</si>
  <si>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</si>
  <si>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</si>
  <si>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</si>
  <si>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</si>
  <si>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</si>
  <si>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</si>
  <si>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</si>
  <si>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</si>
  <si>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</si>
  <si>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</si>
  <si>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</si>
  <si>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</si>
  <si>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</si>
  <si>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</si>
  <si>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</si>
  <si>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</si>
  <si>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</si>
  <si>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</si>
  <si>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</si>
  <si>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</si>
  <si>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</si>
  <si>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2.87</t>
  </si>
  <si>
    <t>▲ 1.98</t>
  </si>
  <si>
    <t>水道事業会計</t>
  </si>
  <si>
    <t>一般会計</t>
  </si>
  <si>
    <t>国民健康保険特別会計</t>
  </si>
  <si>
    <t>介護保険特別会計</t>
  </si>
  <si>
    <t>下水道事業特別会計</t>
  </si>
  <si>
    <t>簡易水道事業特別会計</t>
  </si>
  <si>
    <t>奨学金特別会計</t>
  </si>
  <si>
    <t>営農飲雑用水事業特別会計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</si>
  <si>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</si>
  <si>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</si>
  <si>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</si>
  <si>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</si>
  <si>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</si>
  <si>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</si>
  <si>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</si>
  <si>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</si>
  <si>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三郡衛生組合（一般会計）</t>
    <rPh sb="0" eb="2">
      <t>サングン</t>
    </rPh>
    <rPh sb="2" eb="4">
      <t>エイセイ</t>
    </rPh>
    <rPh sb="4" eb="6">
      <t>クミアイ</t>
    </rPh>
    <rPh sb="7" eb="9">
      <t>イッパン</t>
    </rPh>
    <rPh sb="9" eb="11">
      <t>カイケイ</t>
    </rPh>
    <phoneticPr fontId="2"/>
  </si>
  <si>
    <t>三郡衛生組合（し尿処理事業特別会計）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2"/>
  </si>
  <si>
    <t>三郡衛生組合（火葬事業特別会計）</t>
    <rPh sb="0" eb="2">
      <t>サングン</t>
    </rPh>
    <rPh sb="2" eb="4">
      <t>エイセイ</t>
    </rPh>
    <rPh sb="4" eb="6">
      <t>クミアイ</t>
    </rPh>
    <rPh sb="7" eb="9">
      <t>カソウ</t>
    </rPh>
    <rPh sb="9" eb="11">
      <t>ジギョウ</t>
    </rPh>
    <rPh sb="11" eb="13">
      <t>トクベツ</t>
    </rPh>
    <rPh sb="13" eb="15">
      <t>カイケイ</t>
    </rPh>
    <phoneticPr fontId="2"/>
  </si>
  <si>
    <t>中巨摩地区広域事務組合（一般会計）</t>
    <rPh sb="0" eb="3">
      <t>ナカコマ</t>
    </rPh>
    <rPh sb="3" eb="5">
      <t>チク</t>
    </rPh>
    <rPh sb="5" eb="7">
      <t>コウイキ</t>
    </rPh>
    <rPh sb="7" eb="9">
      <t>ジム</t>
    </rPh>
    <rPh sb="9" eb="11">
      <t>クミアイ</t>
    </rPh>
    <rPh sb="12" eb="14">
      <t>イッパン</t>
    </rPh>
    <rPh sb="14" eb="16">
      <t>カイケイ</t>
    </rPh>
    <phoneticPr fontId="2"/>
  </si>
  <si>
    <t>中巨摩地区広域事務組合（ごみ処理事業特別会計）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2"/>
  </si>
  <si>
    <t>中巨摩地区広域事務組合（地区公園事業特別会計）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2"/>
  </si>
  <si>
    <t>中巨摩地区広域事務組合（老人福祉事業特別会計）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2"/>
  </si>
  <si>
    <t>中巨摩地区広域事務組合（勤労青年センター事業特別会計）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2"/>
  </si>
  <si>
    <t>中巨摩地区広域事務組合（し尿処理事業特別会計）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2"/>
  </si>
  <si>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</si>
  <si>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</si>
  <si>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2"/>
  </si>
  <si>
    <t>山梨県市町村総合事務組合（一般会計）</t>
    <rPh sb="0" eb="3">
      <t>ヤマナシケン</t>
    </rPh>
    <rPh sb="3" eb="6">
      <t>シチョウソン</t>
    </rPh>
    <rPh sb="6" eb="8">
      <t>ソウゴウ</t>
    </rPh>
    <rPh sb="8" eb="12">
      <t>ジムクミアイ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</si>
  <si>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2">
      <t>ジムクミアイ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</si>
  <si>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2">
      <t>ジムクミアイ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</si>
  <si>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山梨県市町村総合事務組合（入札参加資格審査事業特別会計）</t>
    <rPh sb="0" eb="3">
      <t>ヤマナシケン</t>
    </rPh>
    <rPh sb="3" eb="6">
      <t>シチョウソン</t>
    </rPh>
    <rPh sb="6" eb="8">
      <t>ソウゴウ</t>
    </rPh>
    <rPh sb="8" eb="12">
      <t>ジムクミアイ</t>
    </rPh>
    <rPh sb="13" eb="15">
      <t>ニュウサツ</t>
    </rPh>
    <rPh sb="15" eb="17">
      <t>サンカ</t>
    </rPh>
    <rPh sb="17" eb="19">
      <t>シカク</t>
    </rPh>
    <rPh sb="19" eb="21">
      <t>シンサ</t>
    </rPh>
    <rPh sb="21" eb="23">
      <t>ジギョウ</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</si>
  <si>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2">
      <t>ジムクミアイ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</si>
  <si>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山梨県後期高齢者医療広域連合（一般会計・特別会計）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0" eb="22">
      <t>トクベツ</t>
    </rPh>
    <rPh sb="22" eb="24">
      <t>カイケイ</t>
    </rPh>
    <phoneticPr fontId="2"/>
  </si>
  <si>
    <t>峡南医療センター企業団</t>
    <rPh sb="0" eb="2">
      <t>キョウナン</t>
    </rPh>
    <rPh sb="2" eb="4">
      <t>イリョウ</t>
    </rPh>
    <rPh sb="8" eb="11">
      <t>キギョウダン</t>
    </rPh>
    <phoneticPr fontId="2"/>
  </si>
  <si>
    <t>山梨西部広域環境組合</t>
    <rPh sb="0" eb="2">
      <t>ヤマナシ</t>
    </rPh>
    <rPh sb="2" eb="4">
      <t>セイブ</t>
    </rPh>
    <rPh sb="4" eb="6">
      <t>コウイキ</t>
    </rPh>
    <rPh sb="6" eb="8">
      <t>カンキョウ</t>
    </rPh>
    <rPh sb="8" eb="10">
      <t>クミアイ</t>
    </rPh>
    <phoneticPr fontId="2"/>
  </si>
  <si>
    <t>（株）富士川</t>
    <rPh sb="0" eb="3">
      <t>カブ</t>
    </rPh>
    <rPh sb="3" eb="6">
      <t>フジカワ</t>
    </rPh>
    <phoneticPr fontId="2"/>
  </si>
  <si>
    <t>一般社団法人ふじかわ</t>
    <rPh sb="0" eb="2">
      <t>イッパン</t>
    </rPh>
    <rPh sb="2" eb="6">
      <t>シャダンホウジン</t>
    </rPh>
    <phoneticPr fontId="2"/>
  </si>
  <si>
    <t>公共施設整備等事業基金(R04年度末現在)</t>
    <rPh sb="0" eb="2">
      <t>コウキョウ</t>
    </rPh>
    <rPh sb="2" eb="4">
      <t>シセツ</t>
    </rPh>
    <rPh sb="4" eb="6">
      <t>セイビ</t>
    </rPh>
    <rPh sb="6" eb="7">
      <t>ナド</t>
    </rPh>
    <rPh sb="7" eb="9">
      <t>ジギョウ</t>
    </rPh>
    <rPh sb="9" eb="11">
      <t>キキン</t>
    </rPh>
    <phoneticPr fontId="5"/>
  </si>
  <si>
    <t>地域コミュニティ施設整備費貸付基金(R04年度末現在)</t>
    <rPh sb="0" eb="2">
      <t>チイキ</t>
    </rPh>
    <rPh sb="8" eb="10">
      <t>シセツ</t>
    </rPh>
    <rPh sb="10" eb="13">
      <t>セイビヒ</t>
    </rPh>
    <rPh sb="13" eb="15">
      <t>カシツケ</t>
    </rPh>
    <rPh sb="15" eb="17">
      <t>キキン</t>
    </rPh>
    <phoneticPr fontId="2"/>
  </si>
  <si>
    <t>スポーツ振興基金(R04年度末現在)</t>
    <rPh sb="4" eb="6">
      <t>シンコウ</t>
    </rPh>
    <rPh sb="6" eb="8">
      <t>キキン</t>
    </rPh>
    <phoneticPr fontId="2"/>
  </si>
  <si>
    <t>－</t>
    <phoneticPr fontId="2"/>
  </si>
  <si>
    <t>中山間ふるさと水・土保全対策基金(R04年度末現在)</t>
    <rPh sb="0" eb="1">
      <t>チュウ</t>
    </rPh>
    <rPh sb="1" eb="3">
      <t>サンカン</t>
    </rPh>
    <rPh sb="7" eb="8">
      <t>ミズ</t>
    </rPh>
    <rPh sb="9" eb="10">
      <t>ツチ</t>
    </rPh>
    <rPh sb="10" eb="12">
      <t>ホゼン</t>
    </rPh>
    <rPh sb="12" eb="14">
      <t>タイサク</t>
    </rPh>
    <rPh sb="14" eb="16">
      <t>キキン</t>
    </rPh>
    <phoneticPr fontId="2"/>
  </si>
  <si>
    <t>奨学基金(R04年度末現在)</t>
    <rPh sb="0" eb="2">
      <t>ショウガク</t>
    </rPh>
    <rPh sb="2" eb="4">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</si>
  <si>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</si>
  <si>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</si>
  <si>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</si>
  <si>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</si>
  <si>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</si>
  <si>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</si>
  <si>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</si>
  <si>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</si>
  <si>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</si>
  <si>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実質公債費比率は昨年度と比べ1.1%の減少となった。しかし、今後は新庁舎整備事業に係る据置期間が終了し元金の償還が始まることから、増加に転じる見込みである。
将来負担比率、実質公債費比率ともに類似団体の平均を上回っているため、計画的な事業実施を図るとともに、両比率について注視していく。</t>
    <rPh sb="1" eb="3">
      <t>ジッシツ</t>
    </rPh>
    <rPh sb="3" eb="6">
      <t>コウサイヒ</t>
    </rPh>
    <rPh sb="6" eb="8">
      <t>ヒリツ</t>
    </rPh>
    <rPh sb="9" eb="12">
      <t>サクネンド</t>
    </rPh>
    <rPh sb="13" eb="14">
      <t>クラ</t>
    </rPh>
    <rPh sb="20" eb="22">
      <t>ゲンショウ</t>
    </rPh>
    <rPh sb="31" eb="33">
      <t>コンゴ</t>
    </rPh>
    <rPh sb="34" eb="41">
      <t>シンチョウシャセイビジギョウ</t>
    </rPh>
    <rPh sb="42" eb="43">
      <t>カカ</t>
    </rPh>
    <rPh sb="44" eb="45">
      <t>ス</t>
    </rPh>
    <rPh sb="49" eb="51">
      <t>シュウリョウ</t>
    </rPh>
    <rPh sb="52" eb="54">
      <t>ガンキン</t>
    </rPh>
    <rPh sb="55" eb="57">
      <t>ショウカン</t>
    </rPh>
    <rPh sb="58" eb="59">
      <t>ハジ</t>
    </rPh>
    <rPh sb="79" eb="85">
      <t>ショウライフタンヒリツ</t>
    </rPh>
    <rPh sb="86" eb="93">
      <t>ジッシツコウサイヒヒリツ</t>
    </rPh>
    <rPh sb="96" eb="100">
      <t>ルイジダンタイ</t>
    </rPh>
    <rPh sb="101" eb="103">
      <t>ヘイキン</t>
    </rPh>
    <rPh sb="104" eb="106">
      <t>ウワマワ</t>
    </rPh>
    <rPh sb="113" eb="116">
      <t>ケイカクテキ</t>
    </rPh>
    <rPh sb="117" eb="121">
      <t>ジギョウジッシ</t>
    </rPh>
    <rPh sb="122" eb="123">
      <t>ハカ</t>
    </rPh>
    <rPh sb="129" eb="132">
      <t>リョウヒリツ</t>
    </rPh>
    <rPh sb="136" eb="138">
      <t>チュウシ</t>
    </rPh>
    <phoneticPr fontId="5"/>
  </si>
  <si>
    <t>　将来負担比率、有形固定資産減価償却率ともに類似団体を上回っている。将来負担比率については、新庁舎建設事業による起債額の増加により、前年度と比較し19.8％増加している。今後、中学校統合事業等の大型事業を控えているためさらに比率が上昇することが見込まれる。繰上償還等も可能な範囲で実施し財政の健全化に努めていく。有形固定資産減価償却率については、新庁舎建設事業により公共施設の集約化が図られるため今後は改善される見込みである。</t>
    <rPh sb="1" eb="5">
      <t>ショウライフタン</t>
    </rPh>
    <rPh sb="5" eb="7">
      <t>ヒリツ</t>
    </rPh>
    <rPh sb="7" eb="11">
      <t>ゾウカケイコウ</t>
    </rPh>
    <rPh sb="14" eb="18">
      <t>ルイジダンタイ</t>
    </rPh>
    <rPh sb="19" eb="21">
      <t>ウワマワ</t>
    </rPh>
    <rPh sb="31" eb="34">
      <t>シンチョウシャ</t>
    </rPh>
    <rPh sb="34" eb="38">
      <t>ケンセツジギョウ</t>
    </rPh>
    <rPh sb="41" eb="44">
      <t>キサイガク</t>
    </rPh>
    <rPh sb="45" eb="47">
      <t>ゾウカ</t>
    </rPh>
    <rPh sb="51" eb="54">
      <t>ゼンネンド</t>
    </rPh>
    <rPh sb="55" eb="57">
      <t>ヒカク</t>
    </rPh>
    <rPh sb="63" eb="65">
      <t>ゾウカ</t>
    </rPh>
    <rPh sb="70" eb="72">
      <t>コンゴ</t>
    </rPh>
    <rPh sb="73" eb="76">
      <t>チュウガッコウ</t>
    </rPh>
    <rPh sb="76" eb="78">
      <t>トウゴウ</t>
    </rPh>
    <rPh sb="78" eb="80">
      <t>ジギョウ</t>
    </rPh>
    <rPh sb="80" eb="81">
      <t>ナド</t>
    </rPh>
    <rPh sb="82" eb="86">
      <t>オオガタジギョウ</t>
    </rPh>
    <rPh sb="87" eb="88">
      <t>ヒカ</t>
    </rPh>
    <rPh sb="97" eb="99">
      <t>ヒリツ</t>
    </rPh>
    <rPh sb="100" eb="102">
      <t>ジョウショウ</t>
    </rPh>
    <rPh sb="107" eb="109">
      <t>ミコ</t>
    </rPh>
    <rPh sb="113" eb="114">
      <t>ク</t>
    </rPh>
    <rPh sb="114" eb="115">
      <t>ア</t>
    </rPh>
    <rPh sb="115" eb="117">
      <t>ショウカン</t>
    </rPh>
    <rPh sb="117" eb="118">
      <t>ナド</t>
    </rPh>
    <rPh sb="119" eb="121">
      <t>カノウ</t>
    </rPh>
    <rPh sb="122" eb="124">
      <t>ハンイ</t>
    </rPh>
    <rPh sb="125" eb="127">
      <t>ジッシ</t>
    </rPh>
    <rPh sb="128" eb="130">
      <t>ザイセイ</t>
    </rPh>
    <rPh sb="131" eb="134">
      <t>ケンゼンカ</t>
    </rPh>
    <rPh sb="135" eb="136">
      <t>ツト</t>
    </rPh>
    <rPh sb="141" eb="147">
      <t>ユウケイコテイシサン</t>
    </rPh>
    <rPh sb="147" eb="151">
      <t>ゲンカショウキャク</t>
    </rPh>
    <rPh sb="151" eb="152">
      <t>リツ</t>
    </rPh>
    <rPh sb="158" eb="161">
      <t>シンチョウシャ</t>
    </rPh>
    <rPh sb="161" eb="165">
      <t>ケンセツジギョウ</t>
    </rPh>
    <rPh sb="168" eb="172">
      <t>コウキョウシセツ</t>
    </rPh>
    <rPh sb="173" eb="176">
      <t>シュウヤクカ</t>
    </rPh>
    <rPh sb="177" eb="178">
      <t>ハカ</t>
    </rPh>
    <rPh sb="183" eb="185">
      <t>コンゴ</t>
    </rPh>
    <rPh sb="186" eb="188">
      <t>カイゼン</t>
    </rPh>
    <rPh sb="191" eb="193">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</si>
</sst>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3F63028-9277-4956-8072-5A2B156F695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0721-4516-9D97-F3CC6BC7F4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99851</c:v>
                </c:pt>
                <c:pt idx="1">
                  <c:v>111548</c:v>
                </c:pt>
                <c:pt idx="2">
                  <c:v>146400</c:v>
                </c:pt>
                <c:pt idx="3">
                  <c:v>119815</c:v>
                </c:pt>
                <c:pt idx="4">
                  <c:v>228387</c:v>
                </c:pt>
              </c:numCache>
            </c:numRef>
          </c:val>
          <c:smooth val="0"/>
          <c:extLst>
            <c:ext xmlns:c16="http://schemas.microsoft.com/office/drawing/2014/chart" uri="{C3380CC4-5D6E-409C-BE32-E72D297353CC}">
              <c16:uniqueId val="{00000001-0721-4516-9D97-F3CC6BC7F4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5.54</c:v>
                </c:pt>
                <c:pt idx="1">
                  <c:v>8.82</c:v>
                </c:pt>
                <c:pt idx="2">
                  <c:v>6.25</c:v>
                </c:pt>
                <c:pt idx="3">
                  <c:v>7.75</c:v>
                </c:pt>
                <c:pt idx="4">
                  <c:v>5.54</c:v>
                </c:pt>
              </c:numCache>
            </c:numRef>
          </c:val>
          <c:extLst>
            <c:ext xmlns:c16="http://schemas.microsoft.com/office/drawing/2014/chart" uri="{C3380CC4-5D6E-409C-BE32-E72D297353CC}">
              <c16:uniqueId val="{00000000-C56E-4591-84BC-B2F1AC30AF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19.77</c:v>
                </c:pt>
                <c:pt idx="1">
                  <c:v>20.260000000000002</c:v>
                </c:pt>
                <c:pt idx="2">
                  <c:v>19.47</c:v>
                </c:pt>
                <c:pt idx="3">
                  <c:v>18.48</c:v>
                </c:pt>
                <c:pt idx="4">
                  <c:v>19.03</c:v>
                </c:pt>
              </c:numCache>
            </c:numRef>
          </c:val>
          <c:extLst>
            <c:ext xmlns:c16="http://schemas.microsoft.com/office/drawing/2014/chart" uri="{C3380CC4-5D6E-409C-BE32-E72D297353CC}">
              <c16:uniqueId val="{00000001-C56E-4591-84BC-B2F1AC30AF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-2.87</c:v>
                </c:pt>
                <c:pt idx="1">
                  <c:v>3.15</c:v>
                </c:pt>
                <c:pt idx="2">
                  <c:v>3.07</c:v>
                </c:pt>
                <c:pt idx="3">
                  <c:v>3.04</c:v>
                </c:pt>
                <c:pt idx="4">
                  <c:v>-1.98</c:v>
                </c:pt>
              </c:numCache>
            </c:numRef>
          </c:val>
          <c:smooth val="0"/>
          <c:extLst>
            <c:ext xmlns:c16="http://schemas.microsoft.com/office/drawing/2014/chart" uri="{C3380CC4-5D6E-409C-BE32-E72D297353CC}">
              <c16:uniqueId val="{00000002-C56E-4591-84BC-B2F1AC30AF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0.41</c:v>
                </c:pt>
                <c:pt idx="2">
                  <c:v>#N/A</c:v>
                </c:pt>
                <c:pt idx="3">
                  <c:v>0.48</c:v>
                </c:pt>
                <c:pt idx="4">
                  <c:v>#N/A</c:v>
                </c:pt>
                <c:pt idx="5">
                  <c:v>0.41</c:v>
                </c:pt>
                <c:pt idx="6">
                  <c:v>#N/A</c:v>
                </c:pt>
                <c:pt idx="7">
                  <c:v>0.31</c:v>
                </c:pt>
                <c:pt idx="8">
                  <c:v>#N/A</c:v>
                </c:pt>
                <c:pt idx="9">
                  <c:v>0.14000000000000001</c:v>
                </c:pt>
              </c:numCache>
            </c:numRef>
          </c:val>
          <c:extLst>
            <c:ext xmlns:c16="http://schemas.microsoft.com/office/drawing/2014/chart" uri="{C3380CC4-5D6E-409C-BE32-E72D297353CC}">
              <c16:uniqueId val="{00000000-6EAF-419C-A4BA-EF8754207A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AF-419C-A4BA-EF8754207A54}"/>
            </c:ext>
          </c:extLst>
        </c:ser>
        <c:ser>
          <c:idx val="2"/>
          <c:order val="2"/>
          <c:tx>
            <c:strRef>
              <c:f>データシート!$A$29</c:f>
              <c:strCache>
                <c:ptCount val="1"/>
                <c:pt idx="0">
                  <c:v>営農飲雑用水事業特別会計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2-6EAF-419C-A4BA-EF8754207A54}"/>
            </c:ext>
          </c:extLst>
        </c:ser>
        <c:ser>
          <c:idx val="3"/>
          <c:order val="3"/>
          <c:tx>
            <c:strRef>
              <c:f>データシート!$A$30</c:f>
              <c:strCache>
                <c:ptCount val="1"/>
                <c:pt idx="0">
                  <c:v>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0.05</c:v>
                </c:pt>
                <c:pt idx="4">
                  <c:v>#N/A</c:v>
                </c:pt>
                <c:pt idx="5">
                  <c:v>0.05</c:v>
                </c:pt>
                <c:pt idx="6">
                  <c:v>#N/A</c:v>
                </c:pt>
                <c:pt idx="7">
                  <c:v>0.05</c:v>
                </c:pt>
                <c:pt idx="8">
                  <c:v>#N/A</c:v>
                </c:pt>
                <c:pt idx="9">
                  <c:v>0.06</c:v>
                </c:pt>
              </c:numCache>
            </c:numRef>
          </c:val>
          <c:extLst>
            <c:ext xmlns:c16="http://schemas.microsoft.com/office/drawing/2014/chart" uri="{C3380CC4-5D6E-409C-BE32-E72D297353CC}">
              <c16:uniqueId val="{00000003-6EAF-419C-A4BA-EF8754207A54}"/>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0.32</c:v>
                </c:pt>
                <c:pt idx="2">
                  <c:v>#N/A</c:v>
                </c:pt>
                <c:pt idx="3">
                  <c:v>0.16</c:v>
                </c:pt>
                <c:pt idx="4">
                  <c:v>#N/A</c:v>
                </c:pt>
                <c:pt idx="5">
                  <c:v>7.0000000000000007E-2</c:v>
                </c:pt>
                <c:pt idx="6">
                  <c:v>#N/A</c:v>
                </c:pt>
                <c:pt idx="7">
                  <c:v>0.11</c:v>
                </c:pt>
                <c:pt idx="8">
                  <c:v>#N/A</c:v>
                </c:pt>
                <c:pt idx="9">
                  <c:v>0.09</c:v>
                </c:pt>
              </c:numCache>
            </c:numRef>
          </c:val>
          <c:extLst>
            <c:ext xmlns:c16="http://schemas.microsoft.com/office/drawing/2014/chart" uri="{C3380CC4-5D6E-409C-BE32-E72D297353CC}">
              <c16:uniqueId val="{00000004-6EAF-419C-A4BA-EF8754207A5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1.02</c:v>
                </c:pt>
                <c:pt idx="2">
                  <c:v>#N/A</c:v>
                </c:pt>
                <c:pt idx="3">
                  <c:v>0.77</c:v>
                </c:pt>
                <c:pt idx="4">
                  <c:v>#N/A</c:v>
                </c:pt>
                <c:pt idx="5">
                  <c:v>0.61</c:v>
                </c:pt>
                <c:pt idx="6">
                  <c:v>#N/A</c:v>
                </c:pt>
                <c:pt idx="7">
                  <c:v>0.36</c:v>
                </c:pt>
                <c:pt idx="8">
                  <c:v>#N/A</c:v>
                </c:pt>
                <c:pt idx="9">
                  <c:v>0.62</c:v>
                </c:pt>
              </c:numCache>
            </c:numRef>
          </c:val>
          <c:extLst>
            <c:ext xmlns:c16="http://schemas.microsoft.com/office/drawing/2014/chart" uri="{C3380CC4-5D6E-409C-BE32-E72D297353CC}">
              <c16:uniqueId val="{00000005-6EAF-419C-A4BA-EF8754207A5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1.53</c:v>
                </c:pt>
                <c:pt idx="2">
                  <c:v>#N/A</c:v>
                </c:pt>
                <c:pt idx="3">
                  <c:v>1.08</c:v>
                </c:pt>
                <c:pt idx="4">
                  <c:v>#N/A</c:v>
                </c:pt>
                <c:pt idx="5">
                  <c:v>1.51</c:v>
                </c:pt>
                <c:pt idx="6">
                  <c:v>#N/A</c:v>
                </c:pt>
                <c:pt idx="7">
                  <c:v>1.66</c:v>
                </c:pt>
                <c:pt idx="8">
                  <c:v>#N/A</c:v>
                </c:pt>
                <c:pt idx="9">
                  <c:v>2.06</c:v>
                </c:pt>
              </c:numCache>
            </c:numRef>
          </c:val>
          <c:extLst>
            <c:ext xmlns:c16="http://schemas.microsoft.com/office/drawing/2014/chart" uri="{C3380CC4-5D6E-409C-BE32-E72D297353CC}">
              <c16:uniqueId val="{00000006-6EAF-419C-A4BA-EF8754207A5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3.44</c:v>
                </c:pt>
                <c:pt idx="2">
                  <c:v>#N/A</c:v>
                </c:pt>
                <c:pt idx="3">
                  <c:v>3.31</c:v>
                </c:pt>
                <c:pt idx="4">
                  <c:v>#N/A</c:v>
                </c:pt>
                <c:pt idx="5">
                  <c:v>2.96</c:v>
                </c:pt>
                <c:pt idx="6">
                  <c:v>#N/A</c:v>
                </c:pt>
                <c:pt idx="7">
                  <c:v>3.3</c:v>
                </c:pt>
                <c:pt idx="8">
                  <c:v>#N/A</c:v>
                </c:pt>
                <c:pt idx="9">
                  <c:v>3.97</c:v>
                </c:pt>
              </c:numCache>
            </c:numRef>
          </c:val>
          <c:extLst>
            <c:ext xmlns:c16="http://schemas.microsoft.com/office/drawing/2014/chart" uri="{C3380CC4-5D6E-409C-BE32-E72D297353CC}">
              <c16:uniqueId val="{00000007-6EAF-419C-A4BA-EF8754207A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5.41</c:v>
                </c:pt>
                <c:pt idx="2">
                  <c:v>#N/A</c:v>
                </c:pt>
                <c:pt idx="3">
                  <c:v>8.64</c:v>
                </c:pt>
                <c:pt idx="4">
                  <c:v>#N/A</c:v>
                </c:pt>
                <c:pt idx="5">
                  <c:v>6.14</c:v>
                </c:pt>
                <c:pt idx="6">
                  <c:v>#N/A</c:v>
                </c:pt>
                <c:pt idx="7">
                  <c:v>7.65</c:v>
                </c:pt>
                <c:pt idx="8">
                  <c:v>#N/A</c:v>
                </c:pt>
                <c:pt idx="9">
                  <c:v>5.42</c:v>
                </c:pt>
              </c:numCache>
            </c:numRef>
          </c:val>
          <c:extLst>
            <c:ext xmlns:c16="http://schemas.microsoft.com/office/drawing/2014/chart" uri="{C3380CC4-5D6E-409C-BE32-E72D297353CC}">
              <c16:uniqueId val="{00000008-6EAF-419C-A4BA-EF8754207A5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9.9700000000000006</c:v>
                </c:pt>
                <c:pt idx="2">
                  <c:v>#N/A</c:v>
                </c:pt>
                <c:pt idx="3">
                  <c:v>11.45</c:v>
                </c:pt>
                <c:pt idx="4">
                  <c:v>#N/A</c:v>
                </c:pt>
                <c:pt idx="5">
                  <c:v>12.67</c:v>
                </c:pt>
                <c:pt idx="6">
                  <c:v>#N/A</c:v>
                </c:pt>
                <c:pt idx="7">
                  <c:v>11.9</c:v>
                </c:pt>
                <c:pt idx="8">
                  <c:v>#N/A</c:v>
                </c:pt>
                <c:pt idx="9">
                  <c:v>10.63</c:v>
                </c:pt>
              </c:numCache>
            </c:numRef>
          </c:val>
          <c:extLst>
            <c:ext xmlns:c16="http://schemas.microsoft.com/office/drawing/2014/chart" uri="{C3380CC4-5D6E-409C-BE32-E72D297353CC}">
              <c16:uniqueId val="{00000009-6EAF-419C-A4BA-EF8754207A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879</c:v>
                </c:pt>
                <c:pt idx="5">
                  <c:v>834</c:v>
                </c:pt>
                <c:pt idx="8">
                  <c:v>846</c:v>
                </c:pt>
                <c:pt idx="11">
                  <c:v>820</c:v>
                </c:pt>
                <c:pt idx="14">
                  <c:v>828</c:v>
                </c:pt>
              </c:numCache>
            </c:numRef>
          </c:val>
          <c:extLst>
            <c:ext xmlns:c16="http://schemas.microsoft.com/office/drawing/2014/chart" uri="{C3380CC4-5D6E-409C-BE32-E72D297353CC}">
              <c16:uniqueId val="{00000000-16CD-4A38-97C2-9E2C514F0C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CD-4A38-97C2-9E2C514F0C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CD-4A38-97C2-9E2C514F0C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69</c:v>
                </c:pt>
                <c:pt idx="3">
                  <c:v>67</c:v>
                </c:pt>
                <c:pt idx="6">
                  <c:v>62</c:v>
                </c:pt>
                <c:pt idx="9">
                  <c:v>64</c:v>
                </c:pt>
                <c:pt idx="12">
                  <c:v>77</c:v>
                </c:pt>
              </c:numCache>
            </c:numRef>
          </c:val>
          <c:extLst>
            <c:ext xmlns:c16="http://schemas.microsoft.com/office/drawing/2014/chart" uri="{C3380CC4-5D6E-409C-BE32-E72D297353CC}">
              <c16:uniqueId val="{00000003-16CD-4A38-97C2-9E2C514F0C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431</c:v>
                </c:pt>
                <c:pt idx="3">
                  <c:v>399</c:v>
                </c:pt>
                <c:pt idx="6">
                  <c:v>405</c:v>
                </c:pt>
                <c:pt idx="9">
                  <c:v>399</c:v>
                </c:pt>
                <c:pt idx="12">
                  <c:v>364</c:v>
                </c:pt>
              </c:numCache>
            </c:numRef>
          </c:val>
          <c:extLst>
            <c:ext xmlns:c16="http://schemas.microsoft.com/office/drawing/2014/chart" uri="{C3380CC4-5D6E-409C-BE32-E72D297353CC}">
              <c16:uniqueId val="{00000004-16CD-4A38-97C2-9E2C514F0C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CD-4A38-97C2-9E2C514F0C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CD-4A38-97C2-9E2C514F0C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865</c:v>
                </c:pt>
                <c:pt idx="3">
                  <c:v>897</c:v>
                </c:pt>
                <c:pt idx="6">
                  <c:v>874</c:v>
                </c:pt>
                <c:pt idx="9">
                  <c:v>852</c:v>
                </c:pt>
                <c:pt idx="12">
                  <c:v>812</c:v>
                </c:pt>
              </c:numCache>
            </c:numRef>
          </c:val>
          <c:extLst>
            <c:ext xmlns:c16="http://schemas.microsoft.com/office/drawing/2014/chart" uri="{C3380CC4-5D6E-409C-BE32-E72D297353CC}">
              <c16:uniqueId val="{00000007-16CD-4A38-97C2-9E2C514F0C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486</c:v>
                </c:pt>
                <c:pt idx="2">
                  <c:v>#N/A</c:v>
                </c:pt>
                <c:pt idx="3">
                  <c:v>#N/A</c:v>
                </c:pt>
                <c:pt idx="4">
                  <c:v>529</c:v>
                </c:pt>
                <c:pt idx="5">
                  <c:v>#N/A</c:v>
                </c:pt>
                <c:pt idx="6">
                  <c:v>#N/A</c:v>
                </c:pt>
                <c:pt idx="7">
                  <c:v>495</c:v>
                </c:pt>
                <c:pt idx="8">
                  <c:v>#N/A</c:v>
                </c:pt>
                <c:pt idx="9">
                  <c:v>#N/A</c:v>
                </c:pt>
                <c:pt idx="10">
                  <c:v>495</c:v>
                </c:pt>
                <c:pt idx="11">
                  <c:v>#N/A</c:v>
                </c:pt>
                <c:pt idx="12">
                  <c:v>#N/A</c:v>
                </c:pt>
                <c:pt idx="13">
                  <c:v>425</c:v>
                </c:pt>
                <c:pt idx="14">
                  <c:v>#N/A</c:v>
                </c:pt>
              </c:numCache>
            </c:numRef>
          </c:val>
          <c:smooth val="0"/>
          <c:extLst>
            <c:ext xmlns:c16="http://schemas.microsoft.com/office/drawing/2014/chart" uri="{C3380CC4-5D6E-409C-BE32-E72D297353CC}">
              <c16:uniqueId val="{00000008-16CD-4A38-97C2-9E2C514F0C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7484</c:v>
                </c:pt>
                <c:pt idx="5">
                  <c:v>7455</c:v>
                </c:pt>
                <c:pt idx="8">
                  <c:v>7551</c:v>
                </c:pt>
                <c:pt idx="11">
                  <c:v>7758</c:v>
                </c:pt>
                <c:pt idx="14">
                  <c:v>8501</c:v>
                </c:pt>
              </c:numCache>
            </c:numRef>
          </c:val>
          <c:extLst>
            <c:ext xmlns:c16="http://schemas.microsoft.com/office/drawing/2014/chart" uri="{C3380CC4-5D6E-409C-BE32-E72D297353CC}">
              <c16:uniqueId val="{00000000-AF2D-4EDD-B1A0-3B53105392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928</c:v>
                </c:pt>
                <c:pt idx="5">
                  <c:v>859</c:v>
                </c:pt>
                <c:pt idx="8">
                  <c:v>691</c:v>
                </c:pt>
                <c:pt idx="11">
                  <c:v>689</c:v>
                </c:pt>
                <c:pt idx="14">
                  <c:v>687</c:v>
                </c:pt>
              </c:numCache>
            </c:numRef>
          </c:val>
          <c:extLst>
            <c:ext xmlns:c16="http://schemas.microsoft.com/office/drawing/2014/chart" uri="{C3380CC4-5D6E-409C-BE32-E72D297353CC}">
              <c16:uniqueId val="{00000001-AF2D-4EDD-B1A0-3B53105392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3418</c:v>
                </c:pt>
                <c:pt idx="5">
                  <c:v>3508</c:v>
                </c:pt>
                <c:pt idx="8">
                  <c:v>3598</c:v>
                </c:pt>
                <c:pt idx="11">
                  <c:v>3574</c:v>
                </c:pt>
                <c:pt idx="14">
                  <c:v>3571</c:v>
                </c:pt>
              </c:numCache>
            </c:numRef>
          </c:val>
          <c:extLst>
            <c:ext xmlns:c16="http://schemas.microsoft.com/office/drawing/2014/chart" uri="{C3380CC4-5D6E-409C-BE32-E72D297353CC}">
              <c16:uniqueId val="{00000002-AF2D-4EDD-B1A0-3B53105392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39</c:v>
                </c:pt>
                <c:pt idx="3">
                  <c:v>0</c:v>
                </c:pt>
                <c:pt idx="6">
                  <c:v>0</c:v>
                </c:pt>
                <c:pt idx="9">
                  <c:v>0</c:v>
                </c:pt>
                <c:pt idx="12">
                  <c:v>0</c:v>
                </c:pt>
              </c:numCache>
            </c:numRef>
          </c:val>
          <c:extLst>
            <c:ext xmlns:c16="http://schemas.microsoft.com/office/drawing/2014/chart" uri="{C3380CC4-5D6E-409C-BE32-E72D297353CC}">
              <c16:uniqueId val="{00000003-AF2D-4EDD-B1A0-3B53105392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2D-4EDD-B1A0-3B53105392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2D-4EDD-B1A0-3B53105392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1552</c:v>
                </c:pt>
                <c:pt idx="3">
                  <c:v>1548</c:v>
                </c:pt>
                <c:pt idx="6">
                  <c:v>1562</c:v>
                </c:pt>
                <c:pt idx="9">
                  <c:v>1618</c:v>
                </c:pt>
                <c:pt idx="12">
                  <c:v>1612</c:v>
                </c:pt>
              </c:numCache>
            </c:numRef>
          </c:val>
          <c:extLst>
            <c:ext xmlns:c16="http://schemas.microsoft.com/office/drawing/2014/chart" uri="{C3380CC4-5D6E-409C-BE32-E72D297353CC}">
              <c16:uniqueId val="{00000006-AF2D-4EDD-B1A0-3B53105392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512</c:v>
                </c:pt>
                <c:pt idx="3">
                  <c:v>542</c:v>
                </c:pt>
                <c:pt idx="6">
                  <c:v>633</c:v>
                </c:pt>
                <c:pt idx="9">
                  <c:v>688</c:v>
                </c:pt>
                <c:pt idx="12">
                  <c:v>719</c:v>
                </c:pt>
              </c:numCache>
            </c:numRef>
          </c:val>
          <c:extLst>
            <c:ext xmlns:c16="http://schemas.microsoft.com/office/drawing/2014/chart" uri="{C3380CC4-5D6E-409C-BE32-E72D297353CC}">
              <c16:uniqueId val="{00000007-AF2D-4EDD-B1A0-3B53105392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4105</c:v>
                </c:pt>
                <c:pt idx="3">
                  <c:v>4122</c:v>
                </c:pt>
                <c:pt idx="6">
                  <c:v>3912</c:v>
                </c:pt>
                <c:pt idx="9">
                  <c:v>3621</c:v>
                </c:pt>
                <c:pt idx="12">
                  <c:v>3446</c:v>
                </c:pt>
              </c:numCache>
            </c:numRef>
          </c:val>
          <c:extLst>
            <c:ext xmlns:c16="http://schemas.microsoft.com/office/drawing/2014/chart" uri="{C3380CC4-5D6E-409C-BE32-E72D297353CC}">
              <c16:uniqueId val="{00000008-AF2D-4EDD-B1A0-3B53105392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F2D-4EDD-B1A0-3B53105392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7825</c:v>
                </c:pt>
                <c:pt idx="3">
                  <c:v>7920</c:v>
                </c:pt>
                <c:pt idx="6">
                  <c:v>8043</c:v>
                </c:pt>
                <c:pt idx="9">
                  <c:v>8250</c:v>
                </c:pt>
                <c:pt idx="12">
                  <c:v>9929</c:v>
                </c:pt>
              </c:numCache>
            </c:numRef>
          </c:val>
          <c:extLst>
            <c:ext xmlns:c16="http://schemas.microsoft.com/office/drawing/2014/chart" uri="{C3380CC4-5D6E-409C-BE32-E72D297353CC}">
              <c16:uniqueId val="{0000000A-AF2D-4EDD-B1A0-3B53105392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2204</c:v>
                </c:pt>
                <c:pt idx="2">
                  <c:v>#N/A</c:v>
                </c:pt>
                <c:pt idx="3">
                  <c:v>#N/A</c:v>
                </c:pt>
                <c:pt idx="4">
                  <c:v>2310</c:v>
                </c:pt>
                <c:pt idx="5">
                  <c:v>#N/A</c:v>
                </c:pt>
                <c:pt idx="6">
                  <c:v>#N/A</c:v>
                </c:pt>
                <c:pt idx="7">
                  <c:v>2310</c:v>
                </c:pt>
                <c:pt idx="8">
                  <c:v>#N/A</c:v>
                </c:pt>
                <c:pt idx="9">
                  <c:v>#N/A</c:v>
                </c:pt>
                <c:pt idx="10">
                  <c:v>2156</c:v>
                </c:pt>
                <c:pt idx="11">
                  <c:v>#N/A</c:v>
                </c:pt>
                <c:pt idx="12">
                  <c:v>#N/A</c:v>
                </c:pt>
                <c:pt idx="13">
                  <c:v>2948</c:v>
                </c:pt>
                <c:pt idx="14">
                  <c:v>#N/A</c:v>
                </c:pt>
              </c:numCache>
            </c:numRef>
          </c:val>
          <c:smooth val="0"/>
          <c:extLst>
            <c:ext xmlns:c16="http://schemas.microsoft.com/office/drawing/2014/chart" uri="{C3380CC4-5D6E-409C-BE32-E72D297353CC}">
              <c16:uniqueId val="{0000000B-AF2D-4EDD-B1A0-3B53105392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957</c:v>
                </c:pt>
                <c:pt idx="1">
                  <c:v>957</c:v>
                </c:pt>
                <c:pt idx="2">
                  <c:v>958</c:v>
                </c:pt>
              </c:numCache>
            </c:numRef>
          </c:val>
          <c:extLst>
            <c:ext xmlns:c16="http://schemas.microsoft.com/office/drawing/2014/chart" uri="{C3380CC4-5D6E-409C-BE32-E72D297353CC}">
              <c16:uniqueId val="{00000000-E890-44FB-8B28-0407B2DC39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567</c:v>
                </c:pt>
                <c:pt idx="1">
                  <c:v>567</c:v>
                </c:pt>
                <c:pt idx="2">
                  <c:v>568</c:v>
                </c:pt>
              </c:numCache>
            </c:numRef>
          </c:val>
          <c:extLst>
            <c:ext xmlns:c16="http://schemas.microsoft.com/office/drawing/2014/chart" uri="{C3380CC4-5D6E-409C-BE32-E72D297353CC}">
              <c16:uniqueId val="{00000001-E890-44FB-8B28-0407B2DC39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1256</c:v>
                </c:pt>
                <c:pt idx="1">
                  <c:v>1122</c:v>
                </c:pt>
                <c:pt idx="2">
                  <c:v>1031</c:v>
                </c:pt>
              </c:numCache>
            </c:numRef>
          </c:val>
          <c:extLst>
            <c:ext xmlns:c16="http://schemas.microsoft.com/office/drawing/2014/chart" uri="{C3380CC4-5D6E-409C-BE32-E72D297353CC}">
              <c16:uniqueId val="{00000002-E890-44FB-8B28-0407B2DC39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{7C5C920F-6BC8-4383-87D1-E74FF92FC6D2}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BC5-43BF-8D88-EF22CE096E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{9CBDE492-9B75-44D0-99BD-0D367923F61D}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C5-43BF-8D88-EF22CE096E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{78D2BC99-3EA6-4A9F-A5BC-4DDDD649024F}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C5-43BF-8D88-EF22CE096E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{14EACB4C-D649-49E2-B0BC-52471106BF0B}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C5-43BF-8D88-EF22CE096E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{0036CD71-9046-4D8E-86BF-A3F7DFF542D1}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C5-43BF-8D88-EF22CE096E4F}"/>
                </c:ext>
              </c:extLst>
            </c:dLbl>
            <c:dLbl>
              <c:idx val="8"/>
              <c:layout>
                <c:manualLayout>
                  <c:x val="-4.553866996644792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{44FB2E80-1AE8-422E-94ED-2BB97026F9B6}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BC5-43BF-8D88-EF22CE096E4F}"/>
                </c:ext>
              </c:extLst>
            </c:dLbl>
            <c:dLbl>
              <c:idx val="16"/>
              <c:layout>
                <c:manualLayout>
                  <c:x val="-1.8492831334020431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{07A249C0-7907-433E-ACCC-02B3F1E0B475}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BC5-43BF-8D88-EF22CE096E4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{1413A1B6-2EAE-4D58-950E-13B9B04F8DA0}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BC5-43BF-8D88-EF22CE096E4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{6CE2F20A-8B28-4226-A8A7-5E8DCB76A4E2}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BC5-43BF-8D88-EF22CE096E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67.900000000000006</c:v>
                </c:pt>
                <c:pt idx="8">
                  <c:v>69</c:v>
                </c:pt>
                <c:pt idx="16">
                  <c:v>69</c:v>
                </c:pt>
                <c:pt idx="24">
                  <c:v>69.900000000000006</c:v>
                </c:pt>
                <c:pt idx="32">
                  <c:v>69.400000000000006</c:v>
                </c:pt>
              </c:numCache>
            </c:numRef>
          </c:xVal>
          <c:yVal>
            <c:numRef>
              <c:f>公会計指標分析・財政指標組合せ分析表!$BP$51:$DC$51</c:f>
              <c:numCache>
                <c:formatCode>#,##0.0;"▲ "#,##0.0</c:formatCode>
                <c:ptCount val="40"/>
                <c:pt idx="0">
                  <c:v>54.3</c:v>
                </c:pt>
                <c:pt idx="8">
                  <c:v>58</c:v>
                </c:pt>
                <c:pt idx="16">
                  <c:v>55.3</c:v>
                </c:pt>
                <c:pt idx="24">
                  <c:v>48.4</c:v>
                </c:pt>
                <c:pt idx="32">
                  <c:v>68.2</c:v>
                </c:pt>
              </c:numCache>
            </c:numRef>
          </c:yVal>
          <c:smooth val="0"/>
          <c:extLst>
            <c:ext xmlns:c16="http://schemas.microsoft.com/office/drawing/2014/chart" uri="{C3380CC4-5D6E-409C-BE32-E72D297353CC}">
              <c16:uniqueId val="{00000009-3BC5-43BF-8D88-EF22CE096E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576095379908417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{162F56C2-BE91-4D2E-B135-8668D057D221}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BC5-43BF-8D88-EF22CE096E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{7189A325-13DB-4B65-B6EE-796461C8EC71}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C5-43BF-8D88-EF22CE096E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{282A0C46-FADD-4D1F-9EC7-6ADA5296DB6F}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C5-43BF-8D88-EF22CE096E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{910434F1-DCC9-4F18-8D5C-F91593A29603}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C5-43BF-8D88-EF22CE096E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{A833E445-EE16-440C-AE63-64EECE2713EB}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C5-43BF-8D88-EF22CE096E4F}"/>
                </c:ext>
              </c:extLst>
            </c:dLbl>
            <c:dLbl>
              <c:idx val="8"/>
              <c:layout>
                <c:manualLayout>
                  <c:x val="-3.858485573989831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{6934D0D3-4819-4285-B5B5-F5E6229DA704}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BC5-43BF-8D88-EF22CE096E4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{EA832ADA-A310-49D6-9E98-6DD47573F672}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BC5-43BF-8D88-EF22CE096E4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{19EF352F-7717-4998-8877-66D278D93D8F}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BC5-43BF-8D88-EF22CE096E4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{43B5B404-E8C4-492F-8F34-5B1C439100B1}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BC5-43BF-8D88-EF22CE096E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3BC5-43BF-8D88-EF22CE096E4F}"/>
            </c:ext>
          </c:extLst>
        </c:ser>
        <c:dLbls>
          <c:showLegendKey val="0"/>
          <c:showVal val="1"/>
          <c:showCatName val="0"/>
          <c:showSerName val="0"/>
          <c:showPercent val="0"/>
          <c:showBubbleSize val="0"/>
        </c:dLbls>
        <c:axId val="46179840"/>
        <c:axId val="46181760"/>
      </c:scatterChart>
      <c:valAx>
        <c:axId val="46179840"/>
        <c:scaling>
          <c:orientation val="maxMin"/>
          <c:max val="71"/>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{03ABD496-93FD-4838-8777-3C2670220F83}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E9C-4175-B525-18B299B664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{7A99F541-1767-415B-B925-14E5E7B79807}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9C-4175-B525-18B299B664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{D4676C13-0E00-4C3F-81BE-ECE3ABA7F7D8}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9C-4175-B525-18B299B664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{38CD3419-23CB-4A40-936F-D2009CD890BC}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9C-4175-B525-18B299B664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{58AE6BB3-B5AE-4EB5-92D0-F3FA81E9E4DA}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9C-4175-B525-18B299B664B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{BE7CE02D-D5B1-4088-93B0-4B6362365E50}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E9C-4175-B525-18B299B664B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{56748010-2079-4D3D-AD09-DF39627FE8F3}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E9C-4175-B525-18B299B664B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{20AA2E03-2C1A-438F-BFCC-605D58284EFC}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E9C-4175-B525-18B299B664B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{8EDC3EC6-F5AA-4B5B-A0F6-D36586D797F4}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E9C-4175-B525-18B299B664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12.1</c:v>
                </c:pt>
                <c:pt idx="16">
                  <c:v>12.3</c:v>
                </c:pt>
                <c:pt idx="24">
                  <c:v>12</c:v>
                </c:pt>
                <c:pt idx="32">
                  <c:v>10.9</c:v>
                </c:pt>
              </c:numCache>
            </c:numRef>
          </c:xVal>
          <c:yVal>
            <c:numRef>
              <c:f>公会計指標分析・財政指標組合せ分析表!$BP$73:$DC$73</c:f>
              <c:numCache>
                <c:formatCode>#,##0.0;"▲ "#,##0.0</c:formatCode>
                <c:ptCount val="40"/>
                <c:pt idx="0">
                  <c:v>54.3</c:v>
                </c:pt>
                <c:pt idx="8">
                  <c:v>58</c:v>
                </c:pt>
                <c:pt idx="16">
                  <c:v>55.3</c:v>
                </c:pt>
                <c:pt idx="24">
                  <c:v>48.4</c:v>
                </c:pt>
                <c:pt idx="32">
                  <c:v>68.2</c:v>
                </c:pt>
              </c:numCache>
            </c:numRef>
          </c:yVal>
          <c:smooth val="0"/>
          <c:extLst>
            <c:ext xmlns:c16="http://schemas.microsoft.com/office/drawing/2014/chart" uri="{C3380CC4-5D6E-409C-BE32-E72D297353CC}">
              <c16:uniqueId val="{00000009-5E9C-4175-B525-18B299B664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{815D4C0E-5FBC-420C-9FBD-5939CD15687F}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E9C-4175-B525-18B299B664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{6EF96FE1-FAFF-4F1F-AEBF-CD2C8A278CBC}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9C-4175-B525-18B299B664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{A6F1A7C7-6618-4849-8FC1-7AFCDCFE71CD}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9C-4175-B525-18B299B664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{83BE5116-E56C-448C-BF0F-E004F8FF04BA}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9C-4175-B525-18B299B664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{2A194131-EF34-4A6B-A262-E22C807C2594}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9C-4175-B525-18B299B664B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{40DA9649-189A-48CE-853F-22A080F5A054}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E9C-4175-B525-18B299B664B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{6EBD011F-1294-4564-A2F1-C3D446884EAC}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E9C-4175-B525-18B299B664B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{82117F6E-CC8D-48D2-A96A-3595DFFACF6B}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E9C-4175-B525-18B299B664B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{BE65C4C1-3082-4AD7-A4FF-E45FB51BB498}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E9C-4175-B525-18B299B664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5E9C-4175-B525-18B299B664B7}"/>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14,340
14,151
112.00
11,160,645
10,786,741
278,942
5,032,621
9,929,482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財政力指数は前年と比較し</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％減少しており、類似団体平均を下回る数値となっている。</a:t>
          </a:r>
          <a:endParaRPr lang="ja-JP" altLang="ja-JP" sz="1400">
            <a:effectLst/>
          </a:endParaRPr>
        </a:p>
        <a:p>
          <a:r>
            <a:rPr kumimoji="1" lang="ja-JP" altLang="ja-JP" sz="1100">
              <a:solidFill>
                <a:schemeClr val="dk1"/>
              </a:solidFill>
              <a:effectLst/>
              <a:latin typeface="+mn-lt"/>
              <a:ea typeface="+mn-ea"/>
              <a:cs typeface="+mn-cs"/>
            </a:rPr>
            <a:t>　今後も人口の減少や高齢化が予想されることから、歳出の見直しを実施するとともに、町税等の徴収率の向上やふるさと納税といった自主財源の確保に取り組む。また、行政運営の効率化を図り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経常収支比率は前年と比較し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加したものの、類似団体平均を下回る数値となっている。しかしながら、数値としては高い水準であり、今後も大型事業の償還が始まることからさらなる上昇が見込まれている。そのため、事務事業の見直しを進めるとともに、全ての事務事業の優先度を厳しく点検し、優先度の低い事務事業については廃止・縮小を進め、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64</xdr:row>
      <xdr:rowOff>19262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79996"/>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155998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79996"/>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64</xdr:row>
      <xdr:rowOff>155998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78913"/>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56515</xdr:rowOff>
    </xdr:from>
    <xdr:to>
      <xdr:col>11</xdr:col>
      <xdr:colOff>31750</xdr:colOff>
      <xdr:row>62</xdr:row>
      <xdr:rowOff>149013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8641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116646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139912</xdr:rowOff>
    </xdr:from>
    <xdr:to>
      <xdr:col>23</xdr:col>
      <xdr:colOff>184150</xdr:colOff>
      <xdr:row>64</xdr:row>
      <xdr:rowOff>70062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156439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105198</xdr:rowOff>
    </xdr:from>
    <xdr:to>
      <xdr:col>15</xdr:col>
      <xdr:colOff>133350</xdr:colOff>
      <xdr:row>65</xdr:row>
      <xdr:rowOff>35348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45525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5715</xdr:rowOff>
    </xdr:from>
    <xdr:to>
      <xdr:col>7</xdr:col>
      <xdr:colOff>31750</xdr:colOff>
      <xdr:row>62</xdr:row>
      <xdr:rowOff>107315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117492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は下回ったものの、前年と比較し微増となった。要因として、人件費は職員の定員管理適正化計画や要員計画等により減額となったものの、新型コロナウイルスワクチン接種事業や新庁舎での執務の開始などにより物件費が増額となったためである。今後も行政改革の推進により、職員の定員管理適正化計画に基づき適正な定員管理に取り組み、人件費及び物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137348</xdr:rowOff>
    </xdr:from>
    <xdr:to>
      <xdr:col>23</xdr:col>
      <xdr:colOff>133350</xdr:colOff>
      <xdr:row>81</xdr:row>
      <xdr:rowOff>149565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24798"/>
          <a:ext cx="838200" cy="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129206</xdr:rowOff>
    </xdr:from>
    <xdr:to>
      <xdr:col>19</xdr:col>
      <xdr:colOff>133350</xdr:colOff>
      <xdr:row>81</xdr:row>
      <xdr:rowOff>137348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16656"/>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54164</xdr:rowOff>
    </xdr:from>
    <xdr:to>
      <xdr:col>15</xdr:col>
      <xdr:colOff>82550</xdr:colOff>
      <xdr:row>81</xdr:row>
      <xdr:rowOff>129206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41614"/>
          <a:ext cx="889000" cy="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31189</xdr:rowOff>
    </xdr:from>
    <xdr:to>
      <xdr:col>11</xdr:col>
      <xdr:colOff>31750</xdr:colOff>
      <xdr:row>81</xdr:row>
      <xdr:rowOff>54164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18639"/>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110735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140819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98765</xdr:rowOff>
    </xdr:from>
    <xdr:to>
      <xdr:col>23</xdr:col>
      <xdr:colOff>184150</xdr:colOff>
      <xdr:row>82</xdr:row>
      <xdr:rowOff>28915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115292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3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86548</xdr:rowOff>
    </xdr:from>
    <xdr:to>
      <xdr:col>19</xdr:col>
      <xdr:colOff>184150</xdr:colOff>
      <xdr:row>82</xdr:row>
      <xdr:rowOff>16698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7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26875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4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78406</xdr:rowOff>
    </xdr:from>
    <xdr:to>
      <xdr:col>15</xdr:col>
      <xdr:colOff>133350</xdr:colOff>
      <xdr:row>82</xdr:row>
      <xdr:rowOff>8556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18733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3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3364</xdr:rowOff>
    </xdr:from>
    <xdr:to>
      <xdr:col>11</xdr:col>
      <xdr:colOff>82550</xdr:colOff>
      <xdr:row>81</xdr:row>
      <xdr:rowOff>104964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115141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151839</xdr:rowOff>
    </xdr:from>
    <xdr:to>
      <xdr:col>7</xdr:col>
      <xdr:colOff>31750</xdr:colOff>
      <xdr:row>81</xdr:row>
      <xdr:rowOff>81989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6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92166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3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ラスパイレス指数については、前年と比較し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％増加した。依然として類似団体を上回っているため、今後も更に働き方改革を推進し、時間外手当の削減に努めるなど、より一層の給与の適正化を図る。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34572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658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61384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141816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060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141816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792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人当たりの職員数については、分母となる町の人口が減少しているにも関わらず、前年と比較し</a:t>
          </a:r>
          <a:r>
            <a:rPr kumimoji="1" lang="en-US" altLang="ja-JP" sz="1100">
              <a:solidFill>
                <a:schemeClr val="dk1"/>
              </a:solidFill>
              <a:effectLst/>
              <a:latin typeface="+mn-lt"/>
              <a:ea typeface="+mn-ea"/>
              <a:cs typeface="+mn-cs"/>
            </a:rPr>
            <a:t>0.25</a:t>
          </a:r>
          <a:r>
            <a:rPr kumimoji="1" lang="ja-JP" altLang="ja-JP" sz="1100">
              <a:solidFill>
                <a:schemeClr val="dk1"/>
              </a:solidFill>
              <a:effectLst/>
              <a:latin typeface="+mn-lt"/>
              <a:ea typeface="+mn-ea"/>
              <a:cs typeface="+mn-cs"/>
            </a:rPr>
            <a:t>％減少し、類似団体平均と比較しても低い数値となっている。</a:t>
          </a:r>
          <a:endParaRPr lang="ja-JP" altLang="ja-JP" sz="1400">
            <a:effectLst/>
          </a:endParaRPr>
        </a:p>
        <a:p>
          <a:r>
            <a:rPr kumimoji="1" lang="ja-JP" altLang="ja-JP" sz="1100">
              <a:solidFill>
                <a:schemeClr val="dk1"/>
              </a:solidFill>
              <a:effectLst/>
              <a:latin typeface="+mn-lt"/>
              <a:ea typeface="+mn-ea"/>
              <a:cs typeface="+mn-cs"/>
            </a:rPr>
            <a:t>　今後も住民サービスを低下させることなく、事務事業等の見直しや適正な人員配置と組織体制の構築に取り組み、適正な定員管理に努める。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114071</xdr:rowOff>
    </xdr:from>
    <xdr:to>
      <xdr:col>81</xdr:col>
      <xdr:colOff>44450</xdr:colOff>
      <xdr:row>61</xdr:row>
      <xdr:rowOff>126136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7252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118897</xdr:rowOff>
    </xdr:from>
    <xdr:to>
      <xdr:col>77</xdr:col>
      <xdr:colOff>44450</xdr:colOff>
      <xdr:row>61</xdr:row>
      <xdr:rowOff>126136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7734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96215</xdr:rowOff>
    </xdr:from>
    <xdr:to>
      <xdr:col>72</xdr:col>
      <xdr:colOff>203200</xdr:colOff>
      <xdr:row>61</xdr:row>
      <xdr:rowOff>118897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54665"/>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95733</xdr:rowOff>
    </xdr:from>
    <xdr:to>
      <xdr:col>68</xdr:col>
      <xdr:colOff>152400</xdr:colOff>
      <xdr:row>61</xdr:row>
      <xdr:rowOff>96215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54183"/>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16942</xdr:rowOff>
    </xdr:from>
    <xdr:to>
      <xdr:col>68</xdr:col>
      <xdr:colOff>203200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118584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63271</xdr:rowOff>
    </xdr:from>
    <xdr:to>
      <xdr:col>81</xdr:col>
      <xdr:colOff>95250</xdr:colOff>
      <xdr:row>61</xdr:row>
      <xdr:rowOff>164871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79798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75336</xdr:rowOff>
    </xdr:from>
    <xdr:to>
      <xdr:col>77</xdr:col>
      <xdr:colOff>95250</xdr:colOff>
      <xdr:row>62</xdr:row>
      <xdr:rowOff>5486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02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68097</xdr:rowOff>
    </xdr:from>
    <xdr:to>
      <xdr:col>73</xdr:col>
      <xdr:colOff>44450</xdr:colOff>
      <xdr:row>61</xdr:row>
      <xdr:rowOff>169697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8424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9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45415</xdr:rowOff>
    </xdr:from>
    <xdr:to>
      <xdr:col>68</xdr:col>
      <xdr:colOff>203200</xdr:colOff>
      <xdr:row>61</xdr:row>
      <xdr:rowOff>147015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131792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9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44933</xdr:rowOff>
    </xdr:from>
    <xdr:to>
      <xdr:col>64</xdr:col>
      <xdr:colOff>152400</xdr:colOff>
      <xdr:row>61</xdr:row>
      <xdr:rowOff>146533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131310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8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実質公債費比率は前年と比較し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％減少となったものの、類似団体平均を依然として上回る数値となっている。また、今後も近年進めてきた大規模事業に伴う地方債の償還が始まることにより、再び数値の上昇が予測される。</a:t>
          </a:r>
          <a:endParaRPr lang="ja-JP" altLang="ja-JP" sz="1400">
            <a:effectLst/>
          </a:endParaRPr>
        </a:p>
        <a:p>
          <a:r>
            <a:rPr kumimoji="1" lang="ja-JP" altLang="ja-JP" sz="1100">
              <a:solidFill>
                <a:schemeClr val="dk1"/>
              </a:solidFill>
              <a:effectLst/>
              <a:latin typeface="+mn-lt"/>
              <a:ea typeface="+mn-ea"/>
              <a:cs typeface="+mn-cs"/>
            </a:rPr>
            <a:t>　全国平均と比較しても高い水準を推移していることから、計画的な繰上償還や高利率の地方債の借り換えを行うとともに、緊急度や住民ニーズを的確に把握した事業の選択に取り組み、地方債に大きく頼ることのない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44</xdr:row>
      <xdr:rowOff>4233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45955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28363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5480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12277</xdr:rowOff>
    </xdr:from>
    <xdr:to>
      <xdr:col>72</xdr:col>
      <xdr:colOff>203200</xdr:colOff>
      <xdr:row>44</xdr:row>
      <xdr:rowOff>28363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55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103294</xdr:rowOff>
    </xdr:from>
    <xdr:to>
      <xdr:col>68</xdr:col>
      <xdr:colOff>152400</xdr:colOff>
      <xdr:row>44</xdr:row>
      <xdr:rowOff>12277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4756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149013</xdr:rowOff>
    </xdr:from>
    <xdr:to>
      <xdr:col>73</xdr:col>
      <xdr:colOff>44450</xdr:colOff>
      <xdr:row>44</xdr:row>
      <xdr:rowOff>79163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63940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132927</xdr:rowOff>
    </xdr:from>
    <xdr:to>
      <xdr:col>68</xdr:col>
      <xdr:colOff>203200</xdr:colOff>
      <xdr:row>44</xdr:row>
      <xdr:rowOff>63077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47854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52494</xdr:rowOff>
    </xdr:from>
    <xdr:to>
      <xdr:col>64</xdr:col>
      <xdr:colOff>152400</xdr:colOff>
      <xdr:row>43</xdr:row>
      <xdr:rowOff>154094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138871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将来負担比率は前年と比較し</a:t>
          </a:r>
          <a:r>
            <a:rPr kumimoji="1" lang="en-US" altLang="ja-JP" sz="1100">
              <a:solidFill>
                <a:schemeClr val="dk1"/>
              </a:solidFill>
              <a:effectLst/>
              <a:latin typeface="+mn-lt"/>
              <a:ea typeface="+mn-ea"/>
              <a:cs typeface="+mn-cs"/>
            </a:rPr>
            <a:t>19.8</a:t>
          </a:r>
          <a:r>
            <a:rPr kumimoji="1" lang="ja-JP" altLang="ja-JP" sz="1100">
              <a:solidFill>
                <a:schemeClr val="dk1"/>
              </a:solidFill>
              <a:effectLst/>
              <a:latin typeface="+mn-lt"/>
              <a:ea typeface="+mn-ea"/>
              <a:cs typeface="+mn-cs"/>
            </a:rPr>
            <a:t>％増加となり、類似団体平均を大きく上回る数値となった。要因としては、新庁舎整備による地方債借入額の増加よるものである。</a:t>
          </a:r>
          <a:endParaRPr lang="ja-JP" altLang="ja-JP" sz="1400">
            <a:effectLst/>
          </a:endParaRPr>
        </a:p>
        <a:p>
          <a:r>
            <a:rPr kumimoji="1" lang="ja-JP" altLang="ja-JP" sz="1100">
              <a:solidFill>
                <a:schemeClr val="dk1"/>
              </a:solidFill>
              <a:effectLst/>
              <a:latin typeface="+mn-lt"/>
              <a:ea typeface="+mn-ea"/>
              <a:cs typeface="+mn-cs"/>
            </a:rPr>
            <a:t>　今後も、新中学校校舎整備事業等の大規模事業にが予定されており、更なる将来負担比率の上昇が見込まれることから、事業の有効性を精査するなど事業実施の適正化に取り組み、財政の健全化に努める。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126153</xdr:rowOff>
    </xdr:from>
    <xdr:to>
      <xdr:col>81</xdr:col>
      <xdr:colOff>44450</xdr:colOff>
      <xdr:row>18</xdr:row>
      <xdr:rowOff>10765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869353"/>
          <a:ext cx="8382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126153</xdr:rowOff>
    </xdr:from>
    <xdr:to>
      <xdr:col>77</xdr:col>
      <xdr:colOff>44450</xdr:colOff>
      <xdr:row>17</xdr:row>
      <xdr:rowOff>33988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69353"/>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33988</xdr:rowOff>
    </xdr:from>
    <xdr:to>
      <xdr:col>72</xdr:col>
      <xdr:colOff>203200</xdr:colOff>
      <xdr:row>17</xdr:row>
      <xdr:rowOff>65012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4863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22497</xdr:rowOff>
    </xdr:from>
    <xdr:to>
      <xdr:col>68</xdr:col>
      <xdr:colOff>152400</xdr:colOff>
      <xdr:row>17</xdr:row>
      <xdr:rowOff>65012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37147"/>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108010</xdr:rowOff>
    </xdr:from>
    <xdr:to>
      <xdr:col>68</xdr:col>
      <xdr:colOff>203200</xdr:colOff>
      <xdr:row>15</xdr:row>
      <xdr:rowOff>38160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131415</xdr:rowOff>
    </xdr:from>
    <xdr:to>
      <xdr:col>81</xdr:col>
      <xdr:colOff>95250</xdr:colOff>
      <xdr:row>18</xdr:row>
      <xdr:rowOff>61565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4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103492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1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75353</xdr:rowOff>
    </xdr:from>
    <xdr:to>
      <xdr:col>77</xdr:col>
      <xdr:colOff>95250</xdr:colOff>
      <xdr:row>17</xdr:row>
      <xdr:rowOff>5503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161730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04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154638</xdr:rowOff>
    </xdr:from>
    <xdr:to>
      <xdr:col>73</xdr:col>
      <xdr:colOff>44450</xdr:colOff>
      <xdr:row>17</xdr:row>
      <xdr:rowOff>84788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69565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8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14212</xdr:rowOff>
    </xdr:from>
    <xdr:to>
      <xdr:col>68</xdr:col>
      <xdr:colOff>203200</xdr:colOff>
      <xdr:row>17</xdr:row>
      <xdr:rowOff>115812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100589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1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143147</xdr:rowOff>
    </xdr:from>
    <xdr:to>
      <xdr:col>64</xdr:col>
      <xdr:colOff>152400</xdr:colOff>
      <xdr:row>17</xdr:row>
      <xdr:rowOff>73297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58074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7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14,340
14,151
112.00
11,160,645
10,786,741
278,942
5,032,621
9,929,482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人件費は</a:t>
          </a:r>
          <a:r>
            <a:rPr kumimoji="1" lang="ja-JP" altLang="en-US" sz="1200">
              <a:solidFill>
                <a:schemeClr val="dk1"/>
              </a:solidFill>
              <a:effectLst/>
              <a:latin typeface="+mn-lt"/>
              <a:ea typeface="+mn-ea"/>
              <a:cs typeface="+mn-cs"/>
            </a:rPr>
            <a:t>前</a:t>
          </a:r>
          <a:r>
            <a:rPr kumimoji="1" lang="ja-JP" altLang="ja-JP" sz="1200">
              <a:solidFill>
                <a:schemeClr val="dk1"/>
              </a:solidFill>
              <a:effectLst/>
              <a:latin typeface="+mn-lt"/>
              <a:ea typeface="+mn-ea"/>
              <a:cs typeface="+mn-cs"/>
            </a:rPr>
            <a:t>年と比較し</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とな</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類似団体と比較</a:t>
          </a:r>
          <a:r>
            <a:rPr kumimoji="1" lang="ja-JP" altLang="en-US" sz="1200">
              <a:solidFill>
                <a:schemeClr val="dk1"/>
              </a:solidFill>
              <a:effectLst/>
              <a:latin typeface="+mn-lt"/>
              <a:ea typeface="+mn-ea"/>
              <a:cs typeface="+mn-cs"/>
            </a:rPr>
            <a:t>しても</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％高くなっている</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経常収支比率における人件費分が高くなっていることから、</a:t>
          </a:r>
          <a:r>
            <a:rPr kumimoji="1" lang="ja-JP" altLang="ja-JP" sz="1200">
              <a:solidFill>
                <a:schemeClr val="dk1"/>
              </a:solidFill>
              <a:effectLst/>
              <a:latin typeface="+mn-lt"/>
              <a:ea typeface="+mn-ea"/>
              <a:cs typeface="+mn-cs"/>
            </a:rPr>
            <a:t>民間でも実施可能な部分については指定管理者制度の導入を検討し、職員の適正な定員管理を図り人件費の抑制に努める。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xdr:rowOff>
    </xdr:from>
    <xdr:to>
      <xdr:col>15</xdr:col>
      <xdr:colOff>98425</xdr:colOff>
      <xdr:row>36</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7347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87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41910</xdr:rowOff>
    </xdr:from>
    <xdr:to>
      <xdr:col>24</xdr:col>
      <xdr:colOff>76200</xdr:colOff>
      <xdr:row>36</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72390</xdr:rowOff>
    </xdr:from>
    <xdr:to>
      <xdr:col>15</xdr:col>
      <xdr:colOff>149225</xdr:colOff>
      <xdr:row>37</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121920</xdr:rowOff>
    </xdr:from>
    <xdr:to>
      <xdr:col>11</xdr:col>
      <xdr:colOff>60325</xdr:colOff>
      <xdr:row>36</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物件費は前年と比較し</a:t>
          </a:r>
          <a:r>
            <a:rPr kumimoji="1" lang="en-US" altLang="ja-JP" sz="1200">
              <a:solidFill>
                <a:schemeClr val="dk1"/>
              </a:solidFill>
              <a:effectLst/>
              <a:latin typeface="+mn-lt"/>
              <a:ea typeface="+mn-ea"/>
              <a:cs typeface="+mn-cs"/>
            </a:rPr>
            <a:t>3.2</a:t>
          </a:r>
          <a:r>
            <a:rPr kumimoji="1" lang="ja-JP" altLang="ja-JP" sz="1200">
              <a:solidFill>
                <a:schemeClr val="dk1"/>
              </a:solidFill>
              <a:effectLst/>
              <a:latin typeface="+mn-lt"/>
              <a:ea typeface="+mn-ea"/>
              <a:cs typeface="+mn-cs"/>
            </a:rPr>
            <a:t>％増加とな</a:t>
          </a:r>
          <a:r>
            <a:rPr kumimoji="1" lang="ja-JP" altLang="en-US" sz="1200">
              <a:solidFill>
                <a:schemeClr val="dk1"/>
              </a:solidFill>
              <a:effectLst/>
              <a:latin typeface="+mn-lt"/>
              <a:ea typeface="+mn-ea"/>
              <a:cs typeface="+mn-cs"/>
            </a:rPr>
            <a:t>ったことで、</a:t>
          </a:r>
          <a:r>
            <a:rPr kumimoji="1" lang="ja-JP" altLang="ja-JP" sz="1200">
              <a:solidFill>
                <a:schemeClr val="dk1"/>
              </a:solidFill>
              <a:effectLst/>
              <a:latin typeface="+mn-lt"/>
              <a:ea typeface="+mn-ea"/>
              <a:cs typeface="+mn-cs"/>
            </a:rPr>
            <a:t>類似団体</a:t>
          </a:r>
          <a:r>
            <a:rPr kumimoji="1" lang="ja-JP" altLang="en-US" sz="1200">
              <a:solidFill>
                <a:schemeClr val="dk1"/>
              </a:solidFill>
              <a:effectLst/>
              <a:latin typeface="+mn-lt"/>
              <a:ea typeface="+mn-ea"/>
              <a:cs typeface="+mn-cs"/>
            </a:rPr>
            <a:t>平均を上回ることとなった。</a:t>
          </a:r>
          <a:r>
            <a:rPr kumimoji="1" lang="ja-JP" altLang="ja-JP" sz="1200">
              <a:solidFill>
                <a:schemeClr val="dk1"/>
              </a:solidFill>
              <a:effectLst/>
              <a:latin typeface="+mn-lt"/>
              <a:ea typeface="+mn-ea"/>
              <a:cs typeface="+mn-cs"/>
            </a:rPr>
            <a:t>これは新型コロナウイルスワクチン接種事業や新庁舎での執務の開始などによ</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物件費</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増額が主な要因である。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その他の事務事業について</a:t>
          </a:r>
          <a:r>
            <a:rPr kumimoji="1" lang="ja-JP" altLang="en-US" sz="1200">
              <a:solidFill>
                <a:schemeClr val="dk1"/>
              </a:solidFill>
              <a:effectLst/>
              <a:latin typeface="+mn-lt"/>
              <a:ea typeface="+mn-ea"/>
              <a:cs typeface="+mn-cs"/>
            </a:rPr>
            <a:t>は更なる</a:t>
          </a:r>
          <a:r>
            <a:rPr kumimoji="1" lang="ja-JP" altLang="ja-JP" sz="1200">
              <a:solidFill>
                <a:schemeClr val="dk1"/>
              </a:solidFill>
              <a:effectLst/>
              <a:latin typeface="+mn-lt"/>
              <a:ea typeface="+mn-ea"/>
              <a:cs typeface="+mn-cs"/>
            </a:rPr>
            <a:t>効率化を図り、これまで以上に</a:t>
          </a:r>
          <a:r>
            <a:rPr kumimoji="1" lang="ja-JP" altLang="en-US" sz="1200">
              <a:solidFill>
                <a:schemeClr val="dk1"/>
              </a:solidFill>
              <a:effectLst/>
              <a:latin typeface="+mn-lt"/>
              <a:ea typeface="+mn-ea"/>
              <a:cs typeface="+mn-cs"/>
            </a:rPr>
            <a:t>物件費にける</a:t>
          </a:r>
          <a:r>
            <a:rPr kumimoji="1" lang="ja-JP" altLang="ja-JP" sz="1200">
              <a:solidFill>
                <a:schemeClr val="dk1"/>
              </a:solidFill>
              <a:effectLst/>
              <a:latin typeface="+mn-lt"/>
              <a:ea typeface="+mn-ea"/>
              <a:cs typeface="+mn-cs"/>
            </a:rPr>
            <a:t>経常経費削減に努め、数値の改善を図っていく。</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50800</xdr:rowOff>
    </xdr:from>
    <xdr:to>
      <xdr:col>82</xdr:col>
      <xdr:colOff>107950</xdr:colOff>
      <xdr:row>17</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225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127000</xdr:rowOff>
    </xdr:from>
    <xdr:to>
      <xdr:col>78</xdr:col>
      <xdr:colOff>69850</xdr:colOff>
      <xdr:row>15</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55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127000</xdr:rowOff>
    </xdr:from>
    <xdr:to>
      <xdr:col>73</xdr:col>
      <xdr:colOff>180975</xdr:colOff>
      <xdr:row>14</xdr:row>
      <xdr:rowOff>22225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558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22225</xdr:rowOff>
    </xdr:from>
    <xdr:to>
      <xdr:col>69</xdr:col>
      <xdr:colOff>92075</xdr:colOff>
      <xdr:row>14</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4225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105427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0</xdr:rowOff>
    </xdr:from>
    <xdr:to>
      <xdr:col>78</xdr:col>
      <xdr:colOff>120650</xdr:colOff>
      <xdr:row>15</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111777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4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76200</xdr:rowOff>
    </xdr:from>
    <xdr:to>
      <xdr:col>74</xdr:col>
      <xdr:colOff>31750</xdr:colOff>
      <xdr:row>14</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142875</xdr:rowOff>
    </xdr:from>
    <xdr:to>
      <xdr:col>69</xdr:col>
      <xdr:colOff>142875</xdr:colOff>
      <xdr:row>14</xdr:row>
      <xdr:rowOff>73025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83202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4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57150</xdr:rowOff>
    </xdr:from>
    <xdr:to>
      <xdr:col>65</xdr:col>
      <xdr:colOff>53975</xdr:colOff>
      <xdr:row>14</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168927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扶助費は</a:t>
          </a:r>
          <a:r>
            <a:rPr kumimoji="1" lang="ja-JP" altLang="en-US" sz="1200">
              <a:solidFill>
                <a:schemeClr val="dk1"/>
              </a:solidFill>
              <a:effectLst/>
              <a:latin typeface="+mn-lt"/>
              <a:ea typeface="+mn-ea"/>
              <a:cs typeface="+mn-cs"/>
            </a:rPr>
            <a:t>前</a:t>
          </a:r>
          <a:r>
            <a:rPr kumimoji="1" lang="ja-JP" altLang="ja-JP" sz="1200">
              <a:solidFill>
                <a:schemeClr val="dk1"/>
              </a:solidFill>
              <a:effectLst/>
              <a:latin typeface="+mn-lt"/>
              <a:ea typeface="+mn-ea"/>
              <a:cs typeface="+mn-cs"/>
            </a:rPr>
            <a:t>年と比較し</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したが、</a:t>
          </a:r>
          <a:r>
            <a:rPr kumimoji="1" lang="ja-JP" altLang="ja-JP" sz="1200">
              <a:solidFill>
                <a:schemeClr val="dk1"/>
              </a:solidFill>
              <a:effectLst/>
              <a:latin typeface="+mn-lt"/>
              <a:ea typeface="+mn-ea"/>
              <a:cs typeface="+mn-cs"/>
            </a:rPr>
            <a:t>類似団体</a:t>
          </a:r>
          <a:r>
            <a:rPr kumimoji="1" lang="ja-JP" altLang="en-US" sz="1200">
              <a:solidFill>
                <a:schemeClr val="dk1"/>
              </a:solidFill>
              <a:effectLst/>
              <a:latin typeface="+mn-lt"/>
              <a:ea typeface="+mn-ea"/>
              <a:cs typeface="+mn-cs"/>
            </a:rPr>
            <a:t>平均</a:t>
          </a:r>
          <a:r>
            <a:rPr kumimoji="1" lang="ja-JP" altLang="ja-JP" sz="1200">
              <a:solidFill>
                <a:schemeClr val="dk1"/>
              </a:solidFill>
              <a:effectLst/>
              <a:latin typeface="+mn-lt"/>
              <a:ea typeface="+mn-ea"/>
              <a:cs typeface="+mn-cs"/>
            </a:rPr>
            <a:t>を下回っている。しかし、今後</a:t>
          </a:r>
          <a:r>
            <a:rPr kumimoji="1" lang="ja-JP" altLang="en-US" sz="1200">
              <a:solidFill>
                <a:schemeClr val="dk1"/>
              </a:solidFill>
              <a:effectLst/>
              <a:latin typeface="+mn-lt"/>
              <a:ea typeface="+mn-ea"/>
              <a:cs typeface="+mn-cs"/>
            </a:rPr>
            <a:t>も全国的に社会保障経費の増加が見込まれ、</a:t>
          </a:r>
          <a:r>
            <a:rPr kumimoji="1" lang="ja-JP" altLang="ja-JP" sz="1200">
              <a:solidFill>
                <a:schemeClr val="dk1"/>
              </a:solidFill>
              <a:effectLst/>
              <a:latin typeface="+mn-lt"/>
              <a:ea typeface="+mn-ea"/>
              <a:cs typeface="+mn-cs"/>
            </a:rPr>
            <a:t>児童福祉費や高齢者福祉費などの</a:t>
          </a:r>
          <a:r>
            <a:rPr kumimoji="1" lang="ja-JP" altLang="en-US" sz="1200">
              <a:solidFill>
                <a:schemeClr val="dk1"/>
              </a:solidFill>
              <a:effectLst/>
              <a:latin typeface="+mn-lt"/>
              <a:ea typeface="+mn-ea"/>
              <a:cs typeface="+mn-cs"/>
            </a:rPr>
            <a:t>扶</a:t>
          </a:r>
          <a:r>
            <a:rPr kumimoji="1" lang="ja-JP" altLang="ja-JP" sz="1200">
              <a:solidFill>
                <a:schemeClr val="dk1"/>
              </a:solidFill>
              <a:effectLst/>
              <a:latin typeface="+mn-lt"/>
              <a:ea typeface="+mn-ea"/>
              <a:cs typeface="+mn-cs"/>
            </a:rPr>
            <a:t>助費の増加</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予想されるため、資格審査の適正化を進め</a:t>
          </a:r>
          <a:r>
            <a:rPr kumimoji="1" lang="ja-JP" altLang="en-US" sz="1200">
              <a:solidFill>
                <a:schemeClr val="dk1"/>
              </a:solidFill>
              <a:effectLst/>
              <a:latin typeface="+mn-lt"/>
              <a:ea typeface="+mn-ea"/>
              <a:cs typeface="+mn-cs"/>
            </a:rPr>
            <a:t>るなど、</a:t>
          </a:r>
          <a:r>
            <a:rPr kumimoji="1" lang="ja-JP" altLang="ja-JP" sz="1200">
              <a:solidFill>
                <a:schemeClr val="dk1"/>
              </a:solidFill>
              <a:effectLst/>
              <a:latin typeface="+mn-lt"/>
              <a:ea typeface="+mn-ea"/>
              <a:cs typeface="+mn-cs"/>
            </a:rPr>
            <a:t>扶助費の上昇抑制に努める。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461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118835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118835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前年と</a:t>
          </a:r>
          <a:r>
            <a:rPr kumimoji="1" lang="ja-JP" altLang="en-US" sz="1200">
              <a:solidFill>
                <a:schemeClr val="dk1"/>
              </a:solidFill>
              <a:effectLst/>
              <a:latin typeface="+mn-lt"/>
              <a:ea typeface="+mn-ea"/>
              <a:cs typeface="+mn-cs"/>
            </a:rPr>
            <a:t>比較し</a:t>
          </a:r>
          <a:r>
            <a:rPr kumimoji="1" lang="en-US" altLang="ja-JP" sz="1200">
              <a:solidFill>
                <a:schemeClr val="dk1"/>
              </a:solidFill>
              <a:effectLst/>
              <a:latin typeface="+mn-lt"/>
              <a:ea typeface="+mn-ea"/>
              <a:cs typeface="+mn-cs"/>
            </a:rPr>
            <a:t>4.9</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特別会計への繰出金が多く占めて</a:t>
          </a:r>
          <a:r>
            <a:rPr kumimoji="1" lang="ja-JP" altLang="en-US" sz="1200">
              <a:solidFill>
                <a:schemeClr val="dk1"/>
              </a:solidFill>
              <a:effectLst/>
              <a:latin typeface="+mn-lt"/>
              <a:ea typeface="+mn-ea"/>
              <a:cs typeface="+mn-cs"/>
            </a:rPr>
            <a:t>いることから</a:t>
          </a:r>
          <a:r>
            <a:rPr kumimoji="1" lang="ja-JP" altLang="ja-JP" sz="1200">
              <a:solidFill>
                <a:schemeClr val="dk1"/>
              </a:solidFill>
              <a:effectLst/>
              <a:latin typeface="+mn-lt"/>
              <a:ea typeface="+mn-ea"/>
              <a:cs typeface="+mn-cs"/>
            </a:rPr>
            <a:t>、一般会計の負担を減らす</a:t>
          </a:r>
          <a:r>
            <a:rPr kumimoji="1" lang="ja-JP" altLang="en-US" sz="1200">
              <a:solidFill>
                <a:schemeClr val="dk1"/>
              </a:solidFill>
              <a:effectLst/>
              <a:latin typeface="+mn-lt"/>
              <a:ea typeface="+mn-ea"/>
              <a:cs typeface="+mn-cs"/>
            </a:rPr>
            <a:t>ために、国民健康保険特別会計では国民健康保険料の適正化を図るなど、</a:t>
          </a:r>
          <a:r>
            <a:rPr kumimoji="1" lang="ja-JP" altLang="ja-JP" sz="1200">
              <a:solidFill>
                <a:schemeClr val="dk1"/>
              </a:solidFill>
              <a:effectLst/>
              <a:latin typeface="+mn-lt"/>
              <a:ea typeface="+mn-ea"/>
              <a:cs typeface="+mn-cs"/>
            </a:rPr>
            <a:t>特別会計等の適正な運営</a:t>
          </a:r>
          <a:r>
            <a:rPr kumimoji="1" lang="ja-JP" altLang="en-US" sz="1200">
              <a:solidFill>
                <a:schemeClr val="dk1"/>
              </a:solidFill>
              <a:effectLst/>
              <a:latin typeface="+mn-lt"/>
              <a:ea typeface="+mn-ea"/>
              <a:cs typeface="+mn-cs"/>
            </a:rPr>
            <a:t>を求め、一般会計からの</a:t>
          </a:r>
          <a:r>
            <a:rPr kumimoji="1" lang="ja-JP" altLang="ja-JP" sz="1200">
              <a:solidFill>
                <a:schemeClr val="dk1"/>
              </a:solidFill>
              <a:effectLst/>
              <a:latin typeface="+mn-lt"/>
              <a:ea typeface="+mn-ea"/>
              <a:cs typeface="+mn-cs"/>
            </a:rPr>
            <a:t>適切な繰出金</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支出</a:t>
          </a:r>
          <a:r>
            <a:rPr kumimoji="1" lang="ja-JP" altLang="en-US" sz="1200">
              <a:solidFill>
                <a:schemeClr val="dk1"/>
              </a:solidFill>
              <a:effectLst/>
              <a:latin typeface="+mn-lt"/>
              <a:ea typeface="+mn-ea"/>
              <a:cs typeface="+mn-cs"/>
            </a:rPr>
            <a:t>に努める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164556</xdr:rowOff>
    </xdr:from>
    <xdr:to>
      <xdr:col>82</xdr:col>
      <xdr:colOff>107950</xdr:colOff>
      <xdr:row>57</xdr:row>
      <xdr:rowOff>141696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94306"/>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82913</xdr:rowOff>
    </xdr:from>
    <xdr:to>
      <xdr:col>78</xdr:col>
      <xdr:colOff>69850</xdr:colOff>
      <xdr:row>57</xdr:row>
      <xdr:rowOff>141696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555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51888</xdr:rowOff>
    </xdr:from>
    <xdr:to>
      <xdr:col>73</xdr:col>
      <xdr:colOff>180975</xdr:colOff>
      <xdr:row>57</xdr:row>
      <xdr:rowOff>82913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53088"/>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19231</xdr:rowOff>
    </xdr:from>
    <xdr:to>
      <xdr:col>69</xdr:col>
      <xdr:colOff>92075</xdr:colOff>
      <xdr:row>56</xdr:row>
      <xdr:rowOff>51888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20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23949</xdr:rowOff>
    </xdr:from>
    <xdr:to>
      <xdr:col>69</xdr:col>
      <xdr:colOff>142875</xdr:colOff>
      <xdr:row>58</xdr:row>
      <xdr:rowOff>125549</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110326</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113756</xdr:rowOff>
    </xdr:from>
    <xdr:to>
      <xdr:col>82</xdr:col>
      <xdr:colOff>158750</xdr:colOff>
      <xdr:row>56</xdr:row>
      <xdr:rowOff>43906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130283</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8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90896</xdr:rowOff>
    </xdr:from>
    <xdr:to>
      <xdr:col>78</xdr:col>
      <xdr:colOff>120650</xdr:colOff>
      <xdr:row>58</xdr:row>
      <xdr:rowOff>21046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5823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49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32113</xdr:rowOff>
    </xdr:from>
    <xdr:to>
      <xdr:col>74</xdr:col>
      <xdr:colOff>31750</xdr:colOff>
      <xdr:row>57</xdr:row>
      <xdr:rowOff>133713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143890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7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xdr:rowOff>
    </xdr:from>
    <xdr:to>
      <xdr:col>69</xdr:col>
      <xdr:colOff>142875</xdr:colOff>
      <xdr:row>56</xdr:row>
      <xdr:rowOff>102688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139881</xdr:rowOff>
    </xdr:from>
    <xdr:to>
      <xdr:col>65</xdr:col>
      <xdr:colOff>53975</xdr:colOff>
      <xdr:row>56</xdr:row>
      <xdr:rowOff>70031</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80208</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病院事業、ごみ処理事業、し尿処理事業、消防業務を一部事務組合で行っているため、一部事務組合への負担が多額となって</a:t>
          </a:r>
          <a:r>
            <a:rPr kumimoji="1" lang="ja-JP" altLang="en-US" sz="1100">
              <a:solidFill>
                <a:schemeClr val="dk1"/>
              </a:solidFill>
              <a:effectLst/>
              <a:latin typeface="+mn-lt"/>
              <a:ea typeface="+mn-ea"/>
              <a:cs typeface="+mn-cs"/>
            </a:rPr>
            <a:t>いることと、</a:t>
          </a:r>
          <a:r>
            <a:rPr kumimoji="1" lang="ja-JP" altLang="ja-JP" sz="1100">
              <a:solidFill>
                <a:schemeClr val="dk1"/>
              </a:solidFill>
              <a:effectLst/>
              <a:latin typeface="+mn-lt"/>
              <a:ea typeface="+mn-ea"/>
              <a:cs typeface="+mn-cs"/>
            </a:rPr>
            <a:t>新型コロナウイルス</a:t>
          </a:r>
          <a:r>
            <a:rPr kumimoji="1" lang="ja-JP" altLang="en-US" sz="1100">
              <a:solidFill>
                <a:schemeClr val="dk1"/>
              </a:solidFill>
              <a:effectLst/>
              <a:latin typeface="+mn-lt"/>
              <a:ea typeface="+mn-ea"/>
              <a:cs typeface="+mn-cs"/>
            </a:rPr>
            <a:t>感染症対策事業や物価高騰による支援事業等による補助費等の増により、</a:t>
          </a:r>
          <a:r>
            <a:rPr kumimoji="1" lang="ja-JP" altLang="ja-JP" sz="1100">
              <a:solidFill>
                <a:schemeClr val="dk1"/>
              </a:solidFill>
              <a:effectLst/>
              <a:latin typeface="+mn-lt"/>
              <a:ea typeface="+mn-ea"/>
              <a:cs typeface="+mn-cs"/>
            </a:rPr>
            <a:t>昨年と比較し</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となった。今後</a:t>
          </a:r>
          <a:r>
            <a:rPr kumimoji="1" lang="ja-JP" altLang="en-US" sz="1100">
              <a:solidFill>
                <a:schemeClr val="dk1"/>
              </a:solidFill>
              <a:effectLst/>
              <a:latin typeface="+mn-lt"/>
              <a:ea typeface="+mn-ea"/>
              <a:cs typeface="+mn-cs"/>
            </a:rPr>
            <a:t>も一部事務組合の施設整備に伴う負担金の増額が見込まれるため、</a:t>
          </a:r>
          <a:r>
            <a:rPr kumimoji="1" lang="ja-JP" altLang="ja-JP" sz="1100">
              <a:solidFill>
                <a:schemeClr val="dk1"/>
              </a:solidFill>
              <a:effectLst/>
              <a:latin typeface="+mn-lt"/>
              <a:ea typeface="+mn-ea"/>
              <a:cs typeface="+mn-cs"/>
            </a:rPr>
            <a:t>各団体</a:t>
          </a:r>
          <a:r>
            <a:rPr kumimoji="1" lang="ja-JP" altLang="en-US" sz="1100">
              <a:solidFill>
                <a:schemeClr val="dk1"/>
              </a:solidFill>
              <a:effectLst/>
              <a:latin typeface="+mn-lt"/>
              <a:ea typeface="+mn-ea"/>
              <a:cs typeface="+mn-cs"/>
            </a:rPr>
            <a:t>でも事業の</a:t>
          </a:r>
          <a:r>
            <a:rPr kumimoji="1" lang="ja-JP" altLang="ja-JP" sz="1100">
              <a:solidFill>
                <a:schemeClr val="dk1"/>
              </a:solidFill>
              <a:effectLst/>
              <a:latin typeface="+mn-lt"/>
              <a:ea typeface="+mn-ea"/>
              <a:cs typeface="+mn-cs"/>
            </a:rPr>
            <a:t>精査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見直しを行</a:t>
          </a:r>
          <a:r>
            <a:rPr kumimoji="1" lang="ja-JP" altLang="en-US" sz="1100">
              <a:solidFill>
                <a:schemeClr val="dk1"/>
              </a:solidFill>
              <a:effectLst/>
              <a:latin typeface="+mn-lt"/>
              <a:ea typeface="+mn-ea"/>
              <a:cs typeface="+mn-cs"/>
            </a:rPr>
            <a:t>ってもらい、</a:t>
          </a:r>
          <a:r>
            <a:rPr kumimoji="1" lang="ja-JP" altLang="ja-JP" sz="1100">
              <a:solidFill>
                <a:schemeClr val="dk1"/>
              </a:solidFill>
              <a:effectLst/>
              <a:latin typeface="+mn-lt"/>
              <a:ea typeface="+mn-ea"/>
              <a:cs typeface="+mn-cs"/>
            </a:rPr>
            <a:t>財政負担の軽減に向けた</a:t>
          </a:r>
          <a:r>
            <a:rPr kumimoji="1" lang="ja-JP" altLang="en-US" sz="1100">
              <a:solidFill>
                <a:schemeClr val="dk1"/>
              </a:solidFill>
              <a:effectLst/>
              <a:latin typeface="+mn-lt"/>
              <a:ea typeface="+mn-ea"/>
              <a:cs typeface="+mn-cs"/>
            </a:rPr>
            <a:t>負担金や補助金の縮減に努めていく</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2763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31750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276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31750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36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24130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公債費については、</a:t>
          </a:r>
          <a:r>
            <a:rPr kumimoji="1" lang="ja-JP" altLang="en-US" sz="1200">
              <a:solidFill>
                <a:schemeClr val="dk1"/>
              </a:solidFill>
              <a:effectLst/>
              <a:latin typeface="+mn-lt"/>
              <a:ea typeface="+mn-ea"/>
              <a:cs typeface="+mn-cs"/>
            </a:rPr>
            <a:t>前</a:t>
          </a:r>
          <a:r>
            <a:rPr kumimoji="1" lang="ja-JP" altLang="ja-JP" sz="1200">
              <a:solidFill>
                <a:schemeClr val="dk1"/>
              </a:solidFill>
              <a:effectLst/>
              <a:latin typeface="+mn-lt"/>
              <a:ea typeface="+mn-ea"/>
              <a:cs typeface="+mn-cs"/>
            </a:rPr>
            <a:t>年と比較し</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％減少となったが、今後</a:t>
          </a:r>
          <a:r>
            <a:rPr kumimoji="1" lang="ja-JP" altLang="en-US" sz="1200">
              <a:solidFill>
                <a:schemeClr val="dk1"/>
              </a:solidFill>
              <a:effectLst/>
              <a:latin typeface="+mn-lt"/>
              <a:ea typeface="+mn-ea"/>
              <a:cs typeface="+mn-cs"/>
            </a:rPr>
            <a:t>は近年集中した</a:t>
          </a:r>
          <a:r>
            <a:rPr kumimoji="1" lang="ja-JP" altLang="ja-JP" sz="1200">
              <a:solidFill>
                <a:schemeClr val="dk1"/>
              </a:solidFill>
              <a:effectLst/>
              <a:latin typeface="+mn-lt"/>
              <a:ea typeface="+mn-ea"/>
              <a:cs typeface="+mn-cs"/>
            </a:rPr>
            <a:t>大規模事業</a:t>
          </a:r>
          <a:r>
            <a:rPr kumimoji="1" lang="ja-JP" altLang="en-US" sz="1200">
              <a:solidFill>
                <a:schemeClr val="dk1"/>
              </a:solidFill>
              <a:effectLst/>
              <a:latin typeface="+mn-lt"/>
              <a:ea typeface="+mn-ea"/>
              <a:cs typeface="+mn-cs"/>
            </a:rPr>
            <a:t>の元利償還金が</a:t>
          </a:r>
          <a:r>
            <a:rPr kumimoji="1" lang="ja-JP" altLang="ja-JP" sz="1200">
              <a:solidFill>
                <a:schemeClr val="dk1"/>
              </a:solidFill>
              <a:effectLst/>
              <a:latin typeface="+mn-lt"/>
              <a:ea typeface="+mn-ea"/>
              <a:cs typeface="+mn-cs"/>
            </a:rPr>
            <a:t>控えており、</a:t>
          </a:r>
          <a:r>
            <a:rPr kumimoji="1" lang="ja-JP" altLang="en-US" sz="1200">
              <a:solidFill>
                <a:schemeClr val="dk1"/>
              </a:solidFill>
              <a:effectLst/>
              <a:latin typeface="+mn-lt"/>
              <a:ea typeface="+mn-ea"/>
              <a:cs typeface="+mn-cs"/>
            </a:rPr>
            <a:t>経常収支比率における公債費分は高くなることが</a:t>
          </a:r>
          <a:r>
            <a:rPr kumimoji="1" lang="ja-JP" altLang="ja-JP" sz="1200">
              <a:solidFill>
                <a:schemeClr val="dk1"/>
              </a:solidFill>
              <a:effectLst/>
              <a:latin typeface="+mn-lt"/>
              <a:ea typeface="+mn-ea"/>
              <a:cs typeface="+mn-cs"/>
            </a:rPr>
            <a:t>見込まれる。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そのため</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事業の緊急性や妥当性、有効性を精査し事務事業の見直しに努め</a:t>
          </a:r>
          <a:r>
            <a:rPr kumimoji="1" lang="ja-JP" altLang="en-US" sz="1200">
              <a:solidFill>
                <a:schemeClr val="dk1"/>
              </a:solidFill>
              <a:effectLst/>
              <a:latin typeface="+mn-lt"/>
              <a:ea typeface="+mn-ea"/>
              <a:cs typeface="+mn-cs"/>
            </a:rPr>
            <a:t>るなど、地方債の新規発行を伴う普通建設事業の抑制を図る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143002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3400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79</xdr:row>
      <xdr:rowOff>42418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4465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79</xdr:row>
      <xdr:rowOff>42418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40866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35561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72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公債費以外の経常収支比率については、昨年と比較し</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％増加した。今後</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行政改革への取り組みや事務事業の見直しを更に進め、経常経費の削減に努め</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8889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1953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165100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1343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104139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2951460"/>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35560</xdr:rowOff>
    </xdr:from>
    <xdr:to>
      <xdr:col>69</xdr:col>
      <xdr:colOff>92075</xdr:colOff>
      <xdr:row>75</xdr:row>
      <xdr:rowOff>92710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8943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146066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156210</xdr:rowOff>
    </xdr:from>
    <xdr:to>
      <xdr:col>65</xdr:col>
      <xdr:colOff>53975</xdr:colOff>
      <xdr:row>75</xdr:row>
      <xdr:rowOff>86360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96537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101592</xdr:rowOff>
    </xdr:from>
    <xdr:to>
      <xdr:col>29</xdr:col>
      <xdr:colOff>127000</xdr:colOff>
      <xdr:row>16</xdr:row>
      <xdr:rowOff>115107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892417"/>
          <a:ext cx="647700" cy="1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99884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9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101592</xdr:rowOff>
    </xdr:from>
    <xdr:to>
      <xdr:col>26</xdr:col>
      <xdr:colOff>50800</xdr:colOff>
      <xdr:row>16</xdr:row>
      <xdr:rowOff>111911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92417"/>
          <a:ext cx="698500" cy="10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108532</xdr:rowOff>
    </xdr:from>
    <xdr:to>
      <xdr:col>22</xdr:col>
      <xdr:colOff>114300</xdr:colOff>
      <xdr:row>16</xdr:row>
      <xdr:rowOff>111911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899357"/>
          <a:ext cx="698500" cy="3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108532</xdr:rowOff>
    </xdr:from>
    <xdr:to>
      <xdr:col>18</xdr:col>
      <xdr:colOff>177800</xdr:colOff>
      <xdr:row>16</xdr:row>
      <xdr:rowOff>134894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99357"/>
          <a:ext cx="698500" cy="2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170967</xdr:rowOff>
    </xdr:from>
    <xdr:to>
      <xdr:col>19</xdr:col>
      <xdr:colOff>38100</xdr:colOff>
      <xdr:row>17</xdr:row>
      <xdr:rowOff>101117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85894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7765</xdr:rowOff>
    </xdr:from>
    <xdr:to>
      <xdr:col>15</xdr:col>
      <xdr:colOff>101600</xdr:colOff>
      <xdr:row>17</xdr:row>
      <xdr:rowOff>109365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94142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64307</xdr:rowOff>
    </xdr:from>
    <xdr:to>
      <xdr:col>29</xdr:col>
      <xdr:colOff>177800</xdr:colOff>
      <xdr:row>16</xdr:row>
      <xdr:rowOff>165907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5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80834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0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50792</xdr:rowOff>
    </xdr:from>
    <xdr:to>
      <xdr:col>26</xdr:col>
      <xdr:colOff>101600</xdr:colOff>
      <xdr:row>16</xdr:row>
      <xdr:rowOff>152392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4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162569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10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61111</xdr:rowOff>
    </xdr:from>
    <xdr:to>
      <xdr:col>22</xdr:col>
      <xdr:colOff>165100</xdr:colOff>
      <xdr:row>16</xdr:row>
      <xdr:rowOff>162711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51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2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57732</xdr:rowOff>
    </xdr:from>
    <xdr:to>
      <xdr:col>19</xdr:col>
      <xdr:colOff>38100</xdr:colOff>
      <xdr:row>16</xdr:row>
      <xdr:rowOff>159332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48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84094</xdr:rowOff>
    </xdr:from>
    <xdr:to>
      <xdr:col>15</xdr:col>
      <xdr:colOff>101600</xdr:colOff>
      <xdr:row>17</xdr:row>
      <xdr:rowOff>14244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74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24421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4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255092</xdr:rowOff>
    </xdr:from>
    <xdr:to>
      <xdr:col>29</xdr:col>
      <xdr:colOff>127000</xdr:colOff>
      <xdr:row>34</xdr:row>
      <xdr:rowOff>342665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522542"/>
          <a:ext cx="647700" cy="87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327442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9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255092</xdr:rowOff>
    </xdr:from>
    <xdr:to>
      <xdr:col>26</xdr:col>
      <xdr:colOff>50800</xdr:colOff>
      <xdr:row>34</xdr:row>
      <xdr:rowOff>266217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22542"/>
          <a:ext cx="698500" cy="1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235185</xdr:rowOff>
    </xdr:from>
    <xdr:to>
      <xdr:col>22</xdr:col>
      <xdr:colOff>114300</xdr:colOff>
      <xdr:row>34</xdr:row>
      <xdr:rowOff>266217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502635"/>
          <a:ext cx="698500" cy="3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235185</xdr:rowOff>
    </xdr:from>
    <xdr:to>
      <xdr:col>18</xdr:col>
      <xdr:colOff>177800</xdr:colOff>
      <xdr:row>34</xdr:row>
      <xdr:rowOff>304203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502635"/>
          <a:ext cx="698500" cy="6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226985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291865</xdr:rowOff>
    </xdr:from>
    <xdr:to>
      <xdr:col>29</xdr:col>
      <xdr:colOff>177800</xdr:colOff>
      <xdr:row>35</xdr:row>
      <xdr:rowOff>50565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5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136942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0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204292</xdr:rowOff>
    </xdr:from>
    <xdr:to>
      <xdr:col>26</xdr:col>
      <xdr:colOff>101600</xdr:colOff>
      <xdr:row>34</xdr:row>
      <xdr:rowOff>305892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71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316069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4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215417</xdr:rowOff>
    </xdr:from>
    <xdr:to>
      <xdr:col>22</xdr:col>
      <xdr:colOff>165100</xdr:colOff>
      <xdr:row>34</xdr:row>
      <xdr:rowOff>317018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48286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327194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5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184385</xdr:rowOff>
    </xdr:from>
    <xdr:to>
      <xdr:col>19</xdr:col>
      <xdr:colOff>38100</xdr:colOff>
      <xdr:row>34</xdr:row>
      <xdr:rowOff>285985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5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296162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2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253403</xdr:rowOff>
    </xdr:from>
    <xdr:to>
      <xdr:col>15</xdr:col>
      <xdr:colOff>101600</xdr:colOff>
      <xdr:row>35</xdr:row>
      <xdr:rowOff>12103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2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8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14,340
14,151
112.00
11,160,645
10,786,741
278,942
5,032,621
9,929,482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169578</xdr:rowOff>
    </xdr:from>
    <xdr:to>
      <xdr:col>24</xdr:col>
      <xdr:colOff>63500</xdr:colOff>
      <xdr:row>36</xdr:row>
      <xdr:rowOff>6682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170328"/>
          <a:ext cx="8382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169578</xdr:rowOff>
    </xdr:from>
    <xdr:to>
      <xdr:col>19</xdr:col>
      <xdr:colOff>177800</xdr:colOff>
      <xdr:row>36</xdr:row>
      <xdr:rowOff>15154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70328"/>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15154</xdr:rowOff>
    </xdr:from>
    <xdr:to>
      <xdr:col>15</xdr:col>
      <xdr:colOff>50800</xdr:colOff>
      <xdr:row>36</xdr:row>
      <xdr:rowOff>95004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87354"/>
          <a:ext cx="889000" cy="7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95004</xdr:rowOff>
    </xdr:from>
    <xdr:to>
      <xdr:col>10</xdr:col>
      <xdr:colOff>114300</xdr:colOff>
      <xdr:row>36</xdr:row>
      <xdr:rowOff>114988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67204"/>
          <a:ext cx="88900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58693</xdr:rowOff>
    </xdr:from>
    <xdr:to>
      <xdr:col>10</xdr:col>
      <xdr:colOff>165100</xdr:colOff>
      <xdr:row>36</xdr:row>
      <xdr:rowOff>160293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151420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63672</xdr:rowOff>
    </xdr:from>
    <xdr:to>
      <xdr:col>6</xdr:col>
      <xdr:colOff>38100</xdr:colOff>
      <xdr:row>36</xdr:row>
      <xdr:rowOff>165272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10349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127332</xdr:rowOff>
    </xdr:from>
    <xdr:to>
      <xdr:col>24</xdr:col>
      <xdr:colOff>114300</xdr:colOff>
      <xdr:row>36</xdr:row>
      <xdr:rowOff>57482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2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105759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0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118778</xdr:rowOff>
    </xdr:from>
    <xdr:to>
      <xdr:col>20</xdr:col>
      <xdr:colOff>38100</xdr:colOff>
      <xdr:row>36</xdr:row>
      <xdr:rowOff>48928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1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40055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1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135804</xdr:rowOff>
    </xdr:from>
    <xdr:to>
      <xdr:col>15</xdr:col>
      <xdr:colOff>101600</xdr:colOff>
      <xdr:row>36</xdr:row>
      <xdr:rowOff>65954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3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57081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2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44204</xdr:rowOff>
    </xdr:from>
    <xdr:to>
      <xdr:col>10</xdr:col>
      <xdr:colOff>165100</xdr:colOff>
      <xdr:row>36</xdr:row>
      <xdr:rowOff>145804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162331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9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64188</xdr:rowOff>
    </xdr:from>
    <xdr:to>
      <xdr:col>6</xdr:col>
      <xdr:colOff>38100</xdr:colOff>
      <xdr:row>36</xdr:row>
      <xdr:rowOff>165788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156915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2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81955</xdr:rowOff>
    </xdr:from>
    <xdr:to>
      <xdr:col>24</xdr:col>
      <xdr:colOff>63500</xdr:colOff>
      <xdr:row>56</xdr:row>
      <xdr:rowOff>104504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83155"/>
          <a:ext cx="8382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104504</xdr:rowOff>
    </xdr:from>
    <xdr:to>
      <xdr:col>19</xdr:col>
      <xdr:colOff>177800</xdr:colOff>
      <xdr:row>56</xdr:row>
      <xdr:rowOff>110563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05704"/>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110563</xdr:rowOff>
    </xdr:from>
    <xdr:to>
      <xdr:col>15</xdr:col>
      <xdr:colOff>50800</xdr:colOff>
      <xdr:row>56</xdr:row>
      <xdr:rowOff>120324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11763"/>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120324</xdr:rowOff>
    </xdr:from>
    <xdr:to>
      <xdr:col>10</xdr:col>
      <xdr:colOff>114300</xdr:colOff>
      <xdr:row>56</xdr:row>
      <xdr:rowOff>135988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21524"/>
          <a:ext cx="889000" cy="1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62986</xdr:rowOff>
    </xdr:from>
    <xdr:to>
      <xdr:col>10</xdr:col>
      <xdr:colOff>165100</xdr:colOff>
      <xdr:row>56</xdr:row>
      <xdr:rowOff>164586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4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xdr:rowOff>
    </xdr:from>
    <xdr:to>
      <xdr:col>6</xdr:col>
      <xdr:colOff>38100</xdr:colOff>
      <xdr:row>56</xdr:row>
      <xdr:rowOff>115450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31155</xdr:rowOff>
    </xdr:from>
    <xdr:to>
      <xdr:col>24</xdr:col>
      <xdr:colOff>114300</xdr:colOff>
      <xdr:row>56</xdr:row>
      <xdr:rowOff>132755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9582</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53704</xdr:rowOff>
    </xdr:from>
    <xdr:to>
      <xdr:col>20</xdr:col>
      <xdr:colOff>38100</xdr:colOff>
      <xdr:row>56</xdr:row>
      <xdr:rowOff>155304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146431</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59763</xdr:rowOff>
    </xdr:from>
    <xdr:to>
      <xdr:col>15</xdr:col>
      <xdr:colOff>101600</xdr:colOff>
      <xdr:row>56</xdr:row>
      <xdr:rowOff>161363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152490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5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69524</xdr:rowOff>
    </xdr:from>
    <xdr:to>
      <xdr:col>10</xdr:col>
      <xdr:colOff>165100</xdr:colOff>
      <xdr:row>56</xdr:row>
      <xdr:rowOff>171124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7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6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85188</xdr:rowOff>
    </xdr:from>
    <xdr:to>
      <xdr:col>6</xdr:col>
      <xdr:colOff>38100</xdr:colOff>
      <xdr:row>57</xdr:row>
      <xdr:rowOff>15338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8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6465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7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21628</xdr:rowOff>
    </xdr:from>
    <xdr:to>
      <xdr:col>24</xdr:col>
      <xdr:colOff>63500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66178"/>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156008</xdr:rowOff>
    </xdr:from>
    <xdr:to>
      <xdr:col>19</xdr:col>
      <xdr:colOff>177800</xdr:colOff>
      <xdr:row>79</xdr:row>
      <xdr:rowOff>23037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29108"/>
          <a:ext cx="889000" cy="3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156008</xdr:rowOff>
    </xdr:from>
    <xdr:to>
      <xdr:col>15</xdr:col>
      <xdr:colOff>50800</xdr:colOff>
      <xdr:row>79</xdr:row>
      <xdr:rowOff>29020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29108"/>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5245</xdr:rowOff>
    </xdr:from>
    <xdr:to>
      <xdr:col>10</xdr:col>
      <xdr:colOff>114300</xdr:colOff>
      <xdr:row>79</xdr:row>
      <xdr:rowOff>29020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49795"/>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91263</xdr:rowOff>
    </xdr:from>
    <xdr:to>
      <xdr:col>10</xdr:col>
      <xdr:colOff>165100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37940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101891</xdr:rowOff>
    </xdr:from>
    <xdr:to>
      <xdr:col>6</xdr:col>
      <xdr:colOff>38100</xdr:colOff>
      <xdr:row>78</xdr:row>
      <xdr:rowOff>32041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48568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142278</xdr:rowOff>
    </xdr:from>
    <xdr:to>
      <xdr:col>24</xdr:col>
      <xdr:colOff>114300</xdr:colOff>
      <xdr:row>79</xdr:row>
      <xdr:rowOff>72428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5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57205</xdr:rowOff>
    </xdr:from>
    <xdr:ext cx="378565"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430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143687</xdr:rowOff>
    </xdr:from>
    <xdr:to>
      <xdr:col>20</xdr:col>
      <xdr:colOff>38100</xdr:colOff>
      <xdr:row>79</xdr:row>
      <xdr:rowOff>73837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5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64964</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8017" y="1360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105208</xdr:rowOff>
    </xdr:from>
    <xdr:to>
      <xdr:col>15</xdr:col>
      <xdr:colOff>101600</xdr:colOff>
      <xdr:row>79</xdr:row>
      <xdr:rowOff>35358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26485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7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149670</xdr:rowOff>
    </xdr:from>
    <xdr:to>
      <xdr:col>10</xdr:col>
      <xdr:colOff>165100</xdr:colOff>
      <xdr:row>79</xdr:row>
      <xdr:rowOff>79820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5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70947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61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125895</xdr:rowOff>
    </xdr:from>
    <xdr:to>
      <xdr:col>6</xdr:col>
      <xdr:colOff>38100</xdr:colOff>
      <xdr:row>79</xdr:row>
      <xdr:rowOff>56045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47172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9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118766</xdr:rowOff>
    </xdr:from>
    <xdr:to>
      <xdr:col>24</xdr:col>
      <xdr:colOff>63500</xdr:colOff>
      <xdr:row>97</xdr:row>
      <xdr:rowOff>80820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577966"/>
          <a:ext cx="838200" cy="1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118766</xdr:rowOff>
    </xdr:from>
    <xdr:to>
      <xdr:col>19</xdr:col>
      <xdr:colOff>177800</xdr:colOff>
      <xdr:row>98</xdr:row>
      <xdr:rowOff>22276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77966"/>
          <a:ext cx="889000" cy="24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22276</xdr:rowOff>
    </xdr:from>
    <xdr:to>
      <xdr:col>15</xdr:col>
      <xdr:colOff>50800</xdr:colOff>
      <xdr:row>98</xdr:row>
      <xdr:rowOff>28110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24376"/>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28110</xdr:rowOff>
    </xdr:from>
    <xdr:to>
      <xdr:col>10</xdr:col>
      <xdr:colOff>114300</xdr:colOff>
      <xdr:row>98</xdr:row>
      <xdr:rowOff>59570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30210"/>
          <a:ext cx="889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77280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30020</xdr:rowOff>
    </xdr:from>
    <xdr:to>
      <xdr:col>24</xdr:col>
      <xdr:colOff>114300</xdr:colOff>
      <xdr:row>97</xdr:row>
      <xdr:rowOff>131620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8447</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3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67966</xdr:rowOff>
    </xdr:from>
    <xdr:to>
      <xdr:col>20</xdr:col>
      <xdr:colOff>38100</xdr:colOff>
      <xdr:row>96</xdr:row>
      <xdr:rowOff>169566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160693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1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142926</xdr:rowOff>
    </xdr:from>
    <xdr:to>
      <xdr:col>15</xdr:col>
      <xdr:colOff>101600</xdr:colOff>
      <xdr:row>98</xdr:row>
      <xdr:rowOff>73076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64203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6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148760</xdr:rowOff>
    </xdr:from>
    <xdr:to>
      <xdr:col>10</xdr:col>
      <xdr:colOff>165100</xdr:colOff>
      <xdr:row>98</xdr:row>
      <xdr:rowOff>78910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70037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7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8770</xdr:rowOff>
    </xdr:from>
    <xdr:to>
      <xdr:col>6</xdr:col>
      <xdr:colOff>38100</xdr:colOff>
      <xdr:row>98</xdr:row>
      <xdr:rowOff>110370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101497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109346</xdr:rowOff>
    </xdr:from>
    <xdr:to>
      <xdr:col>55</xdr:col>
      <xdr:colOff>0</xdr:colOff>
      <xdr:row>36</xdr:row>
      <xdr:rowOff>3029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10096"/>
          <a:ext cx="83820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69204</xdr:rowOff>
    </xdr:from>
    <xdr:to>
      <xdr:col>50</xdr:col>
      <xdr:colOff>114300</xdr:colOff>
      <xdr:row>36</xdr:row>
      <xdr:rowOff>3029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727054"/>
          <a:ext cx="889000" cy="44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69204</xdr:rowOff>
    </xdr:from>
    <xdr:to>
      <xdr:col>45</xdr:col>
      <xdr:colOff>177800</xdr:colOff>
      <xdr:row>36</xdr:row>
      <xdr:rowOff>60115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727054"/>
          <a:ext cx="889000" cy="50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60115</xdr:rowOff>
    </xdr:from>
    <xdr:to>
      <xdr:col>41</xdr:col>
      <xdr:colOff>50800</xdr:colOff>
      <xdr:row>36</xdr:row>
      <xdr:rowOff>85545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232315"/>
          <a:ext cx="889000" cy="2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58546</xdr:rowOff>
    </xdr:from>
    <xdr:to>
      <xdr:col>55</xdr:col>
      <xdr:colOff>50800</xdr:colOff>
      <xdr:row>35</xdr:row>
      <xdr:rowOff>160146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81423</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1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123679</xdr:rowOff>
    </xdr:from>
    <xdr:to>
      <xdr:col>50</xdr:col>
      <xdr:colOff>165100</xdr:colOff>
      <xdr:row>36</xdr:row>
      <xdr:rowOff>53829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44956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621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18404</xdr:rowOff>
    </xdr:from>
    <xdr:to>
      <xdr:col>46</xdr:col>
      <xdr:colOff>38100</xdr:colOff>
      <xdr:row>33</xdr:row>
      <xdr:rowOff>120004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67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111131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76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9315</xdr:rowOff>
    </xdr:from>
    <xdr:to>
      <xdr:col>41</xdr:col>
      <xdr:colOff>101600</xdr:colOff>
      <xdr:row>36</xdr:row>
      <xdr:rowOff>110915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1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127442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595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34745</xdr:rowOff>
    </xdr:from>
    <xdr:to>
      <xdr:col>36</xdr:col>
      <xdr:colOff>165100</xdr:colOff>
      <xdr:row>36</xdr:row>
      <xdr:rowOff>136345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0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152872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9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124215</xdr:rowOff>
    </xdr:from>
    <xdr:to>
      <xdr:col>55</xdr:col>
      <xdr:colOff>0</xdr:colOff>
      <xdr:row>55</xdr:row>
      <xdr:rowOff>106256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039615"/>
          <a:ext cx="838200" cy="49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156159</xdr:rowOff>
    </xdr:from>
    <xdr:to>
      <xdr:col>50</xdr:col>
      <xdr:colOff>114300</xdr:colOff>
      <xdr:row>55</xdr:row>
      <xdr:rowOff>106256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414459"/>
          <a:ext cx="889000" cy="12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156159</xdr:rowOff>
    </xdr:from>
    <xdr:to>
      <xdr:col>45</xdr:col>
      <xdr:colOff>177800</xdr:colOff>
      <xdr:row>55</xdr:row>
      <xdr:rowOff>144052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414459"/>
          <a:ext cx="889000" cy="15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144052</xdr:rowOff>
    </xdr:from>
    <xdr:to>
      <xdr:col>41</xdr:col>
      <xdr:colOff>50800</xdr:colOff>
      <xdr:row>56</xdr:row>
      <xdr:rowOff>26081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573802"/>
          <a:ext cx="889000" cy="5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31914</xdr:rowOff>
    </xdr:from>
    <xdr:to>
      <xdr:col>41</xdr:col>
      <xdr:colOff>101600</xdr:colOff>
      <xdr:row>56</xdr:row>
      <xdr:rowOff>133514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95872</xdr:rowOff>
    </xdr:from>
    <xdr:to>
      <xdr:col>36</xdr:col>
      <xdr:colOff>165100</xdr:colOff>
      <xdr:row>57</xdr:row>
      <xdr:rowOff>26022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17149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73415</xdr:rowOff>
    </xdr:from>
    <xdr:to>
      <xdr:col>55</xdr:col>
      <xdr:colOff>50800</xdr:colOff>
      <xdr:row>53</xdr:row>
      <xdr:rowOff>3565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898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96292</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884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55456</xdr:rowOff>
    </xdr:from>
    <xdr:to>
      <xdr:col>50</xdr:col>
      <xdr:colOff>165100</xdr:colOff>
      <xdr:row>55</xdr:row>
      <xdr:rowOff>157056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4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2133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926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105359</xdr:rowOff>
    </xdr:from>
    <xdr:to>
      <xdr:col>46</xdr:col>
      <xdr:colOff>38100</xdr:colOff>
      <xdr:row>55</xdr:row>
      <xdr:rowOff>35509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3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52036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13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93252</xdr:rowOff>
    </xdr:from>
    <xdr:to>
      <xdr:col>41</xdr:col>
      <xdr:colOff>101600</xdr:colOff>
      <xdr:row>56</xdr:row>
      <xdr:rowOff>23402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52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39929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29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146731</xdr:rowOff>
    </xdr:from>
    <xdr:to>
      <xdr:col>36</xdr:col>
      <xdr:colOff>165100</xdr:colOff>
      <xdr:row>56</xdr:row>
      <xdr:rowOff>76881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5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93408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5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11532</xdr:rowOff>
    </xdr:from>
    <xdr:to>
      <xdr:col>55</xdr:col>
      <xdr:colOff>0</xdr:colOff>
      <xdr:row>77</xdr:row>
      <xdr:rowOff>88235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527382"/>
          <a:ext cx="838200" cy="76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124231</xdr:rowOff>
    </xdr:from>
    <xdr:to>
      <xdr:col>50</xdr:col>
      <xdr:colOff>114300</xdr:colOff>
      <xdr:row>77</xdr:row>
      <xdr:rowOff>88235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982981"/>
          <a:ext cx="889000" cy="30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124231</xdr:rowOff>
    </xdr:from>
    <xdr:to>
      <xdr:col>45</xdr:col>
      <xdr:colOff>177800</xdr:colOff>
      <xdr:row>76</xdr:row>
      <xdr:rowOff>110736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982981"/>
          <a:ext cx="889000" cy="15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110736</xdr:rowOff>
    </xdr:from>
    <xdr:to>
      <xdr:col>41</xdr:col>
      <xdr:colOff>50800</xdr:colOff>
      <xdr:row>79</xdr:row>
      <xdr:rowOff>35230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140936"/>
          <a:ext cx="889000" cy="43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101724</xdr:rowOff>
    </xdr:from>
    <xdr:to>
      <xdr:col>41</xdr:col>
      <xdr:colOff>101600</xdr:colOff>
      <xdr:row>78</xdr:row>
      <xdr:rowOff>31874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23001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xdr:rowOff>
    </xdr:from>
    <xdr:to>
      <xdr:col>36</xdr:col>
      <xdr:colOff>165100</xdr:colOff>
      <xdr:row>78</xdr:row>
      <xdr:rowOff>102352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118879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132182</xdr:rowOff>
    </xdr:from>
    <xdr:to>
      <xdr:col>55</xdr:col>
      <xdr:colOff>50800</xdr:colOff>
      <xdr:row>73</xdr:row>
      <xdr:rowOff>62332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4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155059</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32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37435</xdr:rowOff>
    </xdr:from>
    <xdr:to>
      <xdr:col>50</xdr:col>
      <xdr:colOff>165100</xdr:colOff>
      <xdr:row>77</xdr:row>
      <xdr:rowOff>139035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155562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73431</xdr:rowOff>
    </xdr:from>
    <xdr:to>
      <xdr:col>46</xdr:col>
      <xdr:colOff>38100</xdr:colOff>
      <xdr:row>76</xdr:row>
      <xdr:rowOff>3581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9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20108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70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59936</xdr:rowOff>
    </xdr:from>
    <xdr:to>
      <xdr:col>41</xdr:col>
      <xdr:colOff>101600</xdr:colOff>
      <xdr:row>76</xdr:row>
      <xdr:rowOff>161536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0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6614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6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155880</xdr:rowOff>
    </xdr:from>
    <xdr:to>
      <xdr:col>36</xdr:col>
      <xdr:colOff>165100</xdr:colOff>
      <xdr:row>79</xdr:row>
      <xdr:rowOff>86030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77157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62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164261</xdr:rowOff>
    </xdr:from>
    <xdr:to>
      <xdr:col>55</xdr:col>
      <xdr:colOff>0</xdr:colOff>
      <xdr:row>97</xdr:row>
      <xdr:rowOff>140746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623461"/>
          <a:ext cx="838200" cy="14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164261</xdr:rowOff>
    </xdr:from>
    <xdr:to>
      <xdr:col>50</xdr:col>
      <xdr:colOff>114300</xdr:colOff>
      <xdr:row>97</xdr:row>
      <xdr:rowOff>169605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23461"/>
          <a:ext cx="889000" cy="1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104121</xdr:rowOff>
    </xdr:from>
    <xdr:to>
      <xdr:col>45</xdr:col>
      <xdr:colOff>177800</xdr:colOff>
      <xdr:row>97</xdr:row>
      <xdr:rowOff>169605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34771"/>
          <a:ext cx="889000" cy="6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97696</xdr:rowOff>
    </xdr:from>
    <xdr:to>
      <xdr:col>41</xdr:col>
      <xdr:colOff>50800</xdr:colOff>
      <xdr:row>97</xdr:row>
      <xdr:rowOff>104121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556896"/>
          <a:ext cx="889000" cy="17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170932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89946</xdr:rowOff>
    </xdr:from>
    <xdr:to>
      <xdr:col>55</xdr:col>
      <xdr:colOff>50800</xdr:colOff>
      <xdr:row>98</xdr:row>
      <xdr:rowOff>20096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2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68373</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9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113461</xdr:rowOff>
    </xdr:from>
    <xdr:to>
      <xdr:col>50</xdr:col>
      <xdr:colOff>165100</xdr:colOff>
      <xdr:row>97</xdr:row>
      <xdr:rowOff>43611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60138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3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118805</xdr:rowOff>
    </xdr:from>
    <xdr:to>
      <xdr:col>46</xdr:col>
      <xdr:colOff>38100</xdr:colOff>
      <xdr:row>98</xdr:row>
      <xdr:rowOff>48955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40082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53321</xdr:rowOff>
    </xdr:from>
    <xdr:to>
      <xdr:col>41</xdr:col>
      <xdr:colOff>101600</xdr:colOff>
      <xdr:row>97</xdr:row>
      <xdr:rowOff>154921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146048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46896</xdr:rowOff>
    </xdr:from>
    <xdr:to>
      <xdr:col>36</xdr:col>
      <xdr:colOff>165100</xdr:colOff>
      <xdr:row>96</xdr:row>
      <xdr:rowOff>148496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165023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8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42526</xdr:rowOff>
    </xdr:from>
    <xdr:to>
      <xdr:col>85</xdr:col>
      <xdr:colOff>127000</xdr:colOff>
      <xdr:row>39</xdr:row>
      <xdr:rowOff>43326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729076"/>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26505</xdr:rowOff>
    </xdr:from>
    <xdr:to>
      <xdr:col>81</xdr:col>
      <xdr:colOff>50800</xdr:colOff>
      <xdr:row>39</xdr:row>
      <xdr:rowOff>43326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13055"/>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92246</xdr:rowOff>
    </xdr:from>
    <xdr:to>
      <xdr:col>76</xdr:col>
      <xdr:colOff>114300</xdr:colOff>
      <xdr:row>39</xdr:row>
      <xdr:rowOff>26505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07346"/>
          <a:ext cx="889000" cy="10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92246</xdr:rowOff>
    </xdr:from>
    <xdr:to>
      <xdr:col>71</xdr:col>
      <xdr:colOff>177800</xdr:colOff>
      <xdr:row>38</xdr:row>
      <xdr:rowOff>162960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607346"/>
          <a:ext cx="8890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49485</xdr:rowOff>
    </xdr:from>
    <xdr:to>
      <xdr:col>72</xdr:col>
      <xdr:colOff>38100</xdr:colOff>
      <xdr:row>38</xdr:row>
      <xdr:rowOff>151085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142212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92672</xdr:rowOff>
    </xdr:from>
    <xdr:to>
      <xdr:col>67</xdr:col>
      <xdr:colOff>101600</xdr:colOff>
      <xdr:row>39</xdr:row>
      <xdr:rowOff>22822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39349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163176</xdr:rowOff>
    </xdr:from>
    <xdr:to>
      <xdr:col>85</xdr:col>
      <xdr:colOff>177800</xdr:colOff>
      <xdr:row>39</xdr:row>
      <xdr:rowOff>93326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78103</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163976</xdr:rowOff>
    </xdr:from>
    <xdr:to>
      <xdr:col>81</xdr:col>
      <xdr:colOff>101600</xdr:colOff>
      <xdr:row>39</xdr:row>
      <xdr:rowOff>94126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85253</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24333" y="6771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147155</xdr:rowOff>
    </xdr:from>
    <xdr:to>
      <xdr:col>76</xdr:col>
      <xdr:colOff>165100</xdr:colOff>
      <xdr:row>39</xdr:row>
      <xdr:rowOff>77305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68432</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75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41446</xdr:rowOff>
    </xdr:from>
    <xdr:to>
      <xdr:col>72</xdr:col>
      <xdr:colOff>38100</xdr:colOff>
      <xdr:row>38</xdr:row>
      <xdr:rowOff>143046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159573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3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112160</xdr:rowOff>
    </xdr:from>
    <xdr:to>
      <xdr:col>67</xdr:col>
      <xdr:colOff>101600</xdr:colOff>
      <xdr:row>39</xdr:row>
      <xdr:rowOff>42310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33437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77383</xdr:rowOff>
    </xdr:from>
    <xdr:to>
      <xdr:col>85</xdr:col>
      <xdr:colOff>127000</xdr:colOff>
      <xdr:row>76</xdr:row>
      <xdr:rowOff>88356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10758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141491</xdr:rowOff>
    </xdr:from>
    <xdr:to>
      <xdr:col>81</xdr:col>
      <xdr:colOff>50800</xdr:colOff>
      <xdr:row>76</xdr:row>
      <xdr:rowOff>77383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000241"/>
          <a:ext cx="889000" cy="10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141491</xdr:rowOff>
    </xdr:from>
    <xdr:to>
      <xdr:col>76</xdr:col>
      <xdr:colOff>114300</xdr:colOff>
      <xdr:row>76</xdr:row>
      <xdr:rowOff>102209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000241"/>
          <a:ext cx="889000" cy="1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102209</xdr:rowOff>
    </xdr:from>
    <xdr:to>
      <xdr:col>71</xdr:col>
      <xdr:colOff>177800</xdr:colOff>
      <xdr:row>76</xdr:row>
      <xdr:rowOff>128019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132409"/>
          <a:ext cx="8890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37556</xdr:rowOff>
    </xdr:from>
    <xdr:to>
      <xdr:col>85</xdr:col>
      <xdr:colOff>177800</xdr:colOff>
      <xdr:row>76</xdr:row>
      <xdr:rowOff>139156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15983</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26583</xdr:rowOff>
    </xdr:from>
    <xdr:to>
      <xdr:col>81</xdr:col>
      <xdr:colOff>101600</xdr:colOff>
      <xdr:row>76</xdr:row>
      <xdr:rowOff>128183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144711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90691</xdr:rowOff>
    </xdr:from>
    <xdr:to>
      <xdr:col>76</xdr:col>
      <xdr:colOff>165100</xdr:colOff>
      <xdr:row>76</xdr:row>
      <xdr:rowOff>20841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9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37368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2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51409</xdr:rowOff>
    </xdr:from>
    <xdr:to>
      <xdr:col>72</xdr:col>
      <xdr:colOff>38100</xdr:colOff>
      <xdr:row>76</xdr:row>
      <xdr:rowOff>153009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169536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5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77219</xdr:rowOff>
    </xdr:from>
    <xdr:to>
      <xdr:col>67</xdr:col>
      <xdr:colOff>101600</xdr:colOff>
      <xdr:row>77</xdr:row>
      <xdr:rowOff>7369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23896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8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79496</xdr:rowOff>
    </xdr:from>
    <xdr:to>
      <xdr:col>85</xdr:col>
      <xdr:colOff>127000</xdr:colOff>
      <xdr:row>98</xdr:row>
      <xdr:rowOff>133254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881596"/>
          <a:ext cx="838200" cy="5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130580</xdr:rowOff>
    </xdr:from>
    <xdr:to>
      <xdr:col>81</xdr:col>
      <xdr:colOff>50800</xdr:colOff>
      <xdr:row>98</xdr:row>
      <xdr:rowOff>133254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932680"/>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19946</xdr:rowOff>
    </xdr:from>
    <xdr:to>
      <xdr:col>76</xdr:col>
      <xdr:colOff>114300</xdr:colOff>
      <xdr:row>98</xdr:row>
      <xdr:rowOff>130580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22046"/>
          <a:ext cx="889000" cy="1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19946</xdr:rowOff>
    </xdr:from>
    <xdr:to>
      <xdr:col>71</xdr:col>
      <xdr:colOff>177800</xdr:colOff>
      <xdr:row>98</xdr:row>
      <xdr:rowOff>104820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22046"/>
          <a:ext cx="889000" cy="8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70975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28696</xdr:rowOff>
    </xdr:from>
    <xdr:to>
      <xdr:col>85</xdr:col>
      <xdr:colOff>177800</xdr:colOff>
      <xdr:row>98</xdr:row>
      <xdr:rowOff>130296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115073</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82454</xdr:rowOff>
    </xdr:from>
    <xdr:to>
      <xdr:col>81</xdr:col>
      <xdr:colOff>101600</xdr:colOff>
      <xdr:row>99</xdr:row>
      <xdr:rowOff>12604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3731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9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79780</xdr:rowOff>
    </xdr:from>
    <xdr:to>
      <xdr:col>76</xdr:col>
      <xdr:colOff>165100</xdr:colOff>
      <xdr:row>99</xdr:row>
      <xdr:rowOff>9930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1057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140596</xdr:rowOff>
    </xdr:from>
    <xdr:to>
      <xdr:col>72</xdr:col>
      <xdr:colOff>38100</xdr:colOff>
      <xdr:row>98</xdr:row>
      <xdr:rowOff>70746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7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87273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54020</xdr:rowOff>
    </xdr:from>
    <xdr:to>
      <xdr:col>67</xdr:col>
      <xdr:colOff>101600</xdr:colOff>
      <xdr:row>98</xdr:row>
      <xdr:rowOff>155620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146747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4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126944</xdr:rowOff>
    </xdr:from>
    <xdr:to>
      <xdr:col>116</xdr:col>
      <xdr:colOff>63500</xdr:colOff>
      <xdr:row>58</xdr:row>
      <xdr:rowOff>127058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71044"/>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80927</xdr:rowOff>
    </xdr:from>
    <xdr:to>
      <xdr:col>111</xdr:col>
      <xdr:colOff>177800</xdr:colOff>
      <xdr:row>58</xdr:row>
      <xdr:rowOff>127058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9682127"/>
          <a:ext cx="889000" cy="38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50454</xdr:rowOff>
    </xdr:from>
    <xdr:to>
      <xdr:col>107</xdr:col>
      <xdr:colOff>50800</xdr:colOff>
      <xdr:row>56</xdr:row>
      <xdr:rowOff>80927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9651654"/>
          <a:ext cx="889000" cy="3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103467</xdr:rowOff>
    </xdr:from>
    <xdr:to>
      <xdr:col>102</xdr:col>
      <xdr:colOff>114300</xdr:colOff>
      <xdr:row>56</xdr:row>
      <xdr:rowOff>50454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361767"/>
          <a:ext cx="889000" cy="28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49352</xdr:rowOff>
    </xdr:from>
    <xdr:to>
      <xdr:col>102</xdr:col>
      <xdr:colOff>165100</xdr:colOff>
      <xdr:row>58</xdr:row>
      <xdr:rowOff>150952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142079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8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37625</xdr:rowOff>
    </xdr:from>
    <xdr:to>
      <xdr:col>98</xdr:col>
      <xdr:colOff>38100</xdr:colOff>
      <xdr:row>58</xdr:row>
      <xdr:rowOff>139225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130352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0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76144</xdr:rowOff>
    </xdr:from>
    <xdr:to>
      <xdr:col>116</xdr:col>
      <xdr:colOff>114300</xdr:colOff>
      <xdr:row>59</xdr:row>
      <xdr:rowOff>6294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2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76258</xdr:rowOff>
    </xdr:from>
    <xdr:to>
      <xdr:col>112</xdr:col>
      <xdr:colOff>38100</xdr:colOff>
      <xdr:row>59</xdr:row>
      <xdr:rowOff>6408</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168985</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13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30127</xdr:rowOff>
    </xdr:from>
    <xdr:to>
      <xdr:col>107</xdr:col>
      <xdr:colOff>101600</xdr:colOff>
      <xdr:row>56</xdr:row>
      <xdr:rowOff>131727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6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148254</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67111" y="940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171104</xdr:rowOff>
    </xdr:from>
    <xdr:to>
      <xdr:col>102</xdr:col>
      <xdr:colOff>165100</xdr:colOff>
      <xdr:row>56</xdr:row>
      <xdr:rowOff>101254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60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117781</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93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52667</xdr:rowOff>
    </xdr:from>
    <xdr:to>
      <xdr:col>98</xdr:col>
      <xdr:colOff>38100</xdr:colOff>
      <xdr:row>54</xdr:row>
      <xdr:rowOff>154267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31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170794</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08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149933</xdr:rowOff>
    </xdr:from>
    <xdr:to>
      <xdr:col>116</xdr:col>
      <xdr:colOff>63500</xdr:colOff>
      <xdr:row>74</xdr:row>
      <xdr:rowOff>154494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837233"/>
          <a:ext cx="8382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149933</xdr:rowOff>
    </xdr:from>
    <xdr:to>
      <xdr:col>111</xdr:col>
      <xdr:colOff>177800</xdr:colOff>
      <xdr:row>75</xdr:row>
      <xdr:rowOff>10280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37233"/>
          <a:ext cx="889000" cy="3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10280</xdr:rowOff>
    </xdr:from>
    <xdr:to>
      <xdr:col>107</xdr:col>
      <xdr:colOff>50800</xdr:colOff>
      <xdr:row>75</xdr:row>
      <xdr:rowOff>31616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86903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13981</xdr:rowOff>
    </xdr:from>
    <xdr:to>
      <xdr:col>102</xdr:col>
      <xdr:colOff>114300</xdr:colOff>
      <xdr:row>75</xdr:row>
      <xdr:rowOff>31616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872731"/>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69306</xdr:rowOff>
    </xdr:from>
    <xdr:to>
      <xdr:col>102</xdr:col>
      <xdr:colOff>165100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162033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103694</xdr:rowOff>
    </xdr:from>
    <xdr:to>
      <xdr:col>116</xdr:col>
      <xdr:colOff>114300</xdr:colOff>
      <xdr:row>75</xdr:row>
      <xdr:rowOff>33844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7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126571</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4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99133</xdr:rowOff>
    </xdr:from>
    <xdr:to>
      <xdr:col>112</xdr:col>
      <xdr:colOff>38100</xdr:colOff>
      <xdr:row>75</xdr:row>
      <xdr:rowOff>29283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7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45810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56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130930</xdr:rowOff>
    </xdr:from>
    <xdr:to>
      <xdr:col>107</xdr:col>
      <xdr:colOff>101600</xdr:colOff>
      <xdr:row>75</xdr:row>
      <xdr:rowOff>61080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77607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5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152266</xdr:rowOff>
    </xdr:from>
    <xdr:to>
      <xdr:col>102</xdr:col>
      <xdr:colOff>165100</xdr:colOff>
      <xdr:row>75</xdr:row>
      <xdr:rowOff>82416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98943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1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134631</xdr:rowOff>
    </xdr:from>
    <xdr:to>
      <xdr:col>98</xdr:col>
      <xdr:colOff>38100</xdr:colOff>
      <xdr:row>75</xdr:row>
      <xdr:rowOff>64781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81308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・歳出決算総額における住民一人当たりのコストは、</a:t>
          </a:r>
          <a:r>
            <a:rPr kumimoji="1" lang="en-US" altLang="ja-JP" sz="1200">
              <a:solidFill>
                <a:schemeClr val="dk1"/>
              </a:solidFill>
              <a:effectLst/>
              <a:latin typeface="+mn-lt"/>
              <a:ea typeface="+mn-ea"/>
              <a:cs typeface="+mn-cs"/>
            </a:rPr>
            <a:t>752,213</a:t>
          </a:r>
          <a:r>
            <a:rPr kumimoji="1" lang="ja-JP" altLang="en-US" sz="1200">
              <a:solidFill>
                <a:schemeClr val="dk1"/>
              </a:solidFill>
              <a:effectLst/>
              <a:latin typeface="+mn-lt"/>
              <a:ea typeface="+mn-ea"/>
              <a:cs typeface="+mn-cs"/>
            </a:rPr>
            <a:t>円であり、前年の</a:t>
          </a:r>
          <a:r>
            <a:rPr kumimoji="1" lang="en-US" altLang="ja-JP" sz="1200">
              <a:solidFill>
                <a:schemeClr val="dk1"/>
              </a:solidFill>
              <a:effectLst/>
              <a:latin typeface="+mn-lt"/>
              <a:ea typeface="+mn-ea"/>
              <a:cs typeface="+mn-cs"/>
            </a:rPr>
            <a:t>628,615</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と比較すると、</a:t>
          </a:r>
          <a:r>
            <a:rPr kumimoji="1" lang="en-US" altLang="ja-JP" sz="1200">
              <a:solidFill>
                <a:schemeClr val="dk1"/>
              </a:solidFill>
              <a:effectLst/>
              <a:latin typeface="+mn-lt"/>
              <a:ea typeface="+mn-ea"/>
              <a:cs typeface="+mn-cs"/>
            </a:rPr>
            <a:t>123,598</a:t>
          </a:r>
          <a:r>
            <a:rPr kumimoji="1" lang="ja-JP" altLang="en-US" sz="1200">
              <a:solidFill>
                <a:schemeClr val="dk1"/>
              </a:solidFill>
              <a:effectLst/>
              <a:latin typeface="+mn-lt"/>
              <a:ea typeface="+mn-ea"/>
              <a:cs typeface="+mn-cs"/>
            </a:rPr>
            <a:t>円増となり、類似団体平均と比較しても高い水準となっている。これは、新庁舎整備事業や町立図書館整備事業に係る事業費が増加したことが主な要因となっている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・補助費</a:t>
          </a:r>
          <a:r>
            <a:rPr kumimoji="1" lang="ja-JP" altLang="en-US" sz="1200">
              <a:solidFill>
                <a:schemeClr val="dk1"/>
              </a:solidFill>
              <a:effectLst/>
              <a:latin typeface="+mn-lt"/>
              <a:ea typeface="+mn-ea"/>
              <a:cs typeface="+mn-cs"/>
            </a:rPr>
            <a:t>は前年と比較し微増となっているが、一部事務組合への負担金の増加により今後も数値が上昇していくことが見込まれる</a:t>
          </a:r>
          <a:r>
            <a:rPr kumimoji="1" lang="ja-JP" altLang="ja-JP" sz="1200">
              <a:solidFill>
                <a:schemeClr val="dk1"/>
              </a:solidFill>
              <a:effectLst/>
              <a:latin typeface="+mn-lt"/>
              <a:ea typeface="+mn-ea"/>
              <a:cs typeface="+mn-cs"/>
            </a:rPr>
            <a:t>。普通建設事業費は前年と比較し</a:t>
          </a:r>
          <a:r>
            <a:rPr kumimoji="1" lang="ja-JP" altLang="en-US" sz="1200">
              <a:solidFill>
                <a:schemeClr val="dk1"/>
              </a:solidFill>
              <a:effectLst/>
              <a:latin typeface="+mn-lt"/>
              <a:ea typeface="+mn-ea"/>
              <a:cs typeface="+mn-cs"/>
            </a:rPr>
            <a:t>大きく増加</a:t>
          </a:r>
          <a:r>
            <a:rPr kumimoji="1" lang="ja-JP" altLang="ja-JP" sz="1200">
              <a:solidFill>
                <a:schemeClr val="dk1"/>
              </a:solidFill>
              <a:effectLst/>
              <a:latin typeface="+mn-lt"/>
              <a:ea typeface="+mn-ea"/>
              <a:cs typeface="+mn-cs"/>
            </a:rPr>
            <a:t>して</a:t>
          </a:r>
          <a:r>
            <a:rPr kumimoji="1" lang="ja-JP" altLang="en-US" sz="1200">
              <a:solidFill>
                <a:schemeClr val="dk1"/>
              </a:solidFill>
              <a:effectLst/>
              <a:latin typeface="+mn-lt"/>
              <a:ea typeface="+mn-ea"/>
              <a:cs typeface="+mn-cs"/>
            </a:rPr>
            <a:t>おり、新規整備の</a:t>
          </a:r>
          <a:r>
            <a:rPr kumimoji="1" lang="ja-JP" altLang="ja-JP" sz="1200">
              <a:solidFill>
                <a:schemeClr val="dk1"/>
              </a:solidFill>
              <a:effectLst/>
              <a:latin typeface="+mn-lt"/>
              <a:ea typeface="+mn-ea"/>
              <a:cs typeface="+mn-cs"/>
            </a:rPr>
            <a:t>新庁舎整備事業や町立図書館整備事業</a:t>
          </a:r>
          <a:r>
            <a:rPr kumimoji="1" lang="ja-JP" altLang="en-US" sz="1200">
              <a:solidFill>
                <a:schemeClr val="dk1"/>
              </a:solidFill>
              <a:effectLst/>
              <a:latin typeface="+mn-lt"/>
              <a:ea typeface="+mn-ea"/>
              <a:cs typeface="+mn-cs"/>
            </a:rPr>
            <a:t>の事業費増額が</a:t>
          </a:r>
          <a:r>
            <a:rPr kumimoji="1" lang="ja-JP" altLang="ja-JP" sz="1200">
              <a:solidFill>
                <a:schemeClr val="dk1"/>
              </a:solidFill>
              <a:effectLst/>
              <a:latin typeface="+mn-lt"/>
              <a:ea typeface="+mn-ea"/>
              <a:cs typeface="+mn-cs"/>
            </a:rPr>
            <a:t>主な要因である。扶助費が</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した要因は、</a:t>
          </a:r>
          <a:r>
            <a:rPr kumimoji="1" lang="ja-JP" altLang="en-US" sz="1200">
              <a:solidFill>
                <a:schemeClr val="dk1"/>
              </a:solidFill>
              <a:effectLst/>
              <a:latin typeface="+mn-lt"/>
              <a:ea typeface="+mn-ea"/>
              <a:cs typeface="+mn-cs"/>
            </a:rPr>
            <a:t>前年に実施した</a:t>
          </a:r>
          <a:r>
            <a:rPr kumimoji="1" lang="ja-JP" altLang="ja-JP" sz="1200">
              <a:solidFill>
                <a:schemeClr val="dk1"/>
              </a:solidFill>
              <a:effectLst/>
              <a:latin typeface="+mn-lt"/>
              <a:ea typeface="+mn-ea"/>
              <a:cs typeface="+mn-cs"/>
            </a:rPr>
            <a:t>住民税非課税世帯臨時特別交付金事業</a:t>
          </a:r>
          <a:r>
            <a:rPr kumimoji="1" lang="ja-JP" altLang="en-US" sz="1200">
              <a:solidFill>
                <a:schemeClr val="dk1"/>
              </a:solidFill>
              <a:effectLst/>
              <a:latin typeface="+mn-lt"/>
              <a:ea typeface="+mn-ea"/>
              <a:cs typeface="+mn-cs"/>
            </a:rPr>
            <a:t>分が減額となったことが主な要因</a:t>
          </a:r>
          <a:r>
            <a:rPr kumimoji="1" lang="ja-JP" altLang="ja-JP" sz="1200">
              <a:solidFill>
                <a:schemeClr val="dk1"/>
              </a:solidFill>
              <a:effectLst/>
              <a:latin typeface="+mn-lt"/>
              <a:ea typeface="+mn-ea"/>
              <a:cs typeface="+mn-cs"/>
            </a:rPr>
            <a:t>である。</a:t>
          </a:r>
          <a:r>
            <a:rPr kumimoji="1" lang="ja-JP" altLang="en-US" sz="1200">
              <a:solidFill>
                <a:schemeClr val="dk1"/>
              </a:solidFill>
              <a:effectLst/>
              <a:latin typeface="+mn-lt"/>
              <a:ea typeface="+mn-ea"/>
              <a:cs typeface="+mn-cs"/>
            </a:rPr>
            <a:t>積立金が増額となっているが、これは企業版ふるさと納税制度による寄附金額の増額から、当該寄附金を基金へ積み立てたことが要因となっている。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・全体として類似団体平均を上回っているのは、補助費等、普通建設事業費、操出金であり、補助費等と操出金については、一部事務組合への負担金や他会計への操出金による影響が大きいことから</a:t>
          </a:r>
          <a:r>
            <a:rPr kumimoji="1" lang="ja-JP" altLang="ja-JP" sz="1200">
              <a:solidFill>
                <a:schemeClr val="dk1"/>
              </a:solidFill>
              <a:effectLst/>
              <a:latin typeface="+mn-lt"/>
              <a:ea typeface="+mn-ea"/>
              <a:cs typeface="+mn-cs"/>
            </a:rPr>
            <a:t>適正な</a:t>
          </a:r>
          <a:r>
            <a:rPr kumimoji="1" lang="ja-JP" altLang="en-US" sz="1200">
              <a:solidFill>
                <a:schemeClr val="dk1"/>
              </a:solidFill>
              <a:effectLst/>
              <a:latin typeface="+mn-lt"/>
              <a:ea typeface="+mn-ea"/>
              <a:cs typeface="+mn-cs"/>
            </a:rPr>
            <a:t>事業</a:t>
          </a:r>
          <a:r>
            <a:rPr kumimoji="1" lang="ja-JP" altLang="ja-JP" sz="1200">
              <a:solidFill>
                <a:schemeClr val="dk1"/>
              </a:solidFill>
              <a:effectLst/>
              <a:latin typeface="+mn-lt"/>
              <a:ea typeface="+mn-ea"/>
              <a:cs typeface="+mn-cs"/>
            </a:rPr>
            <a:t>運営を求め</a:t>
          </a:r>
          <a:r>
            <a:rPr kumimoji="1" lang="ja-JP" altLang="en-US" sz="1200">
              <a:solidFill>
                <a:schemeClr val="dk1"/>
              </a:solidFill>
              <a:effectLst/>
              <a:latin typeface="+mn-lt"/>
              <a:ea typeface="+mn-ea"/>
              <a:cs typeface="+mn-cs"/>
            </a:rPr>
            <a:t>、普通会計の負担縮減に努める。普通建設事業費については、事業の必要性を見極め取捨選択を徹底していくことで、事業費の減少を目指し、歳出決算総額における住民一人当たりのコストの縮減に努める。</a:t>
          </a:r>
          <a:endParaRPr kumimoji="1" lang="en-US" altLang="ja-JP" sz="12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14,340
14,151
112.00
11,160,645
10,786,741
278,942
5,032,621
9,929,482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115888</xdr:rowOff>
    </xdr:from>
    <xdr:to>
      <xdr:col>24</xdr:col>
      <xdr:colOff>63500</xdr:colOff>
      <xdr:row>38</xdr:row>
      <xdr:rowOff>162560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59538"/>
          <a:ext cx="838200" cy="2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73216</xdr:rowOff>
    </xdr:from>
    <xdr:to>
      <xdr:col>19</xdr:col>
      <xdr:colOff>177800</xdr:colOff>
      <xdr:row>37</xdr:row>
      <xdr:rowOff>115888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16866"/>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13589</xdr:rowOff>
    </xdr:from>
    <xdr:to>
      <xdr:col>15</xdr:col>
      <xdr:colOff>50800</xdr:colOff>
      <xdr:row>37</xdr:row>
      <xdr:rowOff>73216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7239"/>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13589</xdr:rowOff>
    </xdr:from>
    <xdr:to>
      <xdr:col>10</xdr:col>
      <xdr:colOff>114300</xdr:colOff>
      <xdr:row>37</xdr:row>
      <xdr:rowOff>98552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57239"/>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162242</xdr:rowOff>
    </xdr:from>
    <xdr:to>
      <xdr:col>10</xdr:col>
      <xdr:colOff>165100</xdr:colOff>
      <xdr:row>37</xdr:row>
      <xdr:rowOff>92392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83519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12509</xdr:rowOff>
    </xdr:from>
    <xdr:to>
      <xdr:col>6</xdr:col>
      <xdr:colOff>38100</xdr:colOff>
      <xdr:row>37</xdr:row>
      <xdr:rowOff>114109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130636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111760</xdr:rowOff>
    </xdr:from>
    <xdr:to>
      <xdr:col>24</xdr:col>
      <xdr:colOff>114300</xdr:colOff>
      <xdr:row>39</xdr:row>
      <xdr:rowOff>41910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26687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65088</xdr:rowOff>
    </xdr:from>
    <xdr:to>
      <xdr:col>20</xdr:col>
      <xdr:colOff>38100</xdr:colOff>
      <xdr:row>37</xdr:row>
      <xdr:rowOff>166688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157815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0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22416</xdr:rowOff>
    </xdr:from>
    <xdr:to>
      <xdr:col>15</xdr:col>
      <xdr:colOff>101600</xdr:colOff>
      <xdr:row>37</xdr:row>
      <xdr:rowOff>124016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115143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134239</xdr:rowOff>
    </xdr:from>
    <xdr:to>
      <xdr:col>10</xdr:col>
      <xdr:colOff>165100</xdr:colOff>
      <xdr:row>37</xdr:row>
      <xdr:rowOff>64389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80916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47752</xdr:rowOff>
    </xdr:from>
    <xdr:to>
      <xdr:col>6</xdr:col>
      <xdr:colOff>38100</xdr:colOff>
      <xdr:row>37</xdr:row>
      <xdr:rowOff>149352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140479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89738</xdr:rowOff>
    </xdr:from>
    <xdr:to>
      <xdr:col>24</xdr:col>
      <xdr:colOff>63500</xdr:colOff>
      <xdr:row>57</xdr:row>
      <xdr:rowOff>144121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19488"/>
          <a:ext cx="838200" cy="39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80199</xdr:rowOff>
    </xdr:from>
    <xdr:to>
      <xdr:col>19</xdr:col>
      <xdr:colOff>177800</xdr:colOff>
      <xdr:row>57</xdr:row>
      <xdr:rowOff>144121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09949"/>
          <a:ext cx="889000" cy="40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80199</xdr:rowOff>
    </xdr:from>
    <xdr:to>
      <xdr:col>15</xdr:col>
      <xdr:colOff>50800</xdr:colOff>
      <xdr:row>57</xdr:row>
      <xdr:rowOff>160271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09949"/>
          <a:ext cx="889000" cy="42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160271</xdr:rowOff>
    </xdr:from>
    <xdr:to>
      <xdr:col>10</xdr:col>
      <xdr:colOff>114300</xdr:colOff>
      <xdr:row>58</xdr:row>
      <xdr:rowOff>74516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32921"/>
          <a:ext cx="889000" cy="8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77444</xdr:rowOff>
    </xdr:from>
    <xdr:to>
      <xdr:col>10</xdr:col>
      <xdr:colOff>165100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34549</xdr:rowOff>
    </xdr:from>
    <xdr:to>
      <xdr:col>6</xdr:col>
      <xdr:colOff>38100</xdr:colOff>
      <xdr:row>57</xdr:row>
      <xdr:rowOff>136149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152676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38938</xdr:rowOff>
    </xdr:from>
    <xdr:to>
      <xdr:col>24</xdr:col>
      <xdr:colOff>114300</xdr:colOff>
      <xdr:row>55</xdr:row>
      <xdr:rowOff>140538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61815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2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93321</xdr:rowOff>
    </xdr:from>
    <xdr:to>
      <xdr:col>20</xdr:col>
      <xdr:colOff>38100</xdr:colOff>
      <xdr:row>58</xdr:row>
      <xdr:rowOff>23471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5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29399</xdr:rowOff>
    </xdr:from>
    <xdr:to>
      <xdr:col>15</xdr:col>
      <xdr:colOff>101600</xdr:colOff>
      <xdr:row>55</xdr:row>
      <xdr:rowOff>130999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122126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5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109471</xdr:rowOff>
    </xdr:from>
    <xdr:to>
      <xdr:col>10</xdr:col>
      <xdr:colOff>165100</xdr:colOff>
      <xdr:row>58</xdr:row>
      <xdr:rowOff>39621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30748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7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23716</xdr:rowOff>
    </xdr:from>
    <xdr:to>
      <xdr:col>6</xdr:col>
      <xdr:colOff>38100</xdr:colOff>
      <xdr:row>58</xdr:row>
      <xdr:rowOff>125316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116443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6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37753</xdr:rowOff>
    </xdr:from>
    <xdr:to>
      <xdr:col>24</xdr:col>
      <xdr:colOff>63500</xdr:colOff>
      <xdr:row>76</xdr:row>
      <xdr:rowOff>116010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67953"/>
          <a:ext cx="8382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37753</xdr:rowOff>
    </xdr:from>
    <xdr:to>
      <xdr:col>19</xdr:col>
      <xdr:colOff>177800</xdr:colOff>
      <xdr:row>77</xdr:row>
      <xdr:rowOff>38422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67953"/>
          <a:ext cx="889000" cy="17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38422</xdr:rowOff>
    </xdr:from>
    <xdr:to>
      <xdr:col>15</xdr:col>
      <xdr:colOff>50800</xdr:colOff>
      <xdr:row>77</xdr:row>
      <xdr:rowOff>44892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0072"/>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14824</xdr:rowOff>
    </xdr:from>
    <xdr:to>
      <xdr:col>10</xdr:col>
      <xdr:colOff>114300</xdr:colOff>
      <xdr:row>77</xdr:row>
      <xdr:rowOff>44892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45024"/>
          <a:ext cx="889000" cy="2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xdr:rowOff>
    </xdr:from>
    <xdr:to>
      <xdr:col>6</xdr:col>
      <xdr:colOff>38100</xdr:colOff>
      <xdr:row>77</xdr:row>
      <xdr:rowOff>104067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95194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65210</xdr:rowOff>
    </xdr:from>
    <xdr:to>
      <xdr:col>24</xdr:col>
      <xdr:colOff>114300</xdr:colOff>
      <xdr:row>76</xdr:row>
      <xdr:rowOff>166810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43637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158403</xdr:rowOff>
    </xdr:from>
    <xdr:to>
      <xdr:col>20</xdr:col>
      <xdr:colOff>38100</xdr:colOff>
      <xdr:row>76</xdr:row>
      <xdr:rowOff>88553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79680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0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159072</xdr:rowOff>
    </xdr:from>
    <xdr:to>
      <xdr:col>15</xdr:col>
      <xdr:colOff>101600</xdr:colOff>
      <xdr:row>77</xdr:row>
      <xdr:rowOff>89222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80349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8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165542</xdr:rowOff>
    </xdr:from>
    <xdr:to>
      <xdr:col>10</xdr:col>
      <xdr:colOff>165100</xdr:colOff>
      <xdr:row>77</xdr:row>
      <xdr:rowOff>95692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86819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8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135473</xdr:rowOff>
    </xdr:from>
    <xdr:to>
      <xdr:col>6</xdr:col>
      <xdr:colOff>38100</xdr:colOff>
      <xdr:row>76</xdr:row>
      <xdr:rowOff>65624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942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82150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6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114756</xdr:rowOff>
    </xdr:from>
    <xdr:to>
      <xdr:col>24</xdr:col>
      <xdr:colOff>63500</xdr:colOff>
      <xdr:row>96</xdr:row>
      <xdr:rowOff>124292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73956"/>
          <a:ext cx="8382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114632</xdr:rowOff>
    </xdr:from>
    <xdr:to>
      <xdr:col>19</xdr:col>
      <xdr:colOff>177800</xdr:colOff>
      <xdr:row>96</xdr:row>
      <xdr:rowOff>114756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73832"/>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110754</xdr:rowOff>
    </xdr:from>
    <xdr:to>
      <xdr:col>15</xdr:col>
      <xdr:colOff>50800</xdr:colOff>
      <xdr:row>96</xdr:row>
      <xdr:rowOff>114632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569954"/>
          <a:ext cx="889000" cy="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63745</xdr:rowOff>
    </xdr:from>
    <xdr:to>
      <xdr:col>10</xdr:col>
      <xdr:colOff>114300</xdr:colOff>
      <xdr:row>96</xdr:row>
      <xdr:rowOff>110754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22945"/>
          <a:ext cx="889000" cy="4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39784</xdr:rowOff>
    </xdr:from>
    <xdr:to>
      <xdr:col>10</xdr:col>
      <xdr:colOff>165100</xdr:colOff>
      <xdr:row>97</xdr:row>
      <xdr:rowOff>141384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7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132511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38170</xdr:rowOff>
    </xdr:from>
    <xdr:to>
      <xdr:col>6</xdr:col>
      <xdr:colOff>38100</xdr:colOff>
      <xdr:row>97</xdr:row>
      <xdr:rowOff>139770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73492</xdr:rowOff>
    </xdr:from>
    <xdr:to>
      <xdr:col>24</xdr:col>
      <xdr:colOff>114300</xdr:colOff>
      <xdr:row>97</xdr:row>
      <xdr:rowOff>3642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96369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8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63956</xdr:rowOff>
    </xdr:from>
    <xdr:to>
      <xdr:col>20</xdr:col>
      <xdr:colOff>38100</xdr:colOff>
      <xdr:row>96</xdr:row>
      <xdr:rowOff>165556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10633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63832</xdr:rowOff>
    </xdr:from>
    <xdr:to>
      <xdr:col>15</xdr:col>
      <xdr:colOff>101600</xdr:colOff>
      <xdr:row>96</xdr:row>
      <xdr:rowOff>165432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2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9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59954</xdr:rowOff>
    </xdr:from>
    <xdr:to>
      <xdr:col>10</xdr:col>
      <xdr:colOff>165100</xdr:colOff>
      <xdr:row>96</xdr:row>
      <xdr:rowOff>161554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9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12945</xdr:rowOff>
    </xdr:from>
    <xdr:to>
      <xdr:col>6</xdr:col>
      <xdr:colOff>38100</xdr:colOff>
      <xdr:row>96</xdr:row>
      <xdr:rowOff>114545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131072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88102</xdr:rowOff>
    </xdr:from>
    <xdr:to>
      <xdr:col>55</xdr:col>
      <xdr:colOff>0</xdr:colOff>
      <xdr:row>38</xdr:row>
      <xdr:rowOff>89735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03202"/>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89735</xdr:rowOff>
    </xdr:from>
    <xdr:to>
      <xdr:col>50</xdr:col>
      <xdr:colOff>114300</xdr:colOff>
      <xdr:row>38</xdr:row>
      <xdr:rowOff>92347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0483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92347</xdr:rowOff>
    </xdr:from>
    <xdr:to>
      <xdr:col>45</xdr:col>
      <xdr:colOff>177800</xdr:colOff>
      <xdr:row>38</xdr:row>
      <xdr:rowOff>95939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0744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95939</xdr:rowOff>
    </xdr:from>
    <xdr:to>
      <xdr:col>41</xdr:col>
      <xdr:colOff>50800</xdr:colOff>
      <xdr:row>38</xdr:row>
      <xdr:rowOff>99532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11039"/>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152562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6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160400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7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37302</xdr:rowOff>
    </xdr:from>
    <xdr:to>
      <xdr:col>55</xdr:col>
      <xdr:colOff>50800</xdr:colOff>
      <xdr:row>38</xdr:row>
      <xdr:rowOff>138902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15729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3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38935</xdr:rowOff>
    </xdr:from>
    <xdr:to>
      <xdr:col>50</xdr:col>
      <xdr:colOff>165100</xdr:colOff>
      <xdr:row>38</xdr:row>
      <xdr:rowOff>140535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131662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46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41547</xdr:rowOff>
    </xdr:from>
    <xdr:to>
      <xdr:col>46</xdr:col>
      <xdr:colOff>38100</xdr:colOff>
      <xdr:row>38</xdr:row>
      <xdr:rowOff>143147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159674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33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45139</xdr:rowOff>
    </xdr:from>
    <xdr:to>
      <xdr:col>41</xdr:col>
      <xdr:colOff>101600</xdr:colOff>
      <xdr:row>38</xdr:row>
      <xdr:rowOff>146739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163266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3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70922</xdr:rowOff>
    </xdr:from>
    <xdr:to>
      <xdr:col>55</xdr:col>
      <xdr:colOff>0</xdr:colOff>
      <xdr:row>58</xdr:row>
      <xdr:rowOff>113395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15022"/>
          <a:ext cx="838200" cy="4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70922</xdr:rowOff>
    </xdr:from>
    <xdr:to>
      <xdr:col>50</xdr:col>
      <xdr:colOff>114300</xdr:colOff>
      <xdr:row>58</xdr:row>
      <xdr:rowOff>98750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15022"/>
          <a:ext cx="889000" cy="2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91908</xdr:rowOff>
    </xdr:from>
    <xdr:to>
      <xdr:col>45</xdr:col>
      <xdr:colOff>177800</xdr:colOff>
      <xdr:row>58</xdr:row>
      <xdr:rowOff>98750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36008"/>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91908</xdr:rowOff>
    </xdr:from>
    <xdr:to>
      <xdr:col>41</xdr:col>
      <xdr:colOff>50800</xdr:colOff>
      <xdr:row>58</xdr:row>
      <xdr:rowOff>102225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36008"/>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95759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112074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62595</xdr:rowOff>
    </xdr:from>
    <xdr:to>
      <xdr:col>55</xdr:col>
      <xdr:colOff>50800</xdr:colOff>
      <xdr:row>58</xdr:row>
      <xdr:rowOff>164195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148972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20122</xdr:rowOff>
    </xdr:from>
    <xdr:to>
      <xdr:col>50</xdr:col>
      <xdr:colOff>165100</xdr:colOff>
      <xdr:row>58</xdr:row>
      <xdr:rowOff>121722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112849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5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47950</xdr:rowOff>
    </xdr:from>
    <xdr:to>
      <xdr:col>46</xdr:col>
      <xdr:colOff>38100</xdr:colOff>
      <xdr:row>58</xdr:row>
      <xdr:rowOff>149550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140677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41108</xdr:rowOff>
    </xdr:from>
    <xdr:to>
      <xdr:col>41</xdr:col>
      <xdr:colOff>101600</xdr:colOff>
      <xdr:row>58</xdr:row>
      <xdr:rowOff>142708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133835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7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51425</xdr:rowOff>
    </xdr:from>
    <xdr:to>
      <xdr:col>36</xdr:col>
      <xdr:colOff>165100</xdr:colOff>
      <xdr:row>58</xdr:row>
      <xdr:rowOff>153025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144152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8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109334</xdr:rowOff>
    </xdr:from>
    <xdr:to>
      <xdr:col>55</xdr:col>
      <xdr:colOff>0</xdr:colOff>
      <xdr:row>77</xdr:row>
      <xdr:rowOff>12612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968084"/>
          <a:ext cx="838200" cy="2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109334</xdr:rowOff>
    </xdr:from>
    <xdr:to>
      <xdr:col>50</xdr:col>
      <xdr:colOff>114300</xdr:colOff>
      <xdr:row>78</xdr:row>
      <xdr:rowOff>51460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68084"/>
          <a:ext cx="889000" cy="45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51460</xdr:rowOff>
    </xdr:from>
    <xdr:to>
      <xdr:col>45</xdr:col>
      <xdr:colOff>177800</xdr:colOff>
      <xdr:row>78</xdr:row>
      <xdr:rowOff>87821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24560"/>
          <a:ext cx="889000" cy="3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71005</xdr:rowOff>
    </xdr:from>
    <xdr:to>
      <xdr:col>41</xdr:col>
      <xdr:colOff>50800</xdr:colOff>
      <xdr:row>78</xdr:row>
      <xdr:rowOff>87821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44105"/>
          <a:ext cx="889000" cy="1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150406</xdr:rowOff>
    </xdr:from>
    <xdr:to>
      <xdr:col>41</xdr:col>
      <xdr:colOff>101600</xdr:colOff>
      <xdr:row>78</xdr:row>
      <xdr:rowOff>80556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97083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xdr:rowOff>
    </xdr:from>
    <xdr:to>
      <xdr:col>36</xdr:col>
      <xdr:colOff>165100</xdr:colOff>
      <xdr:row>78</xdr:row>
      <xdr:rowOff>114033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130560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133262</xdr:rowOff>
    </xdr:from>
    <xdr:to>
      <xdr:col>55</xdr:col>
      <xdr:colOff>50800</xdr:colOff>
      <xdr:row>77</xdr:row>
      <xdr:rowOff>63412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156139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58534</xdr:rowOff>
    </xdr:from>
    <xdr:to>
      <xdr:col>50</xdr:col>
      <xdr:colOff>165100</xdr:colOff>
      <xdr:row>75</xdr:row>
      <xdr:rowOff>160134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5211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6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660</xdr:rowOff>
    </xdr:from>
    <xdr:to>
      <xdr:col>46</xdr:col>
      <xdr:colOff>38100</xdr:colOff>
      <xdr:row>78</xdr:row>
      <xdr:rowOff>102260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93387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6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37021</xdr:rowOff>
    </xdr:from>
    <xdr:to>
      <xdr:col>41</xdr:col>
      <xdr:colOff>101600</xdr:colOff>
      <xdr:row>78</xdr:row>
      <xdr:rowOff>138621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129748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20205</xdr:rowOff>
    </xdr:from>
    <xdr:to>
      <xdr:col>36</xdr:col>
      <xdr:colOff>165100</xdr:colOff>
      <xdr:row>78</xdr:row>
      <xdr:rowOff>121805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112932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8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5460</xdr:rowOff>
    </xdr:from>
    <xdr:to>
      <xdr:col>55</xdr:col>
      <xdr:colOff>0</xdr:colOff>
      <xdr:row>96</xdr:row>
      <xdr:rowOff>42436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464660"/>
          <a:ext cx="8382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126984</xdr:rowOff>
    </xdr:from>
    <xdr:to>
      <xdr:col>50</xdr:col>
      <xdr:colOff>114300</xdr:colOff>
      <xdr:row>96</xdr:row>
      <xdr:rowOff>5460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414734"/>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50912</xdr:rowOff>
    </xdr:from>
    <xdr:to>
      <xdr:col>45</xdr:col>
      <xdr:colOff>177800</xdr:colOff>
      <xdr:row>95</xdr:row>
      <xdr:rowOff>126984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338662"/>
          <a:ext cx="889000" cy="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50912</xdr:rowOff>
    </xdr:from>
    <xdr:to>
      <xdr:col>41</xdr:col>
      <xdr:colOff>50800</xdr:colOff>
      <xdr:row>95</xdr:row>
      <xdr:rowOff>89785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38662"/>
          <a:ext cx="889000" cy="3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147593</xdr:rowOff>
    </xdr:from>
    <xdr:to>
      <xdr:col>41</xdr:col>
      <xdr:colOff>101600</xdr:colOff>
      <xdr:row>96</xdr:row>
      <xdr:rowOff>77743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68870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169647</xdr:rowOff>
    </xdr:from>
    <xdr:to>
      <xdr:col>36</xdr:col>
      <xdr:colOff>165100</xdr:colOff>
      <xdr:row>96</xdr:row>
      <xdr:rowOff>99797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90924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163086</xdr:rowOff>
    </xdr:from>
    <xdr:to>
      <xdr:col>55</xdr:col>
      <xdr:colOff>50800</xdr:colOff>
      <xdr:row>96</xdr:row>
      <xdr:rowOff>93236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141513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2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126110</xdr:rowOff>
    </xdr:from>
    <xdr:to>
      <xdr:col>50</xdr:col>
      <xdr:colOff>165100</xdr:colOff>
      <xdr:row>96</xdr:row>
      <xdr:rowOff>56260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72787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8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76184</xdr:rowOff>
    </xdr:from>
    <xdr:to>
      <xdr:col>46</xdr:col>
      <xdr:colOff>38100</xdr:colOff>
      <xdr:row>96</xdr:row>
      <xdr:rowOff>6334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6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22861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3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xdr:rowOff>
    </xdr:from>
    <xdr:to>
      <xdr:col>41</xdr:col>
      <xdr:colOff>101600</xdr:colOff>
      <xdr:row>95</xdr:row>
      <xdr:rowOff>101712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8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118239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38985</xdr:rowOff>
    </xdr:from>
    <xdr:to>
      <xdr:col>36</xdr:col>
      <xdr:colOff>165100</xdr:colOff>
      <xdr:row>95</xdr:row>
      <xdr:rowOff>140585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157112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0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44619</xdr:rowOff>
    </xdr:from>
    <xdr:to>
      <xdr:col>85</xdr:col>
      <xdr:colOff>127000</xdr:colOff>
      <xdr:row>37</xdr:row>
      <xdr:rowOff>86469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16819"/>
          <a:ext cx="838200" cy="2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71283</xdr:rowOff>
    </xdr:from>
    <xdr:to>
      <xdr:col>81</xdr:col>
      <xdr:colOff>50800</xdr:colOff>
      <xdr:row>37</xdr:row>
      <xdr:rowOff>86469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14933"/>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71283</xdr:rowOff>
    </xdr:from>
    <xdr:to>
      <xdr:col>76</xdr:col>
      <xdr:colOff>114300</xdr:colOff>
      <xdr:row>37</xdr:row>
      <xdr:rowOff>83285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14933"/>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83285</xdr:rowOff>
    </xdr:from>
    <xdr:to>
      <xdr:col>71</xdr:col>
      <xdr:colOff>177800</xdr:colOff>
      <xdr:row>37</xdr:row>
      <xdr:rowOff>103728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26935"/>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154312</xdr:rowOff>
    </xdr:from>
    <xdr:to>
      <xdr:col>72</xdr:col>
      <xdr:colOff>38100</xdr:colOff>
      <xdr:row>37</xdr:row>
      <xdr:rowOff>84462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100989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159456</xdr:rowOff>
    </xdr:from>
    <xdr:to>
      <xdr:col>67</xdr:col>
      <xdr:colOff>101600</xdr:colOff>
      <xdr:row>37</xdr:row>
      <xdr:rowOff>89606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106133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165269</xdr:rowOff>
    </xdr:from>
    <xdr:to>
      <xdr:col>85</xdr:col>
      <xdr:colOff>177800</xdr:colOff>
      <xdr:row>36</xdr:row>
      <xdr:rowOff>95419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16696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35669</xdr:rowOff>
    </xdr:from>
    <xdr:to>
      <xdr:col>81</xdr:col>
      <xdr:colOff>101600</xdr:colOff>
      <xdr:row>37</xdr:row>
      <xdr:rowOff>137269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128396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20483</xdr:rowOff>
    </xdr:from>
    <xdr:to>
      <xdr:col>76</xdr:col>
      <xdr:colOff>165100</xdr:colOff>
      <xdr:row>37</xdr:row>
      <xdr:rowOff>122083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113210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32485</xdr:rowOff>
    </xdr:from>
    <xdr:to>
      <xdr:col>72</xdr:col>
      <xdr:colOff>38100</xdr:colOff>
      <xdr:row>37</xdr:row>
      <xdr:rowOff>134085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125212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6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52928</xdr:rowOff>
    </xdr:from>
    <xdr:to>
      <xdr:col>67</xdr:col>
      <xdr:colOff>101600</xdr:colOff>
      <xdr:row>37</xdr:row>
      <xdr:rowOff>154528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9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145655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8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18734</xdr:rowOff>
    </xdr:from>
    <xdr:to>
      <xdr:col>85</xdr:col>
      <xdr:colOff>127000</xdr:colOff>
      <xdr:row>57</xdr:row>
      <xdr:rowOff>8241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19934"/>
          <a:ext cx="838200" cy="16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166803</xdr:rowOff>
    </xdr:from>
    <xdr:to>
      <xdr:col>81</xdr:col>
      <xdr:colOff>50800</xdr:colOff>
      <xdr:row>57</xdr:row>
      <xdr:rowOff>8241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596553"/>
          <a:ext cx="889000" cy="18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166803</xdr:rowOff>
    </xdr:from>
    <xdr:to>
      <xdr:col>76</xdr:col>
      <xdr:colOff>114300</xdr:colOff>
      <xdr:row>56</xdr:row>
      <xdr:rowOff>107317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596553"/>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107317</xdr:rowOff>
    </xdr:from>
    <xdr:to>
      <xdr:col>71</xdr:col>
      <xdr:colOff>177800</xdr:colOff>
      <xdr:row>57</xdr:row>
      <xdr:rowOff>89166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08517"/>
          <a:ext cx="8890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66212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94391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139384</xdr:rowOff>
    </xdr:from>
    <xdr:to>
      <xdr:col>85</xdr:col>
      <xdr:colOff>177800</xdr:colOff>
      <xdr:row>56</xdr:row>
      <xdr:rowOff>69534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6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162261</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2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128891</xdr:rowOff>
    </xdr:from>
    <xdr:to>
      <xdr:col>81</xdr:col>
      <xdr:colOff>101600</xdr:colOff>
      <xdr:row>57</xdr:row>
      <xdr:rowOff>59041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3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50168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2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116003</xdr:rowOff>
    </xdr:from>
    <xdr:to>
      <xdr:col>76</xdr:col>
      <xdr:colOff>165100</xdr:colOff>
      <xdr:row>56</xdr:row>
      <xdr:rowOff>46153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4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62680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32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56517</xdr:rowOff>
    </xdr:from>
    <xdr:to>
      <xdr:col>72</xdr:col>
      <xdr:colOff>38100</xdr:colOff>
      <xdr:row>56</xdr:row>
      <xdr:rowOff>158117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5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3194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38366</xdr:rowOff>
    </xdr:from>
    <xdr:to>
      <xdr:col>67</xdr:col>
      <xdr:colOff>101600</xdr:colOff>
      <xdr:row>57</xdr:row>
      <xdr:rowOff>139966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131093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42526</xdr:rowOff>
    </xdr:from>
    <xdr:to>
      <xdr:col>85</xdr:col>
      <xdr:colOff>127000</xdr:colOff>
      <xdr:row>79</xdr:row>
      <xdr:rowOff>43326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87076"/>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26505</xdr:rowOff>
    </xdr:from>
    <xdr:to>
      <xdr:col>81</xdr:col>
      <xdr:colOff>50800</xdr:colOff>
      <xdr:row>79</xdr:row>
      <xdr:rowOff>43326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71055"/>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92247</xdr:rowOff>
    </xdr:from>
    <xdr:to>
      <xdr:col>76</xdr:col>
      <xdr:colOff>114300</xdr:colOff>
      <xdr:row>79</xdr:row>
      <xdr:rowOff>26505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65347"/>
          <a:ext cx="889000" cy="10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92247</xdr:rowOff>
    </xdr:from>
    <xdr:to>
      <xdr:col>71</xdr:col>
      <xdr:colOff>177800</xdr:colOff>
      <xdr:row>78</xdr:row>
      <xdr:rowOff>162961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65347"/>
          <a:ext cx="8890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49485</xdr:rowOff>
    </xdr:from>
    <xdr:to>
      <xdr:col>72</xdr:col>
      <xdr:colOff>38100</xdr:colOff>
      <xdr:row>78</xdr:row>
      <xdr:rowOff>151085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142212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92672</xdr:rowOff>
    </xdr:from>
    <xdr:to>
      <xdr:col>67</xdr:col>
      <xdr:colOff>101600</xdr:colOff>
      <xdr:row>79</xdr:row>
      <xdr:rowOff>22822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39349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163176</xdr:rowOff>
    </xdr:from>
    <xdr:to>
      <xdr:col>85</xdr:col>
      <xdr:colOff>177800</xdr:colOff>
      <xdr:row>79</xdr:row>
      <xdr:rowOff>93326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78103</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1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163976</xdr:rowOff>
    </xdr:from>
    <xdr:to>
      <xdr:col>81</xdr:col>
      <xdr:colOff>101600</xdr:colOff>
      <xdr:row>79</xdr:row>
      <xdr:rowOff>94126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85253</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629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147155</xdr:rowOff>
    </xdr:from>
    <xdr:to>
      <xdr:col>76</xdr:col>
      <xdr:colOff>165100</xdr:colOff>
      <xdr:row>79</xdr:row>
      <xdr:rowOff>77305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68432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12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41447</xdr:rowOff>
    </xdr:from>
    <xdr:to>
      <xdr:col>72</xdr:col>
      <xdr:colOff>38100</xdr:colOff>
      <xdr:row>78</xdr:row>
      <xdr:rowOff>143047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159574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18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112161</xdr:rowOff>
    </xdr:from>
    <xdr:to>
      <xdr:col>67</xdr:col>
      <xdr:colOff>101600</xdr:colOff>
      <xdr:row>79</xdr:row>
      <xdr:rowOff>42311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33438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7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77383</xdr:rowOff>
    </xdr:from>
    <xdr:to>
      <xdr:col>85</xdr:col>
      <xdr:colOff>127000</xdr:colOff>
      <xdr:row>96</xdr:row>
      <xdr:rowOff>88356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53658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141491</xdr:rowOff>
    </xdr:from>
    <xdr:to>
      <xdr:col>81</xdr:col>
      <xdr:colOff>50800</xdr:colOff>
      <xdr:row>96</xdr:row>
      <xdr:rowOff>77383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29241"/>
          <a:ext cx="889000" cy="10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141491</xdr:rowOff>
    </xdr:from>
    <xdr:to>
      <xdr:col>76</xdr:col>
      <xdr:colOff>114300</xdr:colOff>
      <xdr:row>96</xdr:row>
      <xdr:rowOff>102209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429241"/>
          <a:ext cx="889000" cy="1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102209</xdr:rowOff>
    </xdr:from>
    <xdr:to>
      <xdr:col>71</xdr:col>
      <xdr:colOff>177800</xdr:colOff>
      <xdr:row>96</xdr:row>
      <xdr:rowOff>128019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61409"/>
          <a:ext cx="8890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37556</xdr:rowOff>
    </xdr:from>
    <xdr:to>
      <xdr:col>85</xdr:col>
      <xdr:colOff>177800</xdr:colOff>
      <xdr:row>96</xdr:row>
      <xdr:rowOff>139156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15983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7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26583</xdr:rowOff>
    </xdr:from>
    <xdr:to>
      <xdr:col>81</xdr:col>
      <xdr:colOff>101600</xdr:colOff>
      <xdr:row>96</xdr:row>
      <xdr:rowOff>128183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144710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90691</xdr:rowOff>
    </xdr:from>
    <xdr:to>
      <xdr:col>76</xdr:col>
      <xdr:colOff>165100</xdr:colOff>
      <xdr:row>96</xdr:row>
      <xdr:rowOff>20841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37368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51409</xdr:rowOff>
    </xdr:from>
    <xdr:to>
      <xdr:col>72</xdr:col>
      <xdr:colOff>38100</xdr:colOff>
      <xdr:row>96</xdr:row>
      <xdr:rowOff>153009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169536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77219</xdr:rowOff>
    </xdr:from>
    <xdr:to>
      <xdr:col>67</xdr:col>
      <xdr:colOff>101600</xdr:colOff>
      <xdr:row>97</xdr:row>
      <xdr:rowOff>7369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23896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31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77487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・総務費では、新庁舎整備事業が要因となり大きく数値が増加し、類似団体平均も上回る結果となった。</a:t>
          </a:r>
          <a:r>
            <a:rPr kumimoji="1" lang="ja-JP" altLang="ja-JP" sz="1200">
              <a:solidFill>
                <a:schemeClr val="dk1"/>
              </a:solidFill>
              <a:effectLst/>
              <a:latin typeface="+mn-lt"/>
              <a:ea typeface="+mn-ea"/>
              <a:cs typeface="+mn-cs"/>
            </a:rPr>
            <a:t>商工費</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は</a:t>
          </a:r>
          <a:r>
            <a:rPr kumimoji="1" lang="ja-JP" altLang="en-US" sz="1200">
              <a:solidFill>
                <a:schemeClr val="dk1"/>
              </a:solidFill>
              <a:effectLst/>
              <a:latin typeface="+mn-lt"/>
              <a:ea typeface="+mn-ea"/>
              <a:cs typeface="+mn-cs"/>
            </a:rPr>
            <a:t>、前年に実施した</a:t>
          </a:r>
          <a:r>
            <a:rPr kumimoji="1" lang="ja-JP" altLang="ja-JP" sz="1200">
              <a:solidFill>
                <a:schemeClr val="dk1"/>
              </a:solidFill>
              <a:effectLst/>
              <a:latin typeface="+mn-lt"/>
              <a:ea typeface="+mn-ea"/>
              <a:cs typeface="+mn-cs"/>
            </a:rPr>
            <a:t>プレミアム商品券事業や道の駅農産物加工所増築工事</a:t>
          </a:r>
          <a:r>
            <a:rPr kumimoji="1" lang="ja-JP" altLang="en-US" sz="1200">
              <a:solidFill>
                <a:schemeClr val="dk1"/>
              </a:solidFill>
              <a:effectLst/>
              <a:latin typeface="+mn-lt"/>
              <a:ea typeface="+mn-ea"/>
              <a:cs typeface="+mn-cs"/>
            </a:rPr>
            <a:t>の事業費分が減額の要因となり、大きく減少となったが、依然として</a:t>
          </a:r>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を上回る結果となっている。消防費では、</a:t>
          </a:r>
          <a:r>
            <a:rPr kumimoji="1" lang="ja-JP" altLang="ja-JP" sz="1200">
              <a:solidFill>
                <a:schemeClr val="dk1"/>
              </a:solidFill>
              <a:effectLst/>
              <a:latin typeface="+mn-lt"/>
              <a:ea typeface="+mn-ea"/>
              <a:cs typeface="+mn-cs"/>
            </a:rPr>
            <a:t>防災行政無線屋外拡声子局転換事業の</a:t>
          </a:r>
          <a:r>
            <a:rPr kumimoji="1" lang="ja-JP" altLang="en-US" sz="1200">
              <a:solidFill>
                <a:schemeClr val="dk1"/>
              </a:solidFill>
              <a:effectLst/>
              <a:latin typeface="+mn-lt"/>
              <a:ea typeface="+mn-ea"/>
              <a:cs typeface="+mn-cs"/>
            </a:rPr>
            <a:t>実施により大きく増加となり、類似団体平均も上回る結果となった。教育費では、町立図書館整備事業の事業費の増加</a:t>
          </a:r>
          <a:r>
            <a:rPr kumimoji="1" lang="ja-JP" altLang="ja-JP" sz="1200">
              <a:solidFill>
                <a:schemeClr val="dk1"/>
              </a:solidFill>
              <a:effectLst/>
              <a:latin typeface="+mn-lt"/>
              <a:ea typeface="+mn-ea"/>
              <a:cs typeface="+mn-cs"/>
            </a:rPr>
            <a:t>が要因となり大きく数値が</a:t>
          </a:r>
          <a:r>
            <a:rPr kumimoji="1" lang="ja-JP" altLang="en-US" sz="1200">
              <a:solidFill>
                <a:schemeClr val="dk1"/>
              </a:solidFill>
              <a:effectLst/>
              <a:latin typeface="+mn-lt"/>
              <a:ea typeface="+mn-ea"/>
              <a:cs typeface="+mn-cs"/>
            </a:rPr>
            <a:t>上昇</a:t>
          </a:r>
          <a:r>
            <a:rPr kumimoji="1" lang="ja-JP" altLang="ja-JP" sz="1200">
              <a:solidFill>
                <a:schemeClr val="dk1"/>
              </a:solidFill>
              <a:effectLst/>
              <a:latin typeface="+mn-lt"/>
              <a:ea typeface="+mn-ea"/>
              <a:cs typeface="+mn-cs"/>
            </a:rPr>
            <a:t>し、類似団体平均も上回る結果となった。</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全体的に大規模事業等の実施により数値が上昇する要因となり、また、類似団体平均も上回る傾向にあることから、事業の緊急性や必要性を十分に検討し、行政コストの縮減に努め健全な財政運営を図る。</a:t>
          </a:r>
          <a:endParaRPr kumimoji="1" lang="en-US" altLang="ja-JP" sz="12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は、新庁舎整備事業や町立図書館整備事業といった大規模事業が重なる年ではあったが、適切な財源の確保と事業費の精査により、取崩しを回避し、利息の</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千円を積み立てることで、前年とほぼ同額を維持している。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大規模事業の実施等により、実質収支額と実質単年度収支ともに減少することとなった。</a:t>
          </a:r>
          <a:r>
            <a:rPr kumimoji="1" lang="ja-JP" altLang="ja-JP" sz="1100">
              <a:solidFill>
                <a:schemeClr val="dk1"/>
              </a:solidFill>
              <a:effectLst/>
              <a:latin typeface="+mn-lt"/>
              <a:ea typeface="+mn-ea"/>
              <a:cs typeface="+mn-cs"/>
            </a:rPr>
            <a:t>今後も新中学校校舎整備事業等</a:t>
          </a:r>
          <a:r>
            <a:rPr kumimoji="1" lang="ja-JP" altLang="en-US" sz="1100">
              <a:solidFill>
                <a:schemeClr val="dk1"/>
              </a:solidFill>
              <a:effectLst/>
              <a:latin typeface="+mn-lt"/>
              <a:ea typeface="+mn-ea"/>
              <a:cs typeface="+mn-cs"/>
            </a:rPr>
            <a:t>の大規模事業を</a:t>
          </a:r>
          <a:r>
            <a:rPr kumimoji="1" lang="ja-JP" altLang="ja-JP" sz="1100">
              <a:solidFill>
                <a:schemeClr val="dk1"/>
              </a:solidFill>
              <a:effectLst/>
              <a:latin typeface="+mn-lt"/>
              <a:ea typeface="+mn-ea"/>
              <a:cs typeface="+mn-cs"/>
            </a:rPr>
            <a:t>控えているため、事業</a:t>
          </a:r>
          <a:r>
            <a:rPr kumimoji="1" lang="ja-JP" altLang="en-US" sz="1100">
              <a:solidFill>
                <a:schemeClr val="dk1"/>
              </a:solidFill>
              <a:effectLst/>
              <a:latin typeface="+mn-lt"/>
              <a:ea typeface="+mn-ea"/>
              <a:cs typeface="+mn-cs"/>
            </a:rPr>
            <a:t>費の精査や</a:t>
          </a:r>
          <a:r>
            <a:rPr kumimoji="1" lang="ja-JP" altLang="ja-JP" sz="1100">
              <a:solidFill>
                <a:schemeClr val="dk1"/>
              </a:solidFill>
              <a:effectLst/>
              <a:latin typeface="+mn-lt"/>
              <a:ea typeface="+mn-ea"/>
              <a:cs typeface="+mn-cs"/>
            </a:rPr>
            <a:t>歳出の合理化の推進により健全な財政運営に努め</a:t>
          </a:r>
          <a:r>
            <a:rPr kumimoji="1" lang="ja-JP" altLang="en-US" sz="11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連結実質赤字比率については、全会計において黒字であり、赤字比率はない。一般会計からの繰入金等により、安定した運営を保って</a:t>
          </a:r>
          <a:r>
            <a:rPr kumimoji="1" lang="ja-JP" altLang="en-US" sz="1400">
              <a:solidFill>
                <a:schemeClr val="dk1"/>
              </a:solidFill>
              <a:effectLst/>
              <a:latin typeface="+mn-lt"/>
              <a:ea typeface="+mn-ea"/>
              <a:cs typeface="+mn-cs"/>
            </a:rPr>
            <a:t>おり、今後も</a:t>
          </a:r>
          <a:r>
            <a:rPr kumimoji="1" lang="ja-JP" altLang="ja-JP" sz="1400">
              <a:solidFill>
                <a:schemeClr val="dk1"/>
              </a:solidFill>
              <a:effectLst/>
              <a:latin typeface="+mn-lt"/>
              <a:ea typeface="+mn-ea"/>
              <a:cs typeface="+mn-cs"/>
            </a:rPr>
            <a:t>経費削減や料金の適正化を図り健全な財政運営に努める。</a:t>
          </a:r>
          <a:endParaRPr lang="ja-JP" altLang="ja-JP" sz="1400">
            <a:effectLst/>
          </a:endParaRPr>
        </a:p>
        <a:p>
          <a:r>
            <a:rPr kumimoji="1" lang="ja-JP" altLang="ja-JP" sz="1400">
              <a:solidFill>
                <a:schemeClr val="dk1"/>
              </a:solidFill>
              <a:effectLst/>
              <a:latin typeface="+mn-lt"/>
              <a:ea typeface="+mn-ea"/>
              <a:cs typeface="+mn-cs"/>
            </a:rPr>
            <a:t>　黒字額の比率が高い水道事業会計</a:t>
          </a:r>
          <a:r>
            <a:rPr kumimoji="1" lang="ja-JP" altLang="en-US" sz="1400">
              <a:solidFill>
                <a:schemeClr val="dk1"/>
              </a:solidFill>
              <a:effectLst/>
              <a:latin typeface="+mn-lt"/>
              <a:ea typeface="+mn-ea"/>
              <a:cs typeface="+mn-cs"/>
            </a:rPr>
            <a:t>や、令和６年度から企業会計に移行する下水道事業会計等に対する</a:t>
          </a:r>
          <a:r>
            <a:rPr kumimoji="1" lang="ja-JP" altLang="ja-JP" sz="1400">
              <a:solidFill>
                <a:schemeClr val="dk1"/>
              </a:solidFill>
              <a:effectLst/>
              <a:latin typeface="+mn-lt"/>
              <a:ea typeface="+mn-ea"/>
              <a:cs typeface="+mn-cs"/>
            </a:rPr>
            <a:t>一般会計からの</a:t>
          </a:r>
          <a:r>
            <a:rPr kumimoji="1" lang="ja-JP" altLang="en-US" sz="1400">
              <a:solidFill>
                <a:schemeClr val="dk1"/>
              </a:solidFill>
              <a:effectLst/>
              <a:latin typeface="+mn-lt"/>
              <a:ea typeface="+mn-ea"/>
              <a:cs typeface="+mn-cs"/>
            </a:rPr>
            <a:t>負担</a:t>
          </a:r>
          <a:r>
            <a:rPr kumimoji="1" lang="ja-JP" altLang="ja-JP" sz="1400">
              <a:solidFill>
                <a:schemeClr val="dk1"/>
              </a:solidFill>
              <a:effectLst/>
              <a:latin typeface="+mn-lt"/>
              <a:ea typeface="+mn-ea"/>
              <a:cs typeface="+mn-cs"/>
            </a:rPr>
            <a:t>金について</a:t>
          </a:r>
          <a:r>
            <a:rPr kumimoji="1" lang="ja-JP" altLang="en-US" sz="1400">
              <a:solidFill>
                <a:schemeClr val="dk1"/>
              </a:solidFill>
              <a:effectLst/>
              <a:latin typeface="+mn-lt"/>
              <a:ea typeface="+mn-ea"/>
              <a:cs typeface="+mn-cs"/>
            </a:rPr>
            <a:t>は、今後、国が示す公営企業会計への繰出基準を基に適正な負担額となるよう</a:t>
          </a:r>
          <a:r>
            <a:rPr kumimoji="1" lang="ja-JP" altLang="ja-JP" sz="1400">
              <a:solidFill>
                <a:schemeClr val="dk1"/>
              </a:solidFill>
              <a:effectLst/>
              <a:latin typeface="+mn-lt"/>
              <a:ea typeface="+mn-ea"/>
              <a:cs typeface="+mn-cs"/>
            </a:rPr>
            <a:t>精査</a:t>
          </a:r>
          <a:r>
            <a:rPr kumimoji="1" lang="ja-JP" altLang="en-US" sz="1400">
              <a:solidFill>
                <a:schemeClr val="dk1"/>
              </a:solidFill>
              <a:effectLst/>
              <a:latin typeface="+mn-lt"/>
              <a:ea typeface="+mn-ea"/>
              <a:cs typeface="+mn-cs"/>
            </a:rPr>
            <a:t>する必要がある</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　元利償還金は前年と比較し</a:t>
          </a:r>
          <a:r>
            <a:rPr kumimoji="1" lang="en-US" altLang="ja-JP" sz="1400">
              <a:solidFill>
                <a:schemeClr val="dk1"/>
              </a:solidFill>
              <a:effectLst/>
              <a:latin typeface="+mn-lt"/>
              <a:ea typeface="+mn-ea"/>
              <a:cs typeface="+mn-cs"/>
            </a:rPr>
            <a:t>40</a:t>
          </a:r>
          <a:r>
            <a:rPr kumimoji="1" lang="ja-JP" altLang="ja-JP" sz="1400">
              <a:solidFill>
                <a:schemeClr val="dk1"/>
              </a:solidFill>
              <a:effectLst/>
              <a:latin typeface="+mn-lt"/>
              <a:ea typeface="+mn-ea"/>
              <a:cs typeface="+mn-cs"/>
            </a:rPr>
            <a:t>百万円の減となった。公営企業債の元利償還金に対する繰入金は、過去の起債償還が進んだことで、減少傾向となっ</a:t>
          </a:r>
          <a:r>
            <a:rPr kumimoji="1" lang="ja-JP" altLang="en-US" sz="1400">
              <a:solidFill>
                <a:schemeClr val="dk1"/>
              </a:solidFill>
              <a:effectLst/>
              <a:latin typeface="+mn-lt"/>
              <a:ea typeface="+mn-ea"/>
              <a:cs typeface="+mn-cs"/>
            </a:rPr>
            <a:t>ている</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しかしながら、今後は、</a:t>
          </a:r>
          <a:r>
            <a:rPr kumimoji="1" lang="ja-JP" altLang="ja-JP" sz="1400">
              <a:solidFill>
                <a:schemeClr val="dk1"/>
              </a:solidFill>
              <a:effectLst/>
              <a:latin typeface="+mn-lt"/>
              <a:ea typeface="+mn-ea"/>
              <a:cs typeface="+mn-cs"/>
            </a:rPr>
            <a:t>近年進めてきた大規模事業に伴う地方債の償還が始まることにより、再び数値の上昇が予測される</a:t>
          </a:r>
          <a:r>
            <a:rPr kumimoji="1" lang="ja-JP" altLang="en-US" sz="1400">
              <a:solidFill>
                <a:schemeClr val="dk1"/>
              </a:solidFill>
              <a:effectLst/>
              <a:latin typeface="+mn-lt"/>
              <a:ea typeface="+mn-ea"/>
              <a:cs typeface="+mn-cs"/>
            </a:rPr>
            <a:t>ため、</a:t>
          </a:r>
          <a:r>
            <a:rPr lang="ja-JP" altLang="ja-JP" sz="1400">
              <a:solidFill>
                <a:schemeClr val="dk1"/>
              </a:solidFill>
              <a:effectLst/>
              <a:latin typeface="+mn-lt"/>
              <a:ea typeface="+mn-ea"/>
              <a:cs typeface="+mn-cs"/>
            </a:rPr>
            <a:t>計画的な繰上償還や高率の地方債の借り換えを行うなど、実質公債比率上昇</a:t>
          </a:r>
          <a:r>
            <a:rPr lang="ja-JP" altLang="en-US" sz="1400">
              <a:solidFill>
                <a:schemeClr val="dk1"/>
              </a:solidFill>
              <a:effectLst/>
              <a:latin typeface="+mn-lt"/>
              <a:ea typeface="+mn-ea"/>
              <a:cs typeface="+mn-cs"/>
            </a:rPr>
            <a:t>の抑制を図る</a:t>
          </a:r>
          <a:r>
            <a:rPr lang="ja-JP" altLang="ja-JP" sz="1400">
              <a:solidFill>
                <a:schemeClr val="dk1"/>
              </a:solidFill>
              <a:effectLst/>
              <a:latin typeface="+mn-lt"/>
              <a:ea typeface="+mn-ea"/>
              <a:cs typeface="+mn-cs"/>
            </a:rPr>
            <a:t>。</a:t>
          </a:r>
          <a:endParaRPr lang="ja-JP" altLang="ja-JP" sz="1400">
            <a:effectLst/>
          </a:endParaRPr>
        </a:p>
        <a:p>
          <a:pPr eaLnBrk="1" fontAlgn="auto" latinLnBrk="0" hangingPunct="1"/>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将来負担額については、新庁舎整備事業</a:t>
          </a:r>
          <a:r>
            <a:rPr kumimoji="1" lang="ja-JP" altLang="en-US" sz="1400">
              <a:solidFill>
                <a:schemeClr val="dk1"/>
              </a:solidFill>
              <a:effectLst/>
              <a:latin typeface="+mn-lt"/>
              <a:ea typeface="+mn-ea"/>
              <a:cs typeface="+mn-cs"/>
            </a:rPr>
            <a:t>や町立図書館整備事業</a:t>
          </a:r>
          <a:r>
            <a:rPr kumimoji="1" lang="ja-JP" altLang="ja-JP" sz="1400">
              <a:solidFill>
                <a:schemeClr val="dk1"/>
              </a:solidFill>
              <a:effectLst/>
              <a:latin typeface="+mn-lt"/>
              <a:ea typeface="+mn-ea"/>
              <a:cs typeface="+mn-cs"/>
            </a:rPr>
            <a:t>に伴う借入により、一般会計等に係る地方債の現在高</a:t>
          </a:r>
          <a:r>
            <a:rPr kumimoji="1" lang="ja-JP" altLang="en-US" sz="1400">
              <a:solidFill>
                <a:schemeClr val="dk1"/>
              </a:solidFill>
              <a:effectLst/>
              <a:latin typeface="+mn-lt"/>
              <a:ea typeface="+mn-ea"/>
              <a:cs typeface="+mn-cs"/>
            </a:rPr>
            <a:t>が大幅な</a:t>
          </a:r>
          <a:r>
            <a:rPr kumimoji="1" lang="ja-JP" altLang="ja-JP" sz="1400">
              <a:solidFill>
                <a:schemeClr val="dk1"/>
              </a:solidFill>
              <a:effectLst/>
              <a:latin typeface="+mn-lt"/>
              <a:ea typeface="+mn-ea"/>
              <a:cs typeface="+mn-cs"/>
            </a:rPr>
            <a:t>増</a:t>
          </a:r>
          <a:r>
            <a:rPr kumimoji="1" lang="ja-JP" altLang="en-US" sz="1400">
              <a:solidFill>
                <a:schemeClr val="dk1"/>
              </a:solidFill>
              <a:effectLst/>
              <a:latin typeface="+mn-lt"/>
              <a:ea typeface="+mn-ea"/>
              <a:cs typeface="+mn-cs"/>
            </a:rPr>
            <a:t>額</a:t>
          </a:r>
          <a:r>
            <a:rPr kumimoji="1" lang="ja-JP" altLang="ja-JP" sz="1400">
              <a:solidFill>
                <a:schemeClr val="dk1"/>
              </a:solidFill>
              <a:effectLst/>
              <a:latin typeface="+mn-lt"/>
              <a:ea typeface="+mn-ea"/>
              <a:cs typeface="+mn-cs"/>
            </a:rPr>
            <a:t>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今後も、新中学校校舎整備事業等の大規模事業が予定されており、</a:t>
          </a:r>
          <a:r>
            <a:rPr kumimoji="1" lang="ja-JP" altLang="en-US" sz="1400">
              <a:solidFill>
                <a:schemeClr val="dk1"/>
              </a:solidFill>
              <a:effectLst/>
              <a:latin typeface="+mn-lt"/>
              <a:ea typeface="+mn-ea"/>
              <a:cs typeface="+mn-cs"/>
            </a:rPr>
            <a:t>地方債の現在高が増えることが</a:t>
          </a:r>
          <a:r>
            <a:rPr kumimoji="1" lang="ja-JP" altLang="ja-JP" sz="1400">
              <a:solidFill>
                <a:schemeClr val="dk1"/>
              </a:solidFill>
              <a:effectLst/>
              <a:latin typeface="+mn-lt"/>
              <a:ea typeface="+mn-ea"/>
              <a:cs typeface="+mn-cs"/>
            </a:rPr>
            <a:t>見込まれることから、事業の有効性を精査するなど事業実施の適正化に取り組み、財政の健全化に努める。</a:t>
          </a:r>
          <a:endParaRPr lang="ja-JP" altLang="ja-JP" sz="1400">
            <a:effectLst/>
          </a:endParaRPr>
        </a:p>
        <a:p>
          <a:r>
            <a:rPr kumimoji="1" lang="ja-JP" altLang="en-US" sz="1400">
              <a:solidFill>
                <a:schemeClr val="dk1"/>
              </a:solidFill>
              <a:effectLst/>
              <a:latin typeface="+mn-lt"/>
              <a:ea typeface="+mn-ea"/>
              <a:cs typeface="+mn-cs"/>
            </a:rPr>
            <a:t>　また、</a:t>
          </a:r>
          <a:r>
            <a:rPr kumimoji="1" lang="ja-JP" altLang="ja-JP" sz="1400">
              <a:solidFill>
                <a:schemeClr val="dk1"/>
              </a:solidFill>
              <a:effectLst/>
              <a:latin typeface="+mn-lt"/>
              <a:ea typeface="+mn-ea"/>
              <a:cs typeface="+mn-cs"/>
            </a:rPr>
            <a:t>充当可能基金がほぼ同額で推移しているが、</a:t>
          </a:r>
          <a:r>
            <a:rPr kumimoji="1" lang="ja-JP" altLang="en-US" sz="1400">
              <a:solidFill>
                <a:schemeClr val="dk1"/>
              </a:solidFill>
              <a:effectLst/>
              <a:latin typeface="+mn-lt"/>
              <a:ea typeface="+mn-ea"/>
              <a:cs typeface="+mn-cs"/>
            </a:rPr>
            <a:t>将来負担比率を減少させるためには、地方債借入額の抑制とともに、基金の積み立ても見込めるような財政運営に努める必要がある。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公共施設整備等事業基金、過疎地域自立促進基金を取り崩したことによる減</a:t>
          </a:r>
          <a:r>
            <a:rPr kumimoji="1" lang="ja-JP" altLang="en-US" sz="1400">
              <a:solidFill>
                <a:schemeClr val="dk1"/>
              </a:solidFill>
              <a:effectLst/>
              <a:latin typeface="+mn-lt"/>
              <a:ea typeface="+mn-ea"/>
              <a:cs typeface="+mn-cs"/>
            </a:rPr>
            <a:t>少</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今後も、新中学校校舎整備事業等の大規模事業により収支不足が生じ、基金を取り崩さなければならない状況が生じる可能性がある。そのため</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計画的な事業実施を図り単年度歳出額の平準化と経費削減に努め</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・公共施設整備等事業基金：公共施設整備のための財源に充てるための基金</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・中山間ふるさと水・土保全対策基金：中山間における土地改良施設の多面的機能を良好に発揮させるための地域的な共同活動を支援し、地域の活性化を図るための基金</a:t>
          </a:r>
          <a:endParaRPr lang="ja-JP" altLang="ja-JP" sz="1300">
            <a:effectLst/>
          </a:endParaRPr>
        </a:p>
        <a:p>
          <a:r>
            <a:rPr kumimoji="1" lang="ja-JP" altLang="ja-JP" sz="1300">
              <a:solidFill>
                <a:schemeClr val="dk1"/>
              </a:solidFill>
              <a:effectLst/>
              <a:latin typeface="+mn-lt"/>
              <a:ea typeface="+mn-ea"/>
              <a:cs typeface="+mn-cs"/>
            </a:rPr>
            <a:t>・地域コミュニティ施設整備費貸付基金：自治会において集会所等を建設する際に貸し付ける基金</a:t>
          </a:r>
          <a:endParaRPr lang="ja-JP" altLang="ja-JP" sz="1300">
            <a:effectLst/>
          </a:endParaRPr>
        </a:p>
        <a:p>
          <a:r>
            <a:rPr kumimoji="1" lang="ja-JP" altLang="ja-JP" sz="1300">
              <a:solidFill>
                <a:schemeClr val="dk1"/>
              </a:solidFill>
              <a:effectLst/>
              <a:latin typeface="+mn-lt"/>
              <a:ea typeface="+mn-ea"/>
              <a:cs typeface="+mn-cs"/>
            </a:rPr>
            <a:t>・過疎地域自立促進基金：過疎地域自立促進計画に掲げる過疎地域自立促進特別事業の円滑な運営を図るための基金</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・富士川町民会館太陽光発電設備管理基金：町民会館太陽光発電設備の維持管理及び更新に係る事業を円滑に実施するための基金</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・道の駅富士川整備基金：道の駅富士川の施設の整備のための財源に充てるための基金</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・森林環境譲与税基金：森林の整備及びその促進に要する経費の財源に充てるため</a:t>
          </a:r>
          <a:r>
            <a:rPr lang="ja-JP" altLang="ja-JP" sz="1300" b="0" i="0">
              <a:solidFill>
                <a:schemeClr val="dk1"/>
              </a:solidFill>
              <a:effectLst/>
              <a:latin typeface="+mn-lt"/>
              <a:ea typeface="+mn-ea"/>
              <a:cs typeface="+mn-cs"/>
            </a:rPr>
            <a:t>の基金</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・スポーツ振興基金：体育施設等の整備、スポーツ団体の育成、その他スポーツの振興を図るための基金</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・ふるさと応援基金：</a:t>
          </a:r>
          <a:r>
            <a:rPr kumimoji="0" lang="ja-JP" altLang="en-US" sz="1300" b="0" i="0" u="none">
              <a:solidFill>
                <a:schemeClr val="dk1"/>
              </a:solidFill>
              <a:effectLst/>
              <a:latin typeface="+mn-lt"/>
              <a:ea typeface="+mn-ea"/>
              <a:cs typeface="+mn-cs"/>
            </a:rPr>
            <a:t>地域再生法</a:t>
          </a:r>
          <a:r>
            <a:rPr lang="ja-JP" altLang="en-US" sz="1300" b="0" i="0">
              <a:solidFill>
                <a:schemeClr val="dk1"/>
              </a:solidFill>
              <a:effectLst/>
              <a:latin typeface="+mn-lt"/>
              <a:ea typeface="+mn-ea"/>
              <a:cs typeface="+mn-cs"/>
            </a:rPr>
            <a:t>に規定するまち・ひと・しごと創生寄附活用事業に要する経費の財源に充てるための基金</a:t>
          </a:r>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公共施設整備等事業基金、過疎地域自立促進基金を取り崩したことによる減</a:t>
          </a:r>
          <a:r>
            <a:rPr kumimoji="1" lang="ja-JP" altLang="en-US" sz="1300" b="0" i="0" baseline="0">
              <a:solidFill>
                <a:schemeClr val="dk1"/>
              </a:solidFill>
              <a:effectLst/>
              <a:latin typeface="+mn-lt"/>
              <a:ea typeface="+mn-ea"/>
              <a:cs typeface="+mn-cs"/>
            </a:rPr>
            <a:t>少</a:t>
          </a:r>
          <a:r>
            <a:rPr kumimoji="1" lang="ja-JP" altLang="ja-JP" sz="1300" b="0" i="0" baseline="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公共施設整備等事業基金：</a:t>
          </a:r>
          <a:r>
            <a:rPr kumimoji="1" lang="ja-JP" altLang="en-US" sz="1300">
              <a:solidFill>
                <a:schemeClr val="dk1"/>
              </a:solidFill>
              <a:effectLst/>
              <a:latin typeface="+mn-lt"/>
              <a:ea typeface="+mn-ea"/>
              <a:cs typeface="+mn-cs"/>
            </a:rPr>
            <a:t>今後予定されている</a:t>
          </a:r>
          <a:r>
            <a:rPr kumimoji="1" lang="ja-JP" altLang="ja-JP" sz="1300">
              <a:solidFill>
                <a:schemeClr val="dk1"/>
              </a:solidFill>
              <a:effectLst/>
              <a:latin typeface="+mn-lt"/>
              <a:ea typeface="+mn-ea"/>
              <a:cs typeface="+mn-cs"/>
            </a:rPr>
            <a:t>新中学校校舎整備事業等の大規模事業</a:t>
          </a:r>
          <a:r>
            <a:rPr kumimoji="1" lang="ja-JP" altLang="en-US" sz="1300">
              <a:solidFill>
                <a:schemeClr val="dk1"/>
              </a:solidFill>
              <a:effectLst/>
              <a:latin typeface="+mn-lt"/>
              <a:ea typeface="+mn-ea"/>
              <a:cs typeface="+mn-cs"/>
            </a:rPr>
            <a:t>実施時</a:t>
          </a:r>
          <a:r>
            <a:rPr kumimoji="1" lang="ja-JP" altLang="ja-JP" sz="1300">
              <a:solidFill>
                <a:schemeClr val="dk1"/>
              </a:solidFill>
              <a:effectLst/>
              <a:latin typeface="+mn-lt"/>
              <a:ea typeface="+mn-ea"/>
              <a:cs typeface="+mn-cs"/>
            </a:rPr>
            <a:t>に取り崩す可能性</a:t>
          </a:r>
          <a:r>
            <a:rPr kumimoji="1" lang="ja-JP" altLang="en-US" sz="1300">
              <a:solidFill>
                <a:schemeClr val="dk1"/>
              </a:solidFill>
              <a:effectLst/>
              <a:latin typeface="+mn-lt"/>
              <a:ea typeface="+mn-ea"/>
              <a:cs typeface="+mn-cs"/>
            </a:rPr>
            <a:t>がある。</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利息等を</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千円積み立てたことによる増加。</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今後も、</a:t>
          </a:r>
          <a:r>
            <a:rPr kumimoji="1" lang="ja-JP" altLang="ja-JP" sz="1400">
              <a:solidFill>
                <a:schemeClr val="dk1"/>
              </a:solidFill>
              <a:effectLst/>
              <a:latin typeface="+mn-lt"/>
              <a:ea typeface="+mn-ea"/>
              <a:cs typeface="+mn-cs"/>
            </a:rPr>
            <a:t>大規模事業により</a:t>
          </a:r>
          <a:r>
            <a:rPr kumimoji="1" lang="ja-JP" altLang="ja-JP" sz="1400" b="0" i="0" baseline="0">
              <a:solidFill>
                <a:schemeClr val="dk1"/>
              </a:solidFill>
              <a:effectLst/>
              <a:latin typeface="+mn-lt"/>
              <a:ea typeface="+mn-ea"/>
              <a:cs typeface="+mn-cs"/>
            </a:rPr>
            <a:t>収支不足が生じ、基金を取り崩さなければならない状況が生じる可能性がある。そのため計画的な事業実施を図り単年度歳出額の平準化と経費削減に</a:t>
          </a:r>
          <a:r>
            <a:rPr kumimoji="1" lang="ja-JP" altLang="ja-JP" sz="1400">
              <a:solidFill>
                <a:schemeClr val="dk1"/>
              </a:solidFill>
              <a:effectLst/>
              <a:latin typeface="+mn-lt"/>
              <a:ea typeface="+mn-ea"/>
              <a:cs typeface="+mn-cs"/>
            </a:rPr>
            <a:t>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利息等を</a:t>
          </a:r>
          <a:r>
            <a:rPr kumimoji="1" lang="en-US" altLang="ja-JP" sz="1400">
              <a:solidFill>
                <a:schemeClr val="dk1"/>
              </a:solidFill>
              <a:effectLst/>
              <a:latin typeface="+mn-lt"/>
              <a:ea typeface="+mn-ea"/>
              <a:cs typeface="+mn-cs"/>
            </a:rPr>
            <a:t>635</a:t>
          </a:r>
          <a:r>
            <a:rPr kumimoji="1" lang="ja-JP" altLang="ja-JP" sz="1400">
              <a:solidFill>
                <a:schemeClr val="dk1"/>
              </a:solidFill>
              <a:effectLst/>
              <a:latin typeface="+mn-lt"/>
              <a:ea typeface="+mn-ea"/>
              <a:cs typeface="+mn-cs"/>
            </a:rPr>
            <a:t>千円積み立てたことによる増加。</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近年続いた</a:t>
          </a:r>
          <a:r>
            <a:rPr kumimoji="1" lang="ja-JP" altLang="ja-JP" sz="1400">
              <a:solidFill>
                <a:schemeClr val="dk1"/>
              </a:solidFill>
              <a:effectLst/>
              <a:latin typeface="+mn-lt"/>
              <a:ea typeface="+mn-ea"/>
              <a:cs typeface="+mn-cs"/>
            </a:rPr>
            <a:t>新庁舎整備事業</a:t>
          </a:r>
          <a:r>
            <a:rPr kumimoji="1" lang="ja-JP" altLang="en-US" sz="1400">
              <a:solidFill>
                <a:schemeClr val="dk1"/>
              </a:solidFill>
              <a:effectLst/>
              <a:latin typeface="+mn-lt"/>
              <a:ea typeface="+mn-ea"/>
              <a:cs typeface="+mn-cs"/>
            </a:rPr>
            <a:t>等の償還が今後始まり、</a:t>
          </a:r>
          <a:r>
            <a:rPr kumimoji="1" lang="ja-JP" altLang="ja-JP" sz="1400">
              <a:solidFill>
                <a:schemeClr val="dk1"/>
              </a:solidFill>
              <a:effectLst/>
              <a:latin typeface="+mn-lt"/>
              <a:ea typeface="+mn-ea"/>
              <a:cs typeface="+mn-cs"/>
            </a:rPr>
            <a:t>地方債償還</a:t>
          </a:r>
          <a:r>
            <a:rPr kumimoji="1" lang="ja-JP" altLang="en-US" sz="1400">
              <a:solidFill>
                <a:schemeClr val="dk1"/>
              </a:solidFill>
              <a:effectLst/>
              <a:latin typeface="+mn-lt"/>
              <a:ea typeface="+mn-ea"/>
              <a:cs typeface="+mn-cs"/>
            </a:rPr>
            <a:t>額</a:t>
          </a:r>
          <a:r>
            <a:rPr kumimoji="1" lang="ja-JP" altLang="ja-JP" sz="1400">
              <a:solidFill>
                <a:schemeClr val="dk1"/>
              </a:solidFill>
              <a:effectLst/>
              <a:latin typeface="+mn-lt"/>
              <a:ea typeface="+mn-ea"/>
              <a:cs typeface="+mn-cs"/>
            </a:rPr>
            <a:t>のピーク</a:t>
          </a:r>
          <a:r>
            <a:rPr kumimoji="1" lang="ja-JP" altLang="en-US" sz="1400">
              <a:solidFill>
                <a:schemeClr val="dk1"/>
              </a:solidFill>
              <a:effectLst/>
              <a:latin typeface="+mn-lt"/>
              <a:ea typeface="+mn-ea"/>
              <a:cs typeface="+mn-cs"/>
            </a:rPr>
            <a:t>を迎えると当該基金を</a:t>
          </a:r>
          <a:r>
            <a:rPr kumimoji="1" lang="ja-JP" altLang="ja-JP" sz="1400">
              <a:solidFill>
                <a:schemeClr val="dk1"/>
              </a:solidFill>
              <a:effectLst/>
              <a:latin typeface="+mn-lt"/>
              <a:ea typeface="+mn-ea"/>
              <a:cs typeface="+mn-cs"/>
            </a:rPr>
            <a:t>取り崩す可能性がある。</a:t>
          </a:r>
          <a:endParaRPr lang="ja-JP" altLang="ja-JP" sz="14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63AB0DE-F000-4439-82AA-9E0D7D009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8ECE10F-FB3D-40DD-A939-136F4DDCB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E998723-D361-4083-A6D3-A403FE57D67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88AE217-F937-4DED-A6CF-75EF53427EC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3E7F6AD-B546-4ED6-98E0-C45424116771}"/>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335E904-D81A-4040-88AB-381DDAAACEF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B72E2CF-55A6-4986-A097-749CF495B6A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A0341B7-AFCB-4F3A-9F3D-BCA0F5BD916F}"/>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863C809-BEBD-41DA-A499-5D592ABAAAF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62DBE0C-952D-4638-BE9B-E83649F36BF9}"/>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A022A27-3EAD-4E13-B1A2-97029BCAC60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18EEAAF-7C39-416B-B418-B9A17E57AA1B}"/>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14,340
14,151
112.00
11,160,645
10,786,741
278,942
5,032,621
9,929,482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B9E755C-DEFA-4E8D-A471-63D509B38CC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F4F8501-75A9-4088-A492-61BFF3DCEBB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690F5D1-0265-470D-8F10-809D14747061}"/>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D7D6E06-2C3E-4180-BF97-D8EB8322DBD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466EC24-33B1-48DB-9CFE-244D2FFB293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DABB41C-BA33-4F3D-AB60-141AAFE9666A}"/>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6193B79-689A-47A7-B32A-48E8172FC84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EAABDFF-B842-4053-8748-1044EF0C453F}"/>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642D0A1-1C4F-4579-8512-D9190DE319D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3913FFE-4E95-4602-9778-B0D91FCCB8D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6062B59-7C8F-4566-818E-E0B4C573F06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3409C6C-C12C-4D58-8A8D-CA7A5F281CE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91D8639-CEE2-4D89-A87F-27858AC1F889}"/>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D914FAB-BA51-4B2E-BE2C-6202D803A71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BE982E8-F59C-41AC-B653-01A12242F84C}"/>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B758CBF-6A60-4398-809F-0A4D68FF322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76417FA-F45C-41BB-92A2-809B68B7ABC3}"/>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654070D-D7F6-42F6-B1A9-43A711247F2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28F10FF-8409-45D5-BDF2-99565420D5E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2A28D62-7A30-45D7-B6A6-3F35ECA598A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87D5018-79AA-48B2-8B54-4526F035875B}"/>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0C9DB10-59B4-4D40-B563-98DC5FBDCF1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CB6C08A-D362-4D26-9C5F-8DB25F1D41DE}"/>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1DE5FB5-081E-4532-9D00-A933B437CEF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B0463DF-604A-4D75-AD5F-7B4DB829CAE5}"/>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385F1F7-D12F-472B-B366-5B99850E8264}"/>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02612B4-E4B0-4B53-ABC1-36929F4D51D4}"/>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47127C3-CD08-4952-AD32-3D1856809294}"/>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59034FA-1B70-4660-8BE5-1CDC7478BF9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22D1AC2-7AD6-4DBA-8BB4-706B8048B069}"/>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F0C4B37-A5B7-46DE-A8C5-58EE3D5E157C}"/>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9FA6E54-BBFD-44F4-AB85-63EB7F257ED7}"/>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90C0AEA-88D2-45B4-9168-E14324A23B28}"/>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546F2B9-3FA4-4CEC-9882-5DEFB7BC9A46}"/>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097DE7C-8A8F-4122-8EC4-8BF971401942}"/>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当町では、平成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baseline="0">
              <a:latin typeface="ＭＳ Ｐゴシック" panose="020B0600070205080204" pitchFamily="50" charset="-128"/>
              <a:ea typeface="ＭＳ Ｐゴシック" panose="020B0600070205080204" pitchFamily="50" charset="-128"/>
            </a:rPr>
            <a:t>20</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％削減するという目標を掲げ、老朽化した施設の集約化や除却を進めている。現在、建設中の新庁舎が令和</a:t>
          </a:r>
          <a:r>
            <a:rPr kumimoji="1" lang="en-US" altLang="ja-JP" sz="1100" baseline="0">
              <a:latin typeface="ＭＳ Ｐゴシック" panose="020B0600070205080204" pitchFamily="50" charset="-128"/>
              <a:ea typeface="ＭＳ Ｐゴシック" panose="020B0600070205080204" pitchFamily="50" charset="-128"/>
            </a:rPr>
            <a:t>5</a:t>
          </a:r>
          <a:r>
            <a:rPr kumimoji="1" lang="ja-JP" altLang="en-US" sz="1100" baseline="0">
              <a:latin typeface="ＭＳ Ｐゴシック" panose="020B0600070205080204" pitchFamily="50" charset="-128"/>
              <a:ea typeface="ＭＳ Ｐゴシック" panose="020B0600070205080204" pitchFamily="50" charset="-128"/>
            </a:rPr>
            <a:t>年度中には完成見込みであるため、今後は行政機能の集約化が図られ、有形固定資産減価償却率については改善される見込みである。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99FACDF-36C3-4865-BD67-CCD4C23EE3F5}"/>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43F90CB-C343-45AC-8D23-7200B9E722CD}"/>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D235B61-39A1-48AC-BDE3-47F94C9055D2}"/>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7736247-CBD2-4BE1-A3DE-51AE237CBE85}"/>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A355FEFE-67A9-455B-BEFD-705F8F6A0122}"/>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FBF92B0-07A4-4E6E-8D49-B938E292B835}"/>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28BEAE3-8C42-4949-93CC-E0409D066079}"/>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2EEADE4-ADCF-4C8B-8A2A-FF45E43C6B4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38A8C48-E4A8-4F5F-824F-2106E91E28BC}"/>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BAEDE05-23EE-4E31-A2F3-7A2E9B573601}"/>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9AC1421-590F-49C7-8A53-C9DFA2487A9B}"/>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8559F60-6673-4ACE-B0A8-30C0CE0384E9}"/>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49D0CA2-6F6E-41C7-8ADF-DD04301B433E}"/>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E3DCF59-5692-47CA-97B0-06A95B4FAD2D}"/>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B7700F6C-5EDD-4B74-95A1-B52FFED9615C}"/>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DEA3AD8-48ED-4386-BD47-16B51965BE9A}"/>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84F01E35-0D26-480B-923A-72E66A25C3FD}"/>
            </a:ext>
          </a:extLst>
        </xdr:cNvPr>
        <xdr:cNvCxnSpPr/>
      </xdr:nvCxnSpPr>
      <xdr:spPr>
        <a:xfrm flipV="1">
          <a:off x="4206240" y="5418561"/>
          <a:ext cx="1270" cy="94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C3EC69C7-28F5-44D1-B119-D627909E5629}"/>
            </a:ext>
          </a:extLst>
        </xdr:cNvPr>
        <xdr:cNvSpPr txBox="1"/>
      </xdr:nvSpPr>
      <xdr:spPr>
        <a:xfrm>
          <a:off x="4258945" y="6367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AE357223-9906-4E9D-A7EC-94551578AF60}"/>
            </a:ext>
          </a:extLst>
        </xdr:cNvPr>
        <xdr:cNvCxnSpPr/>
      </xdr:nvCxnSpPr>
      <xdr:spPr>
        <a:xfrm>
          <a:off x="4119245" y="636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A33A97D2-AC88-4820-97AA-B5CBB5747BA7}"/>
            </a:ext>
          </a:extLst>
        </xdr:cNvPr>
        <xdr:cNvSpPr txBox="1"/>
      </xdr:nvSpPr>
      <xdr:spPr>
        <a:xfrm>
          <a:off x="4258945" y="519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8C4F77F1-CE91-49BB-A856-0D1E80AE0769}"/>
            </a:ext>
          </a:extLst>
        </xdr:cNvPr>
        <xdr:cNvCxnSpPr/>
      </xdr:nvCxnSpPr>
      <xdr:spPr>
        <a:xfrm>
          <a:off x="4119245" y="54185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32C136AA-A93B-4265-B394-5302CF60EF3C}"/>
            </a:ext>
          </a:extLst>
        </xdr:cNvPr>
        <xdr:cNvSpPr txBox="1"/>
      </xdr:nvSpPr>
      <xdr:spPr>
        <a:xfrm>
          <a:off x="4258945" y="5771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C3144075-6EF4-46F9-8693-B267C9168587}"/>
            </a:ext>
          </a:extLst>
        </xdr:cNvPr>
        <xdr:cNvSpPr/>
      </xdr:nvSpPr>
      <xdr:spPr>
        <a:xfrm>
          <a:off x="4157345" y="5915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D6FD0EAD-C482-422F-B9DB-BA6DCF4CF7BC}"/>
            </a:ext>
          </a:extLst>
        </xdr:cNvPr>
        <xdr:cNvSpPr/>
      </xdr:nvSpPr>
      <xdr:spPr>
        <a:xfrm>
          <a:off x="3537585" y="5917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10F29159-4099-4496-B771-BBDCE4D30E33}"/>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74" name="フローチャート: 判断 73">
          <a:extLst>
            <a:ext uri="{FF2B5EF4-FFF2-40B4-BE49-F238E27FC236}">
              <a16:creationId xmlns:a16="http://schemas.microsoft.com/office/drawing/2014/main" id="{E6231D39-1002-4C7F-9053-75E9480A016B}"/>
            </a:ext>
          </a:extLst>
        </xdr:cNvPr>
        <xdr:cNvSpPr/>
      </xdr:nvSpPr>
      <xdr:spPr>
        <a:xfrm>
          <a:off x="2196465" y="58744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72072</xdr:rowOff>
    </xdr:from>
    <xdr:to>
      <xdr:col>7</xdr:col>
      <xdr:colOff>187325</xdr:colOff>
      <xdr:row>31</xdr:row>
      <xdr:rowOff>2222</xdr:rowOff>
    </xdr:to>
    <xdr:sp macro="" textlink="">
      <xdr:nvSpPr>
        <xdr:cNvPr id="75" name="フローチャート: 判断 74">
          <a:extLst>
            <a:ext uri="{FF2B5EF4-FFF2-40B4-BE49-F238E27FC236}">
              <a16:creationId xmlns:a16="http://schemas.microsoft.com/office/drawing/2014/main" id="{0E197B9C-4DF6-4A1E-9256-7F14ACACF06E}"/>
            </a:ext>
          </a:extLst>
        </xdr:cNvPr>
        <xdr:cNvSpPr/>
      </xdr:nvSpPr>
      <xdr:spPr>
        <a:xfrm>
          <a:off x="1525905" y="58708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40462D4-EE8F-4CDF-BF65-7CC3B8ABD481}"/>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EA976C9-3983-48F5-A73A-815D2785944A}"/>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0587365-814B-4318-B6F0-F77AF57E07C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E2EA8AC-45A5-448C-9922-FA3E80E1BD9E}"/>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942B966-E51C-4725-A374-8BD7CCFFAA74}"/>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1" name="楕円 80">
          <a:extLst>
            <a:ext uri="{FF2B5EF4-FFF2-40B4-BE49-F238E27FC236}">
              <a16:creationId xmlns:a16="http://schemas.microsoft.com/office/drawing/2014/main" id="{97247FC5-85F5-4E7C-8FDD-17EA928023D0}"/>
            </a:ext>
          </a:extLst>
        </xdr:cNvPr>
        <xdr:cNvSpPr/>
      </xdr:nvSpPr>
      <xdr:spPr>
        <a:xfrm>
          <a:off x="4157345" y="603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42774</xdr:rowOff>
    </xdr:from>
    <xdr:ext cx="405111" cy="259045"/>
    <xdr:sp macro="" textlink="">
      <xdr:nvSpPr>
        <xdr:cNvPr id="82" name="有形固定資産減価償却率該当値テキスト">
          <a:extLst>
            <a:ext uri="{FF2B5EF4-FFF2-40B4-BE49-F238E27FC236}">
              <a16:creationId xmlns:a16="http://schemas.microsoft.com/office/drawing/2014/main" id="{130378B7-ED67-469A-A2D3-A95F5139343D}"/>
            </a:ext>
          </a:extLst>
        </xdr:cNvPr>
        <xdr:cNvSpPr txBox="1"/>
      </xdr:nvSpPr>
      <xdr:spPr>
        <a:xfrm>
          <a:off x="4258945" y="6009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73342</xdr:rowOff>
    </xdr:from>
    <xdr:to>
      <xdr:col>19</xdr:col>
      <xdr:colOff>187325</xdr:colOff>
      <xdr:row>32</xdr:row>
      <xdr:rowOff>3492</xdr:rowOff>
    </xdr:to>
    <xdr:sp macro="" textlink="">
      <xdr:nvSpPr>
        <xdr:cNvPr id="83" name="楕円 82">
          <a:extLst>
            <a:ext uri="{FF2B5EF4-FFF2-40B4-BE49-F238E27FC236}">
              <a16:creationId xmlns:a16="http://schemas.microsoft.com/office/drawing/2014/main" id="{4A368D59-D6C7-4A44-89EB-081FCB1B6B95}"/>
            </a:ext>
          </a:extLst>
        </xdr:cNvPr>
        <xdr:cNvSpPr/>
      </xdr:nvSpPr>
      <xdr:spPr>
        <a:xfrm>
          <a:off x="3537585" y="60398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115147</xdr:rowOff>
    </xdr:from>
    <xdr:to>
      <xdr:col>23</xdr:col>
      <xdr:colOff>85725</xdr:colOff>
      <xdr:row>31</xdr:row>
      <xdr:rowOff>124142</xdr:rowOff>
    </xdr:to>
    <xdr:cxnSp macro="">
      <xdr:nvCxnSpPr>
        <xdr:cNvPr id="84" name="直線コネクタ 83">
          <a:extLst>
            <a:ext uri="{FF2B5EF4-FFF2-40B4-BE49-F238E27FC236}">
              <a16:creationId xmlns:a16="http://schemas.microsoft.com/office/drawing/2014/main" id="{493E18A7-6DB2-45C1-A8B8-E52E6DA81E99}"/>
            </a:ext>
          </a:extLst>
        </xdr:cNvPr>
        <xdr:cNvCxnSpPr/>
      </xdr:nvCxnSpPr>
      <xdr:spPr>
        <a:xfrm flipV="1">
          <a:off x="3588385" y="6081607"/>
          <a:ext cx="61976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57150</xdr:rowOff>
    </xdr:from>
    <xdr:to>
      <xdr:col>15</xdr:col>
      <xdr:colOff>187325</xdr:colOff>
      <xdr:row>31</xdr:row>
      <xdr:rowOff>158750</xdr:rowOff>
    </xdr:to>
    <xdr:sp macro="" textlink="">
      <xdr:nvSpPr>
        <xdr:cNvPr id="85" name="楕円 84">
          <a:extLst>
            <a:ext uri="{FF2B5EF4-FFF2-40B4-BE49-F238E27FC236}">
              <a16:creationId xmlns:a16="http://schemas.microsoft.com/office/drawing/2014/main" id="{3872401B-949F-43A3-9A03-2975D0DB632B}"/>
            </a:ext>
          </a:extLst>
        </xdr:cNvPr>
        <xdr:cNvSpPr/>
      </xdr:nvSpPr>
      <xdr:spPr>
        <a:xfrm>
          <a:off x="2867025" y="6023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107950</xdr:rowOff>
    </xdr:from>
    <xdr:to>
      <xdr:col>19</xdr:col>
      <xdr:colOff>136525</xdr:colOff>
      <xdr:row>31</xdr:row>
      <xdr:rowOff>124142</xdr:rowOff>
    </xdr:to>
    <xdr:cxnSp macro="">
      <xdr:nvCxnSpPr>
        <xdr:cNvPr id="86" name="直線コネクタ 85">
          <a:extLst>
            <a:ext uri="{FF2B5EF4-FFF2-40B4-BE49-F238E27FC236}">
              <a16:creationId xmlns:a16="http://schemas.microsoft.com/office/drawing/2014/main" id="{04F038BE-9DD9-4F6C-B848-4301921FF07A}"/>
            </a:ext>
          </a:extLst>
        </xdr:cNvPr>
        <xdr:cNvCxnSpPr/>
      </xdr:nvCxnSpPr>
      <xdr:spPr>
        <a:xfrm>
          <a:off x="2917825" y="6074410"/>
          <a:ext cx="67056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57150</xdr:rowOff>
    </xdr:from>
    <xdr:to>
      <xdr:col>11</xdr:col>
      <xdr:colOff>187325</xdr:colOff>
      <xdr:row>31</xdr:row>
      <xdr:rowOff>158750</xdr:rowOff>
    </xdr:to>
    <xdr:sp macro="" textlink="">
      <xdr:nvSpPr>
        <xdr:cNvPr id="87" name="楕円 86">
          <a:extLst>
            <a:ext uri="{FF2B5EF4-FFF2-40B4-BE49-F238E27FC236}">
              <a16:creationId xmlns:a16="http://schemas.microsoft.com/office/drawing/2014/main" id="{32ABB130-27FA-44B9-9268-C50FF64E28F3}"/>
            </a:ext>
          </a:extLst>
        </xdr:cNvPr>
        <xdr:cNvSpPr/>
      </xdr:nvSpPr>
      <xdr:spPr>
        <a:xfrm>
          <a:off x="2196465" y="6023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107950</xdr:rowOff>
    </xdr:from>
    <xdr:to>
      <xdr:col>15</xdr:col>
      <xdr:colOff>136525</xdr:colOff>
      <xdr:row>31</xdr:row>
      <xdr:rowOff>107950</xdr:rowOff>
    </xdr:to>
    <xdr:cxnSp macro="">
      <xdr:nvCxnSpPr>
        <xdr:cNvPr id="88" name="直線コネクタ 87">
          <a:extLst>
            <a:ext uri="{FF2B5EF4-FFF2-40B4-BE49-F238E27FC236}">
              <a16:creationId xmlns:a16="http://schemas.microsoft.com/office/drawing/2014/main" id="{C9E622F2-0018-420D-A23C-D00752F03984}"/>
            </a:ext>
          </a:extLst>
        </xdr:cNvPr>
        <xdr:cNvCxnSpPr/>
      </xdr:nvCxnSpPr>
      <xdr:spPr>
        <a:xfrm>
          <a:off x="2247265" y="6074410"/>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37359</xdr:rowOff>
    </xdr:from>
    <xdr:to>
      <xdr:col>7</xdr:col>
      <xdr:colOff>187325</xdr:colOff>
      <xdr:row>31</xdr:row>
      <xdr:rowOff>138959</xdr:rowOff>
    </xdr:to>
    <xdr:sp macro="" textlink="">
      <xdr:nvSpPr>
        <xdr:cNvPr id="89" name="楕円 88">
          <a:extLst>
            <a:ext uri="{FF2B5EF4-FFF2-40B4-BE49-F238E27FC236}">
              <a16:creationId xmlns:a16="http://schemas.microsoft.com/office/drawing/2014/main" id="{536ECF12-F051-4360-9E25-877AEFD3108D}"/>
            </a:ext>
          </a:extLst>
        </xdr:cNvPr>
        <xdr:cNvSpPr/>
      </xdr:nvSpPr>
      <xdr:spPr>
        <a:xfrm>
          <a:off x="1525905" y="60038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88159</xdr:rowOff>
    </xdr:from>
    <xdr:to>
      <xdr:col>11</xdr:col>
      <xdr:colOff>136525</xdr:colOff>
      <xdr:row>31</xdr:row>
      <xdr:rowOff>107950</xdr:rowOff>
    </xdr:to>
    <xdr:cxnSp macro="">
      <xdr:nvCxnSpPr>
        <xdr:cNvPr id="90" name="直線コネクタ 89">
          <a:extLst>
            <a:ext uri="{FF2B5EF4-FFF2-40B4-BE49-F238E27FC236}">
              <a16:creationId xmlns:a16="http://schemas.microsoft.com/office/drawing/2014/main" id="{E226BC74-20E0-482C-A412-048B87A1027C}"/>
            </a:ext>
          </a:extLst>
        </xdr:cNvPr>
        <xdr:cNvCxnSpPr/>
      </xdr:nvCxnSpPr>
      <xdr:spPr>
        <a:xfrm>
          <a:off x="1576705" y="6054619"/>
          <a:ext cx="67056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9F4B0071-73D8-4BA3-8EC5-88278B7C9328}"/>
            </a:ext>
          </a:extLst>
        </xdr:cNvPr>
        <xdr:cNvSpPr txBox="1"/>
      </xdr:nvSpPr>
      <xdr:spPr>
        <a:xfrm>
          <a:off x="3395989" y="5696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F9041EC8-8E2B-4AD2-82BA-A73CC4B32B47}"/>
            </a:ext>
          </a:extLst>
        </xdr:cNvPr>
        <xdr:cNvSpPr txBox="1"/>
      </xdr:nvSpPr>
      <xdr:spPr>
        <a:xfrm>
          <a:off x="273812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22348</xdr:rowOff>
    </xdr:from>
    <xdr:ext cx="405111" cy="259045"/>
    <xdr:sp macro="" textlink="">
      <xdr:nvSpPr>
        <xdr:cNvPr id="93" name="n_3aveValue有形固定資産減価償却率">
          <a:extLst>
            <a:ext uri="{FF2B5EF4-FFF2-40B4-BE49-F238E27FC236}">
              <a16:creationId xmlns:a16="http://schemas.microsoft.com/office/drawing/2014/main" id="{7629AA05-EFDB-4AD0-AD3A-E22241C9C332}"/>
            </a:ext>
          </a:extLst>
        </xdr:cNvPr>
        <xdr:cNvSpPr txBox="1"/>
      </xdr:nvSpPr>
      <xdr:spPr>
        <a:xfrm>
          <a:off x="2067569" y="565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18749</xdr:rowOff>
    </xdr:from>
    <xdr:ext cx="405111" cy="259045"/>
    <xdr:sp macro="" textlink="">
      <xdr:nvSpPr>
        <xdr:cNvPr id="94" name="n_4aveValue有形固定資産減価償却率">
          <a:extLst>
            <a:ext uri="{FF2B5EF4-FFF2-40B4-BE49-F238E27FC236}">
              <a16:creationId xmlns:a16="http://schemas.microsoft.com/office/drawing/2014/main" id="{916899CE-3272-429E-B9F3-5D2675D37018}"/>
            </a:ext>
          </a:extLst>
        </xdr:cNvPr>
        <xdr:cNvSpPr txBox="1"/>
      </xdr:nvSpPr>
      <xdr:spPr>
        <a:xfrm>
          <a:off x="1397009" y="5649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166069</xdr:rowOff>
    </xdr:from>
    <xdr:ext cx="405111" cy="259045"/>
    <xdr:sp macro="" textlink="">
      <xdr:nvSpPr>
        <xdr:cNvPr id="95" name="n_1mainValue有形固定資産減価償却率">
          <a:extLst>
            <a:ext uri="{FF2B5EF4-FFF2-40B4-BE49-F238E27FC236}">
              <a16:creationId xmlns:a16="http://schemas.microsoft.com/office/drawing/2014/main" id="{BB2DFA2C-493A-4FA1-8304-97B21DAE7232}"/>
            </a:ext>
          </a:extLst>
        </xdr:cNvPr>
        <xdr:cNvSpPr txBox="1"/>
      </xdr:nvSpPr>
      <xdr:spPr>
        <a:xfrm>
          <a:off x="3395989" y="613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149877</xdr:rowOff>
    </xdr:from>
    <xdr:ext cx="405111" cy="259045"/>
    <xdr:sp macro="" textlink="">
      <xdr:nvSpPr>
        <xdr:cNvPr id="96" name="n_2mainValue有形固定資産減価償却率">
          <a:extLst>
            <a:ext uri="{FF2B5EF4-FFF2-40B4-BE49-F238E27FC236}">
              <a16:creationId xmlns:a16="http://schemas.microsoft.com/office/drawing/2014/main" id="{EF34BA0E-1379-4CD7-9AE7-D235EAD58BEF}"/>
            </a:ext>
          </a:extLst>
        </xdr:cNvPr>
        <xdr:cNvSpPr txBox="1"/>
      </xdr:nvSpPr>
      <xdr:spPr>
        <a:xfrm>
          <a:off x="2738129"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149877</xdr:rowOff>
    </xdr:from>
    <xdr:ext cx="405111" cy="259045"/>
    <xdr:sp macro="" textlink="">
      <xdr:nvSpPr>
        <xdr:cNvPr id="97" name="n_3mainValue有形固定資産減価償却率">
          <a:extLst>
            <a:ext uri="{FF2B5EF4-FFF2-40B4-BE49-F238E27FC236}">
              <a16:creationId xmlns:a16="http://schemas.microsoft.com/office/drawing/2014/main" id="{EE04424D-919A-477F-8461-0E8C6233179F}"/>
            </a:ext>
          </a:extLst>
        </xdr:cNvPr>
        <xdr:cNvSpPr txBox="1"/>
      </xdr:nvSpPr>
      <xdr:spPr>
        <a:xfrm>
          <a:off x="2067569"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130086</xdr:rowOff>
    </xdr:from>
    <xdr:ext cx="405111" cy="259045"/>
    <xdr:sp macro="" textlink="">
      <xdr:nvSpPr>
        <xdr:cNvPr id="98" name="n_4mainValue有形固定資産減価償却率">
          <a:extLst>
            <a:ext uri="{FF2B5EF4-FFF2-40B4-BE49-F238E27FC236}">
              <a16:creationId xmlns:a16="http://schemas.microsoft.com/office/drawing/2014/main" id="{603AEA2C-AFE5-4663-A0C4-7166AB391B98}"/>
            </a:ext>
          </a:extLst>
        </xdr:cNvPr>
        <xdr:cNvSpPr txBox="1"/>
      </xdr:nvSpPr>
      <xdr:spPr>
        <a:xfrm>
          <a:off x="1397009" y="6096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CE3EA20-C1FA-4955-9306-CF8785B0E2D9}"/>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42450DD-89B9-45BC-B7D0-A927485ED057}"/>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5440648-1CEE-4A9D-8490-3FBDB704BDC9}"/>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12F7532-5817-4F7D-BD74-A0653DADA03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AF73C5C-5E71-4141-AE90-2A5ED4467E5E}"/>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DAE6B2A-ECCB-47A9-8C5D-1A95848655BF}"/>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787F4DA-9167-4A3F-A212-0C8D3977626B}"/>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8161B31-2032-4E31-8FCE-BD951541F301}"/>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02E7D31-08C1-404F-AD2B-44CF8F7C3828}"/>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B46C63D-FE9D-4819-9465-43C136C8EE76}"/>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B335E80-DCEB-4A9B-831B-9AC834C5DF9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B8D7F30-B1E7-4A2A-A3EB-62A63F6806FA}"/>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AC5DC87-418F-46F2-8959-6CC8EC679414}"/>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当町の債務償還比率は類似団体と比較して低い比率で推移していたが、合併推進債を活用した大型事業を計画的に進めてきたことから、令和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年度には類似団体より高い水準となった。令和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では、新庁舎建設事業に伴う起債により大幅に数値が上昇した。今後も投資的事業を行う予定があるため、特定目的基金を活用して起債額を抑えるなど中長期的視点に立った「計画投資」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5AE863D-8239-4596-8456-B23EF60642DF}"/>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82F871A-A102-48D4-B322-16C0E91C9FDB}"/>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6085366-B2B3-4898-8FE0-DA3461E63E09}"/>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DD22041A-C2E8-4B8A-8F8E-A71F46FEBA61}"/>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293D3178-4F64-4C41-98B7-66DCC59F1148}"/>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1656D0A5-F15F-4462-A691-96FDC13D83D1}"/>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A4B0E2D0-1D67-4255-B5C8-2E08CE8FF2DF}"/>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AA8137CB-C7BF-47FA-A2EE-434802F1CCED}"/>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42C24651-A22D-496D-A193-4F34213377FF}"/>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13A6B759-5920-48AB-B0BB-69BC83B91F24}"/>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DCE2F3CB-C548-4DEF-BADA-3D667E92E41D}"/>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2ACCE1AE-D87E-4E35-9730-31853D38AA1C}"/>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3F0A9FFB-8B57-438A-8B5D-501FD16015A9}"/>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61E02555-F6CB-4EFC-91AE-214E19F08DBC}"/>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B458B7A8-101A-417F-AC9B-8D2E7FC45496}"/>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80314A6-47AA-4088-9535-3E0736891511}"/>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0414845-0937-4C26-A123-A0633379B617}"/>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a:extLst>
            <a:ext uri="{FF2B5EF4-FFF2-40B4-BE49-F238E27FC236}">
              <a16:creationId xmlns:a16="http://schemas.microsoft.com/office/drawing/2014/main" id="{6F4440A0-CE5C-4A75-884E-DAED1A8D30DC}"/>
            </a:ext>
          </a:extLst>
        </xdr:cNvPr>
        <xdr:cNvCxnSpPr/>
      </xdr:nvCxnSpPr>
      <xdr:spPr>
        <a:xfrm flipV="1">
          <a:off x="13027660" y="5160463"/>
          <a:ext cx="1269" cy="147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a:extLst>
            <a:ext uri="{FF2B5EF4-FFF2-40B4-BE49-F238E27FC236}">
              <a16:creationId xmlns:a16="http://schemas.microsoft.com/office/drawing/2014/main" id="{A2EB2744-93B0-4539-A43F-259D4D25E31C}"/>
            </a:ext>
          </a:extLst>
        </xdr:cNvPr>
        <xdr:cNvSpPr txBox="1"/>
      </xdr:nvSpPr>
      <xdr:spPr>
        <a:xfrm>
          <a:off x="13080365" y="66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a:extLst>
            <a:ext uri="{FF2B5EF4-FFF2-40B4-BE49-F238E27FC236}">
              <a16:creationId xmlns:a16="http://schemas.microsoft.com/office/drawing/2014/main" id="{1FE46238-71C2-43AB-A390-1587D1E12B9C}"/>
            </a:ext>
          </a:extLst>
        </xdr:cNvPr>
        <xdr:cNvCxnSpPr/>
      </xdr:nvCxnSpPr>
      <xdr:spPr>
        <a:xfrm>
          <a:off x="12963525" y="6637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B185C779-36E7-4014-9D18-A1771282CD8E}"/>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8AC990B0-D480-41B4-907D-EE44F654A036}"/>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a:extLst>
            <a:ext uri="{FF2B5EF4-FFF2-40B4-BE49-F238E27FC236}">
              <a16:creationId xmlns:a16="http://schemas.microsoft.com/office/drawing/2014/main" id="{36E2DB21-571C-4085-997C-81AC1CE2EAD4}"/>
            </a:ext>
          </a:extLst>
        </xdr:cNvPr>
        <xdr:cNvSpPr txBox="1"/>
      </xdr:nvSpPr>
      <xdr:spPr>
        <a:xfrm>
          <a:off x="13080365" y="5607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a:extLst>
            <a:ext uri="{FF2B5EF4-FFF2-40B4-BE49-F238E27FC236}">
              <a16:creationId xmlns:a16="http://schemas.microsoft.com/office/drawing/2014/main" id="{DAC2DC5C-3901-4F3D-BF74-519432A7A2F3}"/>
            </a:ext>
          </a:extLst>
        </xdr:cNvPr>
        <xdr:cNvSpPr/>
      </xdr:nvSpPr>
      <xdr:spPr>
        <a:xfrm>
          <a:off x="13001625" y="5751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a:extLst>
            <a:ext uri="{FF2B5EF4-FFF2-40B4-BE49-F238E27FC236}">
              <a16:creationId xmlns:a16="http://schemas.microsoft.com/office/drawing/2014/main" id="{9526FB96-89C9-4894-AEDA-C40D13C65361}"/>
            </a:ext>
          </a:extLst>
        </xdr:cNvPr>
        <xdr:cNvSpPr/>
      </xdr:nvSpPr>
      <xdr:spPr>
        <a:xfrm>
          <a:off x="12359005" y="574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a:extLst>
            <a:ext uri="{FF2B5EF4-FFF2-40B4-BE49-F238E27FC236}">
              <a16:creationId xmlns:a16="http://schemas.microsoft.com/office/drawing/2014/main" id="{02085AC9-3A63-4EE2-8401-A5FBDBF60974}"/>
            </a:ext>
          </a:extLst>
        </xdr:cNvPr>
        <xdr:cNvSpPr/>
      </xdr:nvSpPr>
      <xdr:spPr>
        <a:xfrm>
          <a:off x="11688445" y="5945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a:extLst>
            <a:ext uri="{FF2B5EF4-FFF2-40B4-BE49-F238E27FC236}">
              <a16:creationId xmlns:a16="http://schemas.microsoft.com/office/drawing/2014/main" id="{9E23798B-6EEF-4DAF-B82F-973405E8D3F2}"/>
            </a:ext>
          </a:extLst>
        </xdr:cNvPr>
        <xdr:cNvSpPr/>
      </xdr:nvSpPr>
      <xdr:spPr>
        <a:xfrm>
          <a:off x="11017885" y="59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a:extLst>
            <a:ext uri="{FF2B5EF4-FFF2-40B4-BE49-F238E27FC236}">
              <a16:creationId xmlns:a16="http://schemas.microsoft.com/office/drawing/2014/main" id="{3DA1B701-1EC8-4B98-ADEE-758C99F335C2}"/>
            </a:ext>
          </a:extLst>
        </xdr:cNvPr>
        <xdr:cNvSpPr/>
      </xdr:nvSpPr>
      <xdr:spPr>
        <a:xfrm>
          <a:off x="10347325" y="5967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BF0EC1D-C7EC-438C-91BB-3CA0833FB697}"/>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E8F1CC1-6705-471B-B9BD-7A4C41E05B89}"/>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71D05C0-5A9B-4904-B7F6-751A5553FFCC}"/>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BB5A7EC-5374-418C-9FF6-6AD2D7F69E39}"/>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4D3FFFE-71A9-49E1-815C-3A262CCF3CB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168302</xdr:rowOff>
    </xdr:from>
    <xdr:to>
      <xdr:col>76</xdr:col>
      <xdr:colOff>73025</xdr:colOff>
      <xdr:row>31</xdr:row>
      <xdr:rowOff>98452</xdr:rowOff>
    </xdr:to>
    <xdr:sp macro="" textlink="">
      <xdr:nvSpPr>
        <xdr:cNvPr id="145" name="楕円 144">
          <a:extLst>
            <a:ext uri="{FF2B5EF4-FFF2-40B4-BE49-F238E27FC236}">
              <a16:creationId xmlns:a16="http://schemas.microsoft.com/office/drawing/2014/main" id="{9908C74F-79DF-4868-929D-701249230E69}"/>
            </a:ext>
          </a:extLst>
        </xdr:cNvPr>
        <xdr:cNvSpPr/>
      </xdr:nvSpPr>
      <xdr:spPr>
        <a:xfrm>
          <a:off x="13001625" y="59671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146729</xdr:rowOff>
    </xdr:from>
    <xdr:ext cx="469744" cy="259045"/>
    <xdr:sp macro="" textlink="">
      <xdr:nvSpPr>
        <xdr:cNvPr id="146" name="債務償還比率該当値テキスト">
          <a:extLst>
            <a:ext uri="{FF2B5EF4-FFF2-40B4-BE49-F238E27FC236}">
              <a16:creationId xmlns:a16="http://schemas.microsoft.com/office/drawing/2014/main" id="{96FB07B7-DC3B-47BB-B800-5E5969508EB0}"/>
            </a:ext>
          </a:extLst>
        </xdr:cNvPr>
        <xdr:cNvSpPr txBox="1"/>
      </xdr:nvSpPr>
      <xdr:spPr>
        <a:xfrm>
          <a:off x="13080365" y="594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5915</xdr:rowOff>
    </xdr:from>
    <xdr:to>
      <xdr:col>72</xdr:col>
      <xdr:colOff>123825</xdr:colOff>
      <xdr:row>30</xdr:row>
      <xdr:rowOff>107515</xdr:rowOff>
    </xdr:to>
    <xdr:sp macro="" textlink="">
      <xdr:nvSpPr>
        <xdr:cNvPr id="147" name="楕円 146">
          <a:extLst>
            <a:ext uri="{FF2B5EF4-FFF2-40B4-BE49-F238E27FC236}">
              <a16:creationId xmlns:a16="http://schemas.microsoft.com/office/drawing/2014/main" id="{F2790CB6-A926-4BAA-AF64-053627091BA2}"/>
            </a:ext>
          </a:extLst>
        </xdr:cNvPr>
        <xdr:cNvSpPr/>
      </xdr:nvSpPr>
      <xdr:spPr>
        <a:xfrm>
          <a:off x="12359005" y="58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56715</xdr:rowOff>
    </xdr:from>
    <xdr:to>
      <xdr:col>76</xdr:col>
      <xdr:colOff>22225</xdr:colOff>
      <xdr:row>31</xdr:row>
      <xdr:rowOff>47652</xdr:rowOff>
    </xdr:to>
    <xdr:cxnSp macro="">
      <xdr:nvCxnSpPr>
        <xdr:cNvPr id="148" name="直線コネクタ 147">
          <a:extLst>
            <a:ext uri="{FF2B5EF4-FFF2-40B4-BE49-F238E27FC236}">
              <a16:creationId xmlns:a16="http://schemas.microsoft.com/office/drawing/2014/main" id="{EC53DFD6-6D73-4E0C-A6A8-8D6F59DA486F}"/>
            </a:ext>
          </a:extLst>
        </xdr:cNvPr>
        <xdr:cNvCxnSpPr/>
      </xdr:nvCxnSpPr>
      <xdr:spPr>
        <a:xfrm>
          <a:off x="12409805" y="5855535"/>
          <a:ext cx="619760" cy="15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18097</xdr:rowOff>
    </xdr:from>
    <xdr:to>
      <xdr:col>68</xdr:col>
      <xdr:colOff>123825</xdr:colOff>
      <xdr:row>30</xdr:row>
      <xdr:rowOff>119697</xdr:rowOff>
    </xdr:to>
    <xdr:sp macro="" textlink="">
      <xdr:nvSpPr>
        <xdr:cNvPr id="149" name="楕円 148">
          <a:extLst>
            <a:ext uri="{FF2B5EF4-FFF2-40B4-BE49-F238E27FC236}">
              <a16:creationId xmlns:a16="http://schemas.microsoft.com/office/drawing/2014/main" id="{AAA93ED4-DDBE-4E7F-B1D6-642C5D79EE5C}"/>
            </a:ext>
          </a:extLst>
        </xdr:cNvPr>
        <xdr:cNvSpPr/>
      </xdr:nvSpPr>
      <xdr:spPr>
        <a:xfrm>
          <a:off x="11688445" y="58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56715</xdr:rowOff>
    </xdr:from>
    <xdr:to>
      <xdr:col>72</xdr:col>
      <xdr:colOff>73025</xdr:colOff>
      <xdr:row>30</xdr:row>
      <xdr:rowOff>68897</xdr:rowOff>
    </xdr:to>
    <xdr:cxnSp macro="">
      <xdr:nvCxnSpPr>
        <xdr:cNvPr id="150" name="直線コネクタ 149">
          <a:extLst>
            <a:ext uri="{FF2B5EF4-FFF2-40B4-BE49-F238E27FC236}">
              <a16:creationId xmlns:a16="http://schemas.microsoft.com/office/drawing/2014/main" id="{A1D811CA-2AB4-45F7-9189-A779A0F52F86}"/>
            </a:ext>
          </a:extLst>
        </xdr:cNvPr>
        <xdr:cNvCxnSpPr/>
      </xdr:nvCxnSpPr>
      <xdr:spPr>
        <a:xfrm flipV="1">
          <a:off x="11739245" y="5855535"/>
          <a:ext cx="670560" cy="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130021</xdr:rowOff>
    </xdr:from>
    <xdr:to>
      <xdr:col>64</xdr:col>
      <xdr:colOff>123825</xdr:colOff>
      <xdr:row>30</xdr:row>
      <xdr:rowOff>60171</xdr:rowOff>
    </xdr:to>
    <xdr:sp macro="" textlink="">
      <xdr:nvSpPr>
        <xdr:cNvPr id="151" name="楕円 150">
          <a:extLst>
            <a:ext uri="{FF2B5EF4-FFF2-40B4-BE49-F238E27FC236}">
              <a16:creationId xmlns:a16="http://schemas.microsoft.com/office/drawing/2014/main" id="{A0C0F0D8-13AE-4A12-97A1-5F2B96C42382}"/>
            </a:ext>
          </a:extLst>
        </xdr:cNvPr>
        <xdr:cNvSpPr/>
      </xdr:nvSpPr>
      <xdr:spPr>
        <a:xfrm>
          <a:off x="11017885" y="5761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9371</xdr:rowOff>
    </xdr:from>
    <xdr:to>
      <xdr:col>68</xdr:col>
      <xdr:colOff>73025</xdr:colOff>
      <xdr:row>30</xdr:row>
      <xdr:rowOff>68897</xdr:rowOff>
    </xdr:to>
    <xdr:cxnSp macro="">
      <xdr:nvCxnSpPr>
        <xdr:cNvPr id="152" name="直線コネクタ 151">
          <a:extLst>
            <a:ext uri="{FF2B5EF4-FFF2-40B4-BE49-F238E27FC236}">
              <a16:creationId xmlns:a16="http://schemas.microsoft.com/office/drawing/2014/main" id="{AA088CF8-5916-4126-B4B9-84671A9150E9}"/>
            </a:ext>
          </a:extLst>
        </xdr:cNvPr>
        <xdr:cNvCxnSpPr/>
      </xdr:nvCxnSpPr>
      <xdr:spPr>
        <a:xfrm>
          <a:off x="11068685" y="5808191"/>
          <a:ext cx="670560" cy="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93935</xdr:rowOff>
    </xdr:from>
    <xdr:to>
      <xdr:col>60</xdr:col>
      <xdr:colOff>123825</xdr:colOff>
      <xdr:row>30</xdr:row>
      <xdr:rowOff>24085</xdr:rowOff>
    </xdr:to>
    <xdr:sp macro="" textlink="">
      <xdr:nvSpPr>
        <xdr:cNvPr id="153" name="楕円 152">
          <a:extLst>
            <a:ext uri="{FF2B5EF4-FFF2-40B4-BE49-F238E27FC236}">
              <a16:creationId xmlns:a16="http://schemas.microsoft.com/office/drawing/2014/main" id="{8C874983-3D2A-401B-8B6D-95FF6074A6F6}"/>
            </a:ext>
          </a:extLst>
        </xdr:cNvPr>
        <xdr:cNvSpPr/>
      </xdr:nvSpPr>
      <xdr:spPr>
        <a:xfrm>
          <a:off x="10347325" y="5725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144735</xdr:rowOff>
    </xdr:from>
    <xdr:to>
      <xdr:col>64</xdr:col>
      <xdr:colOff>73025</xdr:colOff>
      <xdr:row>30</xdr:row>
      <xdr:rowOff>9371</xdr:rowOff>
    </xdr:to>
    <xdr:cxnSp macro="">
      <xdr:nvCxnSpPr>
        <xdr:cNvPr id="154" name="直線コネクタ 153">
          <a:extLst>
            <a:ext uri="{FF2B5EF4-FFF2-40B4-BE49-F238E27FC236}">
              <a16:creationId xmlns:a16="http://schemas.microsoft.com/office/drawing/2014/main" id="{28C1FA5E-457B-4BA7-A93D-47B6871479FE}"/>
            </a:ext>
          </a:extLst>
        </xdr:cNvPr>
        <xdr:cNvCxnSpPr/>
      </xdr:nvCxnSpPr>
      <xdr:spPr>
        <a:xfrm>
          <a:off x="10398125" y="5775915"/>
          <a:ext cx="670560" cy="3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a:extLst>
            <a:ext uri="{FF2B5EF4-FFF2-40B4-BE49-F238E27FC236}">
              <a16:creationId xmlns:a16="http://schemas.microsoft.com/office/drawing/2014/main" id="{C67C02C9-244F-41ED-B1A2-8346A775EA5E}"/>
            </a:ext>
          </a:extLst>
        </xdr:cNvPr>
        <xdr:cNvSpPr txBox="1"/>
      </xdr:nvSpPr>
      <xdr:spPr>
        <a:xfrm>
          <a:off x="12185092" y="55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56" name="n_2aveValue債務償還比率">
          <a:extLst>
            <a:ext uri="{FF2B5EF4-FFF2-40B4-BE49-F238E27FC236}">
              <a16:creationId xmlns:a16="http://schemas.microsoft.com/office/drawing/2014/main" id="{CBE66F86-26D3-45A3-98C9-4D322ACC1785}"/>
            </a:ext>
          </a:extLst>
        </xdr:cNvPr>
        <xdr:cNvSpPr txBox="1"/>
      </xdr:nvSpPr>
      <xdr:spPr>
        <a:xfrm>
          <a:off x="11527232" y="60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57" name="n_3aveValue債務償還比率">
          <a:extLst>
            <a:ext uri="{FF2B5EF4-FFF2-40B4-BE49-F238E27FC236}">
              <a16:creationId xmlns:a16="http://schemas.microsoft.com/office/drawing/2014/main" id="{F52F82F2-C097-46D8-B54E-8E5C192A7217}"/>
            </a:ext>
          </a:extLst>
        </xdr:cNvPr>
        <xdr:cNvSpPr txBox="1"/>
      </xdr:nvSpPr>
      <xdr:spPr>
        <a:xfrm>
          <a:off x="10856672" y="609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58" name="n_4aveValue債務償還比率">
          <a:extLst>
            <a:ext uri="{FF2B5EF4-FFF2-40B4-BE49-F238E27FC236}">
              <a16:creationId xmlns:a16="http://schemas.microsoft.com/office/drawing/2014/main" id="{EF796665-75E3-49D6-9816-84F632E83D45}"/>
            </a:ext>
          </a:extLst>
        </xdr:cNvPr>
        <xdr:cNvSpPr txBox="1"/>
      </xdr:nvSpPr>
      <xdr:spPr>
        <a:xfrm>
          <a:off x="10186112" y="605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98642</xdr:rowOff>
    </xdr:from>
    <xdr:ext cx="469744" cy="259045"/>
    <xdr:sp macro="" textlink="">
      <xdr:nvSpPr>
        <xdr:cNvPr id="159" name="n_1mainValue債務償還比率">
          <a:extLst>
            <a:ext uri="{FF2B5EF4-FFF2-40B4-BE49-F238E27FC236}">
              <a16:creationId xmlns:a16="http://schemas.microsoft.com/office/drawing/2014/main" id="{3D2E0E28-248C-47CC-BF83-5EB9C87A2F52}"/>
            </a:ext>
          </a:extLst>
        </xdr:cNvPr>
        <xdr:cNvSpPr txBox="1"/>
      </xdr:nvSpPr>
      <xdr:spPr>
        <a:xfrm>
          <a:off x="12185092" y="589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136224</xdr:rowOff>
    </xdr:from>
    <xdr:ext cx="469744" cy="259045"/>
    <xdr:sp macro="" textlink="">
      <xdr:nvSpPr>
        <xdr:cNvPr id="160" name="n_2mainValue債務償還比率">
          <a:extLst>
            <a:ext uri="{FF2B5EF4-FFF2-40B4-BE49-F238E27FC236}">
              <a16:creationId xmlns:a16="http://schemas.microsoft.com/office/drawing/2014/main" id="{8ECFDECF-7236-4EF4-833F-9D18B9A66A1C}"/>
            </a:ext>
          </a:extLst>
        </xdr:cNvPr>
        <xdr:cNvSpPr txBox="1"/>
      </xdr:nvSpPr>
      <xdr:spPr>
        <a:xfrm>
          <a:off x="11527232" y="559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76698</xdr:rowOff>
    </xdr:from>
    <xdr:ext cx="469744" cy="259045"/>
    <xdr:sp macro="" textlink="">
      <xdr:nvSpPr>
        <xdr:cNvPr id="161" name="n_3mainValue債務償還比率">
          <a:extLst>
            <a:ext uri="{FF2B5EF4-FFF2-40B4-BE49-F238E27FC236}">
              <a16:creationId xmlns:a16="http://schemas.microsoft.com/office/drawing/2014/main" id="{4B69C355-2FF5-48E8-BAC0-5D7B695B34E2}"/>
            </a:ext>
          </a:extLst>
        </xdr:cNvPr>
        <xdr:cNvSpPr txBox="1"/>
      </xdr:nvSpPr>
      <xdr:spPr>
        <a:xfrm>
          <a:off x="10856672" y="554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40612</xdr:rowOff>
    </xdr:from>
    <xdr:ext cx="469744" cy="259045"/>
    <xdr:sp macro="" textlink="">
      <xdr:nvSpPr>
        <xdr:cNvPr id="162" name="n_4mainValue債務償還比率">
          <a:extLst>
            <a:ext uri="{FF2B5EF4-FFF2-40B4-BE49-F238E27FC236}">
              <a16:creationId xmlns:a16="http://schemas.microsoft.com/office/drawing/2014/main" id="{F35EF5AA-745A-420A-91C0-A034C3E660FA}"/>
            </a:ext>
          </a:extLst>
        </xdr:cNvPr>
        <xdr:cNvSpPr txBox="1"/>
      </xdr:nvSpPr>
      <xdr:spPr>
        <a:xfrm>
          <a:off x="10186112" y="550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F0F8D1F-DFDF-4131-B039-62698C04B33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63CAE68-AFD0-4BAD-989F-D1186DEEF78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710BDC5-DE26-487A-8D8E-F9B4A9FAD788}"/>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DBC90B7-9F0C-4FF1-80D2-6D6A27555A6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D847BA1-98A6-4E42-B590-6468D4F961FD}"/>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74CDF9DC-371B-477B-8FB5-7D23B60802AD}"/>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59A2AD-8D57-4808-8A46-747D121BDE9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E79A50C-1714-4846-BFAA-A170E13CA13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455F27-661D-44B4-9EB2-39026F75030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632B65-43B6-4BB2-ABF0-F748D2BD018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507AD0-77B0-4B7C-A2A9-938D2D92913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EFBDEE-97AB-42B3-B2EF-27FF3BB53A0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72BD09-79F3-4DEA-AEAD-E3787F9B884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783691-5ABF-4318-9BC5-6996A30343C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1DA539-0B93-401F-852A-F8363CFE7EB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66E629-C6D6-4952-A6FC-4BC00A7CAE8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14,340
14,151
112.00
11,160,645
10,786,741
278,942
5,032,621
9,929,482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348B0B-AF8B-4C60-82AF-2879C61599F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46E85F-F05A-4B28-BAD6-C989F603A81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F6E502-171E-47F0-BA8A-1932EA3FB55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F08C3E-2E3B-43BE-A11B-AB5424AFE01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4257CB-DE1F-4189-BAE5-FC8E5A3B7CF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7C4C3E2-381B-4B2E-A2E4-94AB623C9CD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2AB30B1-94F3-4580-84C4-45B2EEED383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459BA7-53E1-42B3-96D1-3242F08CDCC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58FFFA-EBFE-4B61-A816-55FA3FCF35C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7D9D11-7A6A-4A2C-AD0B-74C21321C7C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FD8118-4A3D-45BF-81D4-57481719F50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4777A7-B3A3-476C-8691-1EBCD764AF0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EA1CE2-1B79-4707-A0B7-2D90EFCDDF9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72C186-894C-40F9-AAAC-3D7F9BC5BD4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812E9E-4861-4830-9DEE-2F2FA8DD34D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5B46F0-2E3E-42A2-A4DD-A5C14A95119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1F89DD-F125-440F-BC52-B8997A80905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C6F2C4-29B9-4CCD-A424-CDA5E95DB2C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B884D49-A60E-4AE4-BAF3-401C95250F3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81EA60D-0371-449F-8B05-6DF56EA58DD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258680-84A9-421C-B1B4-9C7DFBB56BF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FD49F4C-F341-41E9-843C-A8BBF291EE3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6C4911-130D-415D-B3C9-68EBCD2229A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E802FE-9CB3-4A63-8981-C2C5EDA7176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8482A3B-8ADB-46E1-8D08-59CC07F506D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658DCC3-852C-41E7-9D82-7D9B0EB66FF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07C186-7A98-4088-ABE1-8D4C5842764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A3662A-DB2D-400B-BBD4-21F8560578E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CC73CAF-25D4-4D85-9E7E-458E53CC01A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5E9F786-F00A-4817-BAC7-EC3EFC2A612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DA16361-71F7-40AD-903D-525B04F8039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AD01A7D-E483-4D05-ABE7-D60F9B0F4C9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F65957B-41FA-475D-BD0C-DA033EB6C728}"/>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950A997-6EC1-4B41-86A4-7F12B62CDE25}"/>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A36A1E4-AAD8-464D-8ADA-B247C9BB1623}"/>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0A07DE3-8FCF-4C08-85A1-56884C8FDA58}"/>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C7A4099-747D-4FC4-B144-AA08324B2DCC}"/>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1957EBE-D47A-4F58-9686-E917C359DD4D}"/>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64D5475-C6E4-4B8B-A599-CE7576DD66AB}"/>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BC160DE-F854-4309-A76A-35DBD227EFB4}"/>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50E7FB1-83D2-4DAA-896D-2E3A4941EA1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DFCED2F-0847-4013-916B-26FF36DC9A7C}"/>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A03BED5-6E0B-481F-9E0C-22941B445F2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A73907B6-CDC3-4431-BC2E-090909242958}"/>
            </a:ext>
          </a:extLst>
        </xdr:cNvPr>
        <xdr:cNvCxnSpPr/>
      </xdr:nvCxnSpPr>
      <xdr:spPr>
        <a:xfrm flipV="1">
          <a:off x="4086225" y="5610606"/>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70534A8A-1F03-43DC-956A-DABC5E1D1174}"/>
            </a:ext>
          </a:extLst>
        </xdr:cNvPr>
        <xdr:cNvSpPr txBox="1"/>
      </xdr:nvSpPr>
      <xdr:spPr>
        <a:xfrm>
          <a:off x="4124960"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4D822A1A-45D9-4A9A-9DF3-2BEC49512A02}"/>
            </a:ext>
          </a:extLst>
        </xdr:cNvPr>
        <xdr:cNvCxnSpPr/>
      </xdr:nvCxnSpPr>
      <xdr:spPr>
        <a:xfrm>
          <a:off x="4020820" y="6935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4992DA7E-C34A-412E-AAEE-4F1C316345D3}"/>
            </a:ext>
          </a:extLst>
        </xdr:cNvPr>
        <xdr:cNvSpPr txBox="1"/>
      </xdr:nvSpPr>
      <xdr:spPr>
        <a:xfrm>
          <a:off x="4124960" y="5389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7107BF22-61F7-4070-A730-5C3AFE3B42DF}"/>
            </a:ext>
          </a:extLst>
        </xdr:cNvPr>
        <xdr:cNvCxnSpPr/>
      </xdr:nvCxnSpPr>
      <xdr:spPr>
        <a:xfrm>
          <a:off x="4020820" y="561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a:extLst>
            <a:ext uri="{FF2B5EF4-FFF2-40B4-BE49-F238E27FC236}">
              <a16:creationId xmlns:a16="http://schemas.microsoft.com/office/drawing/2014/main" id="{ED59CB52-DE0A-4AAE-9417-03F2F311494C}"/>
            </a:ext>
          </a:extLst>
        </xdr:cNvPr>
        <xdr:cNvSpPr txBox="1"/>
      </xdr:nvSpPr>
      <xdr:spPr>
        <a:xfrm>
          <a:off x="4124960" y="606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51C72739-7D82-44E2-9DFF-F7CFF172CB20}"/>
            </a:ext>
          </a:extLst>
        </xdr:cNvPr>
        <xdr:cNvSpPr/>
      </xdr:nvSpPr>
      <xdr:spPr>
        <a:xfrm>
          <a:off x="4036060" y="62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85E3D541-3833-41A5-88C9-DC6C43BA5B67}"/>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0394489F-40C9-4662-89D2-D3B74848EC5D}"/>
            </a:ext>
          </a:extLst>
        </xdr:cNvPr>
        <xdr:cNvSpPr/>
      </xdr:nvSpPr>
      <xdr:spPr>
        <a:xfrm>
          <a:off x="251460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a:extLst>
            <a:ext uri="{FF2B5EF4-FFF2-40B4-BE49-F238E27FC236}">
              <a16:creationId xmlns:a16="http://schemas.microsoft.com/office/drawing/2014/main" id="{D94F664F-0004-49A0-A552-4520FCB4D90A}"/>
            </a:ext>
          </a:extLst>
        </xdr:cNvPr>
        <xdr:cNvSpPr/>
      </xdr:nvSpPr>
      <xdr:spPr>
        <a:xfrm>
          <a:off x="1739900" y="6110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593EDB41-8F72-47E5-BC45-880A102597A1}"/>
            </a:ext>
          </a:extLst>
        </xdr:cNvPr>
        <xdr:cNvSpPr/>
      </xdr:nvSpPr>
      <xdr:spPr>
        <a:xfrm>
          <a:off x="965200" y="60901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D186A45-A40C-4FF1-9040-7C853B1977A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7F5DB8F-8B48-497F-A27F-455803AB42D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C0EC6F8-4EF9-4924-AD68-F2FFBB38AB7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F9196A-FEEB-4D21-83C0-8C79659EFDF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E765C6F-A3D6-4D5B-B651-8E50F57C8E2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18542</xdr:rowOff>
    </xdr:from>
    <xdr:to>
      <xdr:col>24</xdr:col>
      <xdr:colOff>114300</xdr:colOff>
      <xdr:row>38</xdr:row>
      <xdr:rowOff>120142</xdr:rowOff>
    </xdr:to>
    <xdr:sp macro="" textlink="">
      <xdr:nvSpPr>
        <xdr:cNvPr id="71" name="楕円 70">
          <a:extLst>
            <a:ext uri="{FF2B5EF4-FFF2-40B4-BE49-F238E27FC236}">
              <a16:creationId xmlns:a16="http://schemas.microsoft.com/office/drawing/2014/main" id="{AC48FD0E-559B-4B32-AF9E-7943F61B8AE5}"/>
            </a:ext>
          </a:extLst>
        </xdr:cNvPr>
        <xdr:cNvSpPr/>
      </xdr:nvSpPr>
      <xdr:spPr>
        <a:xfrm>
          <a:off x="4036060" y="63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168419</xdr:rowOff>
    </xdr:from>
    <xdr:ext cx="405111" cy="259045"/>
    <xdr:sp macro="" textlink="">
      <xdr:nvSpPr>
        <xdr:cNvPr id="72" name="【道路】&#10;有形固定資産減価償却率該当値テキスト">
          <a:extLst>
            <a:ext uri="{FF2B5EF4-FFF2-40B4-BE49-F238E27FC236}">
              <a16:creationId xmlns:a16="http://schemas.microsoft.com/office/drawing/2014/main" id="{201F2C0D-B09E-4F6A-A2D1-0E6276E1771B}"/>
            </a:ext>
          </a:extLst>
        </xdr:cNvPr>
        <xdr:cNvSpPr txBox="1"/>
      </xdr:nvSpPr>
      <xdr:spPr>
        <a:xfrm>
          <a:off x="4124960" y="637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164846</xdr:rowOff>
    </xdr:from>
    <xdr:to>
      <xdr:col>20</xdr:col>
      <xdr:colOff>38100</xdr:colOff>
      <xdr:row>38</xdr:row>
      <xdr:rowOff>94996</xdr:rowOff>
    </xdr:to>
    <xdr:sp macro="" textlink="">
      <xdr:nvSpPr>
        <xdr:cNvPr id="73" name="楕円 72">
          <a:extLst>
            <a:ext uri="{FF2B5EF4-FFF2-40B4-BE49-F238E27FC236}">
              <a16:creationId xmlns:a16="http://schemas.microsoft.com/office/drawing/2014/main" id="{E4086224-56D1-4E52-9DD4-31A1B648022E}"/>
            </a:ext>
          </a:extLst>
        </xdr:cNvPr>
        <xdr:cNvSpPr/>
      </xdr:nvSpPr>
      <xdr:spPr>
        <a:xfrm>
          <a:off x="3312160" y="6367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44196</xdr:rowOff>
    </xdr:from>
    <xdr:to>
      <xdr:col>24</xdr:col>
      <xdr:colOff>63500</xdr:colOff>
      <xdr:row>38</xdr:row>
      <xdr:rowOff>69342</xdr:rowOff>
    </xdr:to>
    <xdr:cxnSp macro="">
      <xdr:nvCxnSpPr>
        <xdr:cNvPr id="74" name="直線コネクタ 73">
          <a:extLst>
            <a:ext uri="{FF2B5EF4-FFF2-40B4-BE49-F238E27FC236}">
              <a16:creationId xmlns:a16="http://schemas.microsoft.com/office/drawing/2014/main" id="{E4762A06-B7DA-4C53-AF5A-50A2F4223D71}"/>
            </a:ext>
          </a:extLst>
        </xdr:cNvPr>
        <xdr:cNvCxnSpPr/>
      </xdr:nvCxnSpPr>
      <xdr:spPr>
        <a:xfrm>
          <a:off x="3355340" y="6414516"/>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5" name="楕円 74">
          <a:extLst>
            <a:ext uri="{FF2B5EF4-FFF2-40B4-BE49-F238E27FC236}">
              <a16:creationId xmlns:a16="http://schemas.microsoft.com/office/drawing/2014/main" id="{50C98BCF-71DD-4626-B7E5-625CE1FDFE8B}"/>
            </a:ext>
          </a:extLst>
        </xdr:cNvPr>
        <xdr:cNvSpPr/>
      </xdr:nvSpPr>
      <xdr:spPr>
        <a:xfrm>
          <a:off x="2514600" y="634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44196</xdr:rowOff>
    </xdr:to>
    <xdr:cxnSp macro="">
      <xdr:nvCxnSpPr>
        <xdr:cNvPr id="76" name="直線コネクタ 75">
          <a:extLst>
            <a:ext uri="{FF2B5EF4-FFF2-40B4-BE49-F238E27FC236}">
              <a16:creationId xmlns:a16="http://schemas.microsoft.com/office/drawing/2014/main" id="{D32AE351-D5FB-4B46-B73C-81905D36C32D}"/>
            </a:ext>
          </a:extLst>
        </xdr:cNvPr>
        <xdr:cNvCxnSpPr/>
      </xdr:nvCxnSpPr>
      <xdr:spPr>
        <a:xfrm>
          <a:off x="2565400" y="6389370"/>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114554</xdr:rowOff>
    </xdr:from>
    <xdr:to>
      <xdr:col>10</xdr:col>
      <xdr:colOff>165100</xdr:colOff>
      <xdr:row>38</xdr:row>
      <xdr:rowOff>44704</xdr:rowOff>
    </xdr:to>
    <xdr:sp macro="" textlink="">
      <xdr:nvSpPr>
        <xdr:cNvPr id="77" name="楕円 76">
          <a:extLst>
            <a:ext uri="{FF2B5EF4-FFF2-40B4-BE49-F238E27FC236}">
              <a16:creationId xmlns:a16="http://schemas.microsoft.com/office/drawing/2014/main" id="{552347B1-4C6D-4B34-91BD-016B228E4DBD}"/>
            </a:ext>
          </a:extLst>
        </xdr:cNvPr>
        <xdr:cNvSpPr/>
      </xdr:nvSpPr>
      <xdr:spPr>
        <a:xfrm>
          <a:off x="1739900" y="6317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165354</xdr:rowOff>
    </xdr:from>
    <xdr:to>
      <xdr:col>15</xdr:col>
      <xdr:colOff>50800</xdr:colOff>
      <xdr:row>38</xdr:row>
      <xdr:rowOff>19050</xdr:rowOff>
    </xdr:to>
    <xdr:cxnSp macro="">
      <xdr:nvCxnSpPr>
        <xdr:cNvPr id="78" name="直線コネクタ 77">
          <a:extLst>
            <a:ext uri="{FF2B5EF4-FFF2-40B4-BE49-F238E27FC236}">
              <a16:creationId xmlns:a16="http://schemas.microsoft.com/office/drawing/2014/main" id="{D5B5BB15-5E33-4740-990D-B8BB1DF2193C}"/>
            </a:ext>
          </a:extLst>
        </xdr:cNvPr>
        <xdr:cNvCxnSpPr/>
      </xdr:nvCxnSpPr>
      <xdr:spPr>
        <a:xfrm>
          <a:off x="1790700" y="6368034"/>
          <a:ext cx="7747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79" name="楕円 78">
          <a:extLst>
            <a:ext uri="{FF2B5EF4-FFF2-40B4-BE49-F238E27FC236}">
              <a16:creationId xmlns:a16="http://schemas.microsoft.com/office/drawing/2014/main" id="{0C360BDA-AB0A-46CA-A70C-08147FC49205}"/>
            </a:ext>
          </a:extLst>
        </xdr:cNvPr>
        <xdr:cNvSpPr/>
      </xdr:nvSpPr>
      <xdr:spPr>
        <a:xfrm>
          <a:off x="96520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165354</xdr:rowOff>
    </xdr:to>
    <xdr:cxnSp macro="">
      <xdr:nvCxnSpPr>
        <xdr:cNvPr id="80" name="直線コネクタ 79">
          <a:extLst>
            <a:ext uri="{FF2B5EF4-FFF2-40B4-BE49-F238E27FC236}">
              <a16:creationId xmlns:a16="http://schemas.microsoft.com/office/drawing/2014/main" id="{70405A92-0A85-4349-8DC6-ECE485920DC3}"/>
            </a:ext>
          </a:extLst>
        </xdr:cNvPr>
        <xdr:cNvCxnSpPr/>
      </xdr:nvCxnSpPr>
      <xdr:spPr>
        <a:xfrm>
          <a:off x="1008380" y="6336030"/>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F445261A-A670-4222-A267-A6E32C9B5738}"/>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a:extLst>
            <a:ext uri="{FF2B5EF4-FFF2-40B4-BE49-F238E27FC236}">
              <a16:creationId xmlns:a16="http://schemas.microsoft.com/office/drawing/2014/main" id="{B6DE68D2-99FB-4267-933C-3776DF57C288}"/>
            </a:ext>
          </a:extLst>
        </xdr:cNvPr>
        <xdr:cNvSpPr txBox="1"/>
      </xdr:nvSpPr>
      <xdr:spPr>
        <a:xfrm>
          <a:off x="238570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22369</xdr:rowOff>
    </xdr:from>
    <xdr:ext cx="405111" cy="259045"/>
    <xdr:sp macro="" textlink="">
      <xdr:nvSpPr>
        <xdr:cNvPr id="83" name="n_3aveValue【道路】&#10;有形固定資産減価償却率">
          <a:extLst>
            <a:ext uri="{FF2B5EF4-FFF2-40B4-BE49-F238E27FC236}">
              <a16:creationId xmlns:a16="http://schemas.microsoft.com/office/drawing/2014/main" id="{51C83CD1-787B-4774-B095-7136E254AB08}"/>
            </a:ext>
          </a:extLst>
        </xdr:cNvPr>
        <xdr:cNvSpPr txBox="1"/>
      </xdr:nvSpPr>
      <xdr:spPr>
        <a:xfrm>
          <a:off x="1611004" y="58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FEDB5D3E-B771-4A0E-8601-CE188F3A3B15}"/>
            </a:ext>
          </a:extLst>
        </xdr:cNvPr>
        <xdr:cNvSpPr txBox="1"/>
      </xdr:nvSpPr>
      <xdr:spPr>
        <a:xfrm>
          <a:off x="836304" y="58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86123</xdr:rowOff>
    </xdr:from>
    <xdr:ext cx="405111" cy="259045"/>
    <xdr:sp macro="" textlink="">
      <xdr:nvSpPr>
        <xdr:cNvPr id="85" name="n_1mainValue【道路】&#10;有形固定資産減価償却率">
          <a:extLst>
            <a:ext uri="{FF2B5EF4-FFF2-40B4-BE49-F238E27FC236}">
              <a16:creationId xmlns:a16="http://schemas.microsoft.com/office/drawing/2014/main" id="{12B473E0-98CB-4510-9AA5-9A22F90FB512}"/>
            </a:ext>
          </a:extLst>
        </xdr:cNvPr>
        <xdr:cNvSpPr txBox="1"/>
      </xdr:nvSpPr>
      <xdr:spPr>
        <a:xfrm>
          <a:off x="3170564" y="645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6" name="n_2mainValue【道路】&#10;有形固定資産減価償却率">
          <a:extLst>
            <a:ext uri="{FF2B5EF4-FFF2-40B4-BE49-F238E27FC236}">
              <a16:creationId xmlns:a16="http://schemas.microsoft.com/office/drawing/2014/main" id="{8A23603D-3B94-43A7-BD54-55FF414B8959}"/>
            </a:ext>
          </a:extLst>
        </xdr:cNvPr>
        <xdr:cNvSpPr txBox="1"/>
      </xdr:nvSpPr>
      <xdr:spPr>
        <a:xfrm>
          <a:off x="238570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35831</xdr:rowOff>
    </xdr:from>
    <xdr:ext cx="405111" cy="259045"/>
    <xdr:sp macro="" textlink="">
      <xdr:nvSpPr>
        <xdr:cNvPr id="87" name="n_3mainValue【道路】&#10;有形固定資産減価償却率">
          <a:extLst>
            <a:ext uri="{FF2B5EF4-FFF2-40B4-BE49-F238E27FC236}">
              <a16:creationId xmlns:a16="http://schemas.microsoft.com/office/drawing/2014/main" id="{EFC28884-F31F-44DB-9B85-32795DE45CE0}"/>
            </a:ext>
          </a:extLst>
        </xdr:cNvPr>
        <xdr:cNvSpPr txBox="1"/>
      </xdr:nvSpPr>
      <xdr:spPr>
        <a:xfrm>
          <a:off x="1611004" y="640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8" name="n_4mainValue【道路】&#10;有形固定資産減価償却率">
          <a:extLst>
            <a:ext uri="{FF2B5EF4-FFF2-40B4-BE49-F238E27FC236}">
              <a16:creationId xmlns:a16="http://schemas.microsoft.com/office/drawing/2014/main" id="{D6718C09-C27E-45A8-BE67-E7F55C2D1BAA}"/>
            </a:ext>
          </a:extLst>
        </xdr:cNvPr>
        <xdr:cNvSpPr txBox="1"/>
      </xdr:nvSpPr>
      <xdr:spPr>
        <a:xfrm>
          <a:off x="83630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770EE07-241A-44AD-A452-0FC136381B5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E1E7783-EE41-497D-B836-F7868628279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FF60405-77E2-41E6-B622-DDD44787A58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C7CEA8B-13F6-4C15-8A87-10F6DD84B21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363DD0D-9559-4AD4-98CE-FE327B1A97D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D2369AD-8FCD-40CB-8A10-8A9603813D8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D0C1840-7ADB-4A41-A72D-06C1ABF345A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AB0A68C-4283-45E3-BEFF-4DDE00DB253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86C5CAC-ACDD-438F-9C01-C1106BBE212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A600BC4-B15C-4525-824E-C61F33A2BF2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892EF2A-17F0-4FDE-BC4C-726AF4CA545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8DE98CF-8A15-4DBF-B7D6-F80B01E602CF}"/>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8A87403-564F-42DD-9726-7ABFB7A4C8E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CED5AA57-6C29-4936-9FEC-A56AB0E7EB4E}"/>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E11B4F1-07CB-444E-9169-424440182AC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1D26B6A7-60A7-47DB-92B8-76232E485E4B}"/>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0891627-8871-4596-97EC-84CDA6734C84}"/>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EAC88F36-4D2C-4444-8803-F0FA76839579}"/>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500A422-CE1A-4D45-89E0-423D686298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A7459CF-62E2-45EC-9847-75879698ADCE}"/>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2786E35-44DC-468E-97D8-D1CF09E5DFC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1930BA95-3F46-48C2-819D-C675F0C9F7D5}"/>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FFCE804-0B3D-4E27-8FDF-93FE65C72CA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D4940809-72B3-45AE-8F7C-44F06D5B8FA2}"/>
            </a:ext>
          </a:extLst>
        </xdr:cNvPr>
        <xdr:cNvCxnSpPr/>
      </xdr:nvCxnSpPr>
      <xdr:spPr>
        <a:xfrm flipV="1">
          <a:off x="9219565" y="5787619"/>
          <a:ext cx="0" cy="1234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5D2BC214-427C-4C00-A8EE-EABC487305F6}"/>
            </a:ext>
          </a:extLst>
        </xdr:cNvPr>
        <xdr:cNvSpPr txBox="1"/>
      </xdr:nvSpPr>
      <xdr:spPr>
        <a:xfrm>
          <a:off x="9258300" y="702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7B554499-472F-4762-A61C-DC419E18AAC1}"/>
            </a:ext>
          </a:extLst>
        </xdr:cNvPr>
        <xdr:cNvCxnSpPr/>
      </xdr:nvCxnSpPr>
      <xdr:spPr>
        <a:xfrm>
          <a:off x="9154160" y="7022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96B6FF4A-6627-4876-BD9B-C6C273D09E06}"/>
            </a:ext>
          </a:extLst>
        </xdr:cNvPr>
        <xdr:cNvSpPr txBox="1"/>
      </xdr:nvSpPr>
      <xdr:spPr>
        <a:xfrm>
          <a:off x="9258300" y="55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64557AFA-DA5D-459A-B9E7-DA537E85F495}"/>
            </a:ext>
          </a:extLst>
        </xdr:cNvPr>
        <xdr:cNvCxnSpPr/>
      </xdr:nvCxnSpPr>
      <xdr:spPr>
        <a:xfrm>
          <a:off x="9154160" y="5787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C25ECBF5-D677-444E-A776-98EF116F3416}"/>
            </a:ext>
          </a:extLst>
        </xdr:cNvPr>
        <xdr:cNvSpPr txBox="1"/>
      </xdr:nvSpPr>
      <xdr:spPr>
        <a:xfrm>
          <a:off x="9258300" y="647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B393B594-802E-4052-8F95-94456359BFE4}"/>
            </a:ext>
          </a:extLst>
        </xdr:cNvPr>
        <xdr:cNvSpPr/>
      </xdr:nvSpPr>
      <xdr:spPr>
        <a:xfrm>
          <a:off x="9192260" y="6615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51061888-D678-4B70-B476-CA897B74399A}"/>
            </a:ext>
          </a:extLst>
        </xdr:cNvPr>
        <xdr:cNvSpPr/>
      </xdr:nvSpPr>
      <xdr:spPr>
        <a:xfrm>
          <a:off x="8445500" y="6625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32FEB36F-228E-45A3-95CF-3D7CB9E70DF0}"/>
            </a:ext>
          </a:extLst>
        </xdr:cNvPr>
        <xdr:cNvSpPr/>
      </xdr:nvSpPr>
      <xdr:spPr>
        <a:xfrm>
          <a:off x="7670800" y="6636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156731</xdr:rowOff>
    </xdr:from>
    <xdr:to>
      <xdr:col>41</xdr:col>
      <xdr:colOff>101600</xdr:colOff>
      <xdr:row>37</xdr:row>
      <xdr:rowOff>86881</xdr:rowOff>
    </xdr:to>
    <xdr:sp macro="" textlink="">
      <xdr:nvSpPr>
        <xdr:cNvPr id="121" name="フローチャート: 判断 120">
          <a:extLst>
            <a:ext uri="{FF2B5EF4-FFF2-40B4-BE49-F238E27FC236}">
              <a16:creationId xmlns:a16="http://schemas.microsoft.com/office/drawing/2014/main" id="{EEEDA492-20C5-474D-B388-F6901A2D1CEF}"/>
            </a:ext>
          </a:extLst>
        </xdr:cNvPr>
        <xdr:cNvSpPr/>
      </xdr:nvSpPr>
      <xdr:spPr>
        <a:xfrm>
          <a:off x="6873240" y="619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126460</xdr:rowOff>
    </xdr:from>
    <xdr:to>
      <xdr:col>36</xdr:col>
      <xdr:colOff>165100</xdr:colOff>
      <xdr:row>37</xdr:row>
      <xdr:rowOff>56610</xdr:rowOff>
    </xdr:to>
    <xdr:sp macro="" textlink="">
      <xdr:nvSpPr>
        <xdr:cNvPr id="122" name="フローチャート: 判断 121">
          <a:extLst>
            <a:ext uri="{FF2B5EF4-FFF2-40B4-BE49-F238E27FC236}">
              <a16:creationId xmlns:a16="http://schemas.microsoft.com/office/drawing/2014/main" id="{FE8D9B14-5189-40B1-B4F8-DE9BC771DEBD}"/>
            </a:ext>
          </a:extLst>
        </xdr:cNvPr>
        <xdr:cNvSpPr/>
      </xdr:nvSpPr>
      <xdr:spPr>
        <a:xfrm>
          <a:off x="6098540" y="6161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79042E2-6D04-4F73-947B-E07FA7998B1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0746AC5-EA04-45C7-92A8-3F6479B3349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FC97405-4DBC-4B2A-83B9-9049B0A864F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7754F9F-AF0E-489F-B50A-7C59B1AD932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138A7E2-5DA3-4C34-ADE2-267B667E46B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50832</xdr:rowOff>
    </xdr:from>
    <xdr:to>
      <xdr:col>55</xdr:col>
      <xdr:colOff>50800</xdr:colOff>
      <xdr:row>40</xdr:row>
      <xdr:rowOff>152432</xdr:rowOff>
    </xdr:to>
    <xdr:sp macro="" textlink="">
      <xdr:nvSpPr>
        <xdr:cNvPr id="128" name="楕円 127">
          <a:extLst>
            <a:ext uri="{FF2B5EF4-FFF2-40B4-BE49-F238E27FC236}">
              <a16:creationId xmlns:a16="http://schemas.microsoft.com/office/drawing/2014/main" id="{FF3119A8-EEB3-4D83-AF9C-56C343D456E1}"/>
            </a:ext>
          </a:extLst>
        </xdr:cNvPr>
        <xdr:cNvSpPr/>
      </xdr:nvSpPr>
      <xdr:spPr>
        <a:xfrm>
          <a:off x="9192260" y="67564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29259</xdr:rowOff>
    </xdr:from>
    <xdr:ext cx="534377" cy="259045"/>
    <xdr:sp macro="" textlink="">
      <xdr:nvSpPr>
        <xdr:cNvPr id="129" name="【道路】&#10;一人当たり延長該当値テキスト">
          <a:extLst>
            <a:ext uri="{FF2B5EF4-FFF2-40B4-BE49-F238E27FC236}">
              <a16:creationId xmlns:a16="http://schemas.microsoft.com/office/drawing/2014/main" id="{5257476E-65BA-49A1-B899-1E61D71A037D}"/>
            </a:ext>
          </a:extLst>
        </xdr:cNvPr>
        <xdr:cNvSpPr txBox="1"/>
      </xdr:nvSpPr>
      <xdr:spPr>
        <a:xfrm>
          <a:off x="9258300" y="67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39801</xdr:rowOff>
    </xdr:from>
    <xdr:to>
      <xdr:col>50</xdr:col>
      <xdr:colOff>165100</xdr:colOff>
      <xdr:row>40</xdr:row>
      <xdr:rowOff>141401</xdr:rowOff>
    </xdr:to>
    <xdr:sp macro="" textlink="">
      <xdr:nvSpPr>
        <xdr:cNvPr id="130" name="楕円 129">
          <a:extLst>
            <a:ext uri="{FF2B5EF4-FFF2-40B4-BE49-F238E27FC236}">
              <a16:creationId xmlns:a16="http://schemas.microsoft.com/office/drawing/2014/main" id="{BE1E7068-1918-4A15-8119-E64F592F4DCC}"/>
            </a:ext>
          </a:extLst>
        </xdr:cNvPr>
        <xdr:cNvSpPr/>
      </xdr:nvSpPr>
      <xdr:spPr>
        <a:xfrm>
          <a:off x="8445500" y="674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90601</xdr:rowOff>
    </xdr:from>
    <xdr:to>
      <xdr:col>55</xdr:col>
      <xdr:colOff>0</xdr:colOff>
      <xdr:row>40</xdr:row>
      <xdr:rowOff>101632</xdr:rowOff>
    </xdr:to>
    <xdr:cxnSp macro="">
      <xdr:nvCxnSpPr>
        <xdr:cNvPr id="131" name="直線コネクタ 130">
          <a:extLst>
            <a:ext uri="{FF2B5EF4-FFF2-40B4-BE49-F238E27FC236}">
              <a16:creationId xmlns:a16="http://schemas.microsoft.com/office/drawing/2014/main" id="{4F787C06-7532-477C-B2B4-06CD985CEC8C}"/>
            </a:ext>
          </a:extLst>
        </xdr:cNvPr>
        <xdr:cNvCxnSpPr/>
      </xdr:nvCxnSpPr>
      <xdr:spPr>
        <a:xfrm>
          <a:off x="8496300" y="6796201"/>
          <a:ext cx="7239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44355</xdr:rowOff>
    </xdr:from>
    <xdr:to>
      <xdr:col>46</xdr:col>
      <xdr:colOff>38100</xdr:colOff>
      <xdr:row>40</xdr:row>
      <xdr:rowOff>145955</xdr:rowOff>
    </xdr:to>
    <xdr:sp macro="" textlink="">
      <xdr:nvSpPr>
        <xdr:cNvPr id="132" name="楕円 131">
          <a:extLst>
            <a:ext uri="{FF2B5EF4-FFF2-40B4-BE49-F238E27FC236}">
              <a16:creationId xmlns:a16="http://schemas.microsoft.com/office/drawing/2014/main" id="{7D3FEB5E-C3C8-4329-AD93-E9E2B1052408}"/>
            </a:ext>
          </a:extLst>
        </xdr:cNvPr>
        <xdr:cNvSpPr/>
      </xdr:nvSpPr>
      <xdr:spPr>
        <a:xfrm>
          <a:off x="7670800" y="6749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90601</xdr:rowOff>
    </xdr:from>
    <xdr:to>
      <xdr:col>50</xdr:col>
      <xdr:colOff>114300</xdr:colOff>
      <xdr:row>40</xdr:row>
      <xdr:rowOff>95155</xdr:rowOff>
    </xdr:to>
    <xdr:cxnSp macro="">
      <xdr:nvCxnSpPr>
        <xdr:cNvPr id="133" name="直線コネクタ 132">
          <a:extLst>
            <a:ext uri="{FF2B5EF4-FFF2-40B4-BE49-F238E27FC236}">
              <a16:creationId xmlns:a16="http://schemas.microsoft.com/office/drawing/2014/main" id="{2278986D-0FCE-478D-AA30-97AE61A16751}"/>
            </a:ext>
          </a:extLst>
        </xdr:cNvPr>
        <xdr:cNvCxnSpPr/>
      </xdr:nvCxnSpPr>
      <xdr:spPr>
        <a:xfrm flipV="1">
          <a:off x="7713980" y="6796201"/>
          <a:ext cx="78232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50908</xdr:rowOff>
    </xdr:from>
    <xdr:to>
      <xdr:col>41</xdr:col>
      <xdr:colOff>101600</xdr:colOff>
      <xdr:row>40</xdr:row>
      <xdr:rowOff>152508</xdr:rowOff>
    </xdr:to>
    <xdr:sp macro="" textlink="">
      <xdr:nvSpPr>
        <xdr:cNvPr id="134" name="楕円 133">
          <a:extLst>
            <a:ext uri="{FF2B5EF4-FFF2-40B4-BE49-F238E27FC236}">
              <a16:creationId xmlns:a16="http://schemas.microsoft.com/office/drawing/2014/main" id="{3C915063-6422-4A26-A1F4-2C94FFA139F0}"/>
            </a:ext>
          </a:extLst>
        </xdr:cNvPr>
        <xdr:cNvSpPr/>
      </xdr:nvSpPr>
      <xdr:spPr>
        <a:xfrm>
          <a:off x="6873240" y="67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95155</xdr:rowOff>
    </xdr:from>
    <xdr:to>
      <xdr:col>45</xdr:col>
      <xdr:colOff>177800</xdr:colOff>
      <xdr:row>40</xdr:row>
      <xdr:rowOff>101708</xdr:rowOff>
    </xdr:to>
    <xdr:cxnSp macro="">
      <xdr:nvCxnSpPr>
        <xdr:cNvPr id="135" name="直線コネクタ 134">
          <a:extLst>
            <a:ext uri="{FF2B5EF4-FFF2-40B4-BE49-F238E27FC236}">
              <a16:creationId xmlns:a16="http://schemas.microsoft.com/office/drawing/2014/main" id="{5F87AB4E-197D-47DA-BA82-020C7B4769C0}"/>
            </a:ext>
          </a:extLst>
        </xdr:cNvPr>
        <xdr:cNvCxnSpPr/>
      </xdr:nvCxnSpPr>
      <xdr:spPr>
        <a:xfrm flipV="1">
          <a:off x="6924040" y="6800755"/>
          <a:ext cx="78994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56738</xdr:rowOff>
    </xdr:from>
    <xdr:to>
      <xdr:col>36</xdr:col>
      <xdr:colOff>165100</xdr:colOff>
      <xdr:row>40</xdr:row>
      <xdr:rowOff>158338</xdr:rowOff>
    </xdr:to>
    <xdr:sp macro="" textlink="">
      <xdr:nvSpPr>
        <xdr:cNvPr id="136" name="楕円 135">
          <a:extLst>
            <a:ext uri="{FF2B5EF4-FFF2-40B4-BE49-F238E27FC236}">
              <a16:creationId xmlns:a16="http://schemas.microsoft.com/office/drawing/2014/main" id="{79D94033-A131-40CF-8E24-40D2EB83A0E6}"/>
            </a:ext>
          </a:extLst>
        </xdr:cNvPr>
        <xdr:cNvSpPr/>
      </xdr:nvSpPr>
      <xdr:spPr>
        <a:xfrm>
          <a:off x="6098540" y="676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101708</xdr:rowOff>
    </xdr:from>
    <xdr:to>
      <xdr:col>41</xdr:col>
      <xdr:colOff>50800</xdr:colOff>
      <xdr:row>40</xdr:row>
      <xdr:rowOff>107538</xdr:rowOff>
    </xdr:to>
    <xdr:cxnSp macro="">
      <xdr:nvCxnSpPr>
        <xdr:cNvPr id="137" name="直線コネクタ 136">
          <a:extLst>
            <a:ext uri="{FF2B5EF4-FFF2-40B4-BE49-F238E27FC236}">
              <a16:creationId xmlns:a16="http://schemas.microsoft.com/office/drawing/2014/main" id="{6E174F15-42CF-41AB-AC2F-8884CE015495}"/>
            </a:ext>
          </a:extLst>
        </xdr:cNvPr>
        <xdr:cNvCxnSpPr/>
      </xdr:nvCxnSpPr>
      <xdr:spPr>
        <a:xfrm flipV="1">
          <a:off x="6149340" y="6807308"/>
          <a:ext cx="7747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3051AF57-E7D2-48FD-BED9-33CA8606A10A}"/>
            </a:ext>
          </a:extLst>
        </xdr:cNvPr>
        <xdr:cNvSpPr txBox="1"/>
      </xdr:nvSpPr>
      <xdr:spPr>
        <a:xfrm>
          <a:off x="8239271" y="64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F08FA962-9792-4D44-BAA0-8670B116BD5B}"/>
            </a:ext>
          </a:extLst>
        </xdr:cNvPr>
        <xdr:cNvSpPr txBox="1"/>
      </xdr:nvSpPr>
      <xdr:spPr>
        <a:xfrm>
          <a:off x="7477271" y="64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103408</xdr:rowOff>
    </xdr:from>
    <xdr:ext cx="534377" cy="259045"/>
    <xdr:sp macro="" textlink="">
      <xdr:nvSpPr>
        <xdr:cNvPr id="140" name="n_3aveValue【道路】&#10;一人当たり延長">
          <a:extLst>
            <a:ext uri="{FF2B5EF4-FFF2-40B4-BE49-F238E27FC236}">
              <a16:creationId xmlns:a16="http://schemas.microsoft.com/office/drawing/2014/main" id="{3994556F-326D-4E98-A820-C210E61B1825}"/>
            </a:ext>
          </a:extLst>
        </xdr:cNvPr>
        <xdr:cNvSpPr txBox="1"/>
      </xdr:nvSpPr>
      <xdr:spPr>
        <a:xfrm>
          <a:off x="6702571" y="597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73137</xdr:rowOff>
    </xdr:from>
    <xdr:ext cx="534377" cy="259045"/>
    <xdr:sp macro="" textlink="">
      <xdr:nvSpPr>
        <xdr:cNvPr id="141" name="n_4aveValue【道路】&#10;一人当たり延長">
          <a:extLst>
            <a:ext uri="{FF2B5EF4-FFF2-40B4-BE49-F238E27FC236}">
              <a16:creationId xmlns:a16="http://schemas.microsoft.com/office/drawing/2014/main" id="{285A3C43-5F8A-4FA6-AAB8-F1C1CEFD8F4F}"/>
            </a:ext>
          </a:extLst>
        </xdr:cNvPr>
        <xdr:cNvSpPr txBox="1"/>
      </xdr:nvSpPr>
      <xdr:spPr>
        <a:xfrm>
          <a:off x="5905011" y="59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132528</xdr:rowOff>
    </xdr:from>
    <xdr:ext cx="534377" cy="259045"/>
    <xdr:sp macro="" textlink="">
      <xdr:nvSpPr>
        <xdr:cNvPr id="142" name="n_1mainValue【道路】&#10;一人当たり延長">
          <a:extLst>
            <a:ext uri="{FF2B5EF4-FFF2-40B4-BE49-F238E27FC236}">
              <a16:creationId xmlns:a16="http://schemas.microsoft.com/office/drawing/2014/main" id="{A03B25CC-327E-417F-AADF-DDAE8D12503F}"/>
            </a:ext>
          </a:extLst>
        </xdr:cNvPr>
        <xdr:cNvSpPr txBox="1"/>
      </xdr:nvSpPr>
      <xdr:spPr>
        <a:xfrm>
          <a:off x="8239271" y="68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137082</xdr:rowOff>
    </xdr:from>
    <xdr:ext cx="534377" cy="259045"/>
    <xdr:sp macro="" textlink="">
      <xdr:nvSpPr>
        <xdr:cNvPr id="143" name="n_2mainValue【道路】&#10;一人当たり延長">
          <a:extLst>
            <a:ext uri="{FF2B5EF4-FFF2-40B4-BE49-F238E27FC236}">
              <a16:creationId xmlns:a16="http://schemas.microsoft.com/office/drawing/2014/main" id="{D4F49C01-8848-4DBD-B69E-F1553353A0D5}"/>
            </a:ext>
          </a:extLst>
        </xdr:cNvPr>
        <xdr:cNvSpPr txBox="1"/>
      </xdr:nvSpPr>
      <xdr:spPr>
        <a:xfrm>
          <a:off x="7477271"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143635</xdr:rowOff>
    </xdr:from>
    <xdr:ext cx="534377" cy="259045"/>
    <xdr:sp macro="" textlink="">
      <xdr:nvSpPr>
        <xdr:cNvPr id="144" name="n_3mainValue【道路】&#10;一人当たり延長">
          <a:extLst>
            <a:ext uri="{FF2B5EF4-FFF2-40B4-BE49-F238E27FC236}">
              <a16:creationId xmlns:a16="http://schemas.microsoft.com/office/drawing/2014/main" id="{4FC02AE7-FF7F-4D91-9704-680AE1659FC3}"/>
            </a:ext>
          </a:extLst>
        </xdr:cNvPr>
        <xdr:cNvSpPr txBox="1"/>
      </xdr:nvSpPr>
      <xdr:spPr>
        <a:xfrm>
          <a:off x="6702571" y="68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149465</xdr:rowOff>
    </xdr:from>
    <xdr:ext cx="534377" cy="259045"/>
    <xdr:sp macro="" textlink="">
      <xdr:nvSpPr>
        <xdr:cNvPr id="145" name="n_4mainValue【道路】&#10;一人当たり延長">
          <a:extLst>
            <a:ext uri="{FF2B5EF4-FFF2-40B4-BE49-F238E27FC236}">
              <a16:creationId xmlns:a16="http://schemas.microsoft.com/office/drawing/2014/main" id="{D7AB0402-8294-428C-A9BC-ECDB27CF4A81}"/>
            </a:ext>
          </a:extLst>
        </xdr:cNvPr>
        <xdr:cNvSpPr txBox="1"/>
      </xdr:nvSpPr>
      <xdr:spPr>
        <a:xfrm>
          <a:off x="5905011" y="685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5177273-CE9E-4A78-9D1D-56A40A3EB92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ED57FE9-7E28-45CB-9F27-30BD5E2F79B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32AE284-5E0F-4147-A5B0-DE6F9C3DF09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ECA55C8-DD44-4D94-A38A-E2A112BB961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893E55F-A708-4028-88C7-C0D1F94FB4A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0DA9D52-B95F-469F-9B1D-597E2360F9C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A8D8301-A9DD-48EA-B419-331FF25D5CD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DAFB129-5D72-4234-AA98-30EC266C215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B82763C-EE3E-4B60-8F66-D93A0575D18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DB58E73-FE2A-413C-91C8-FB97F65B232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6759FC9-518F-4DD2-BD9E-258BE485B3C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4988BAE-DC84-4D3B-979B-0480C328D88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F1DFDEF-CAF9-4BC9-A66E-5FFF9A714A8D}"/>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87E1EDD-B989-4F16-B216-D31B2818A74D}"/>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3F6B0FA-6C5D-40F3-851F-D6AC7D53746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DBAABAF-083A-4ED7-8A8D-0A7986B1559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4815DE7-1CBB-4ACC-8202-15ECB345D5B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17EB649-6158-4066-92E0-56F6B550E56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30D19B6-F020-4C88-B039-2F5D55AABC4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EC75A38-EAFA-4188-A3A5-40E1A3D19BF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6DEC774-E6DA-4D2C-844A-82418D4E935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2D5E1773-F2D2-47E3-B638-2B7DC026F10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82E49C53-EB23-4381-8E8D-78EDEE5D464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0B852A9-5280-4FC6-9E26-FB0920EB424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4FE1BA6-D1E8-4325-BBD7-95CDE0C4FAC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FB076D8B-8262-4279-97AE-ECED1B601C86}"/>
            </a:ext>
          </a:extLst>
        </xdr:cNvPr>
        <xdr:cNvCxnSpPr/>
      </xdr:nvCxnSpPr>
      <xdr:spPr>
        <a:xfrm flipV="1">
          <a:off x="4086225" y="9323070"/>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7A242AB3-9B88-4841-8245-78B960F4D6DE}"/>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AE0E2D7B-77E3-431F-9E51-73A48B9BD494}"/>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A942FE5-DAD1-468A-ACF4-544C6402065C}"/>
            </a:ext>
          </a:extLst>
        </xdr:cNvPr>
        <xdr:cNvSpPr txBox="1"/>
      </xdr:nvSpPr>
      <xdr:spPr>
        <a:xfrm>
          <a:off x="4124960" y="9102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BE526B2E-52A4-4BB6-92B6-5E6C83BCD41C}"/>
            </a:ext>
          </a:extLst>
        </xdr:cNvPr>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2F5742A-6C51-4C3E-8714-CD758FCA5344}"/>
            </a:ext>
          </a:extLst>
        </xdr:cNvPr>
        <xdr:cNvSpPr txBox="1"/>
      </xdr:nvSpPr>
      <xdr:spPr>
        <a:xfrm>
          <a:off x="412496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AB548436-090B-4E5B-B234-B0052B47A6BB}"/>
            </a:ext>
          </a:extLst>
        </xdr:cNvPr>
        <xdr:cNvSpPr/>
      </xdr:nvSpPr>
      <xdr:spPr>
        <a:xfrm>
          <a:off x="4036060" y="10210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B19635FB-4838-4A5F-967D-BC9657D0C5EB}"/>
            </a:ext>
          </a:extLst>
        </xdr:cNvPr>
        <xdr:cNvSpPr/>
      </xdr:nvSpPr>
      <xdr:spPr>
        <a:xfrm>
          <a:off x="3312160" y="10193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63DEC2C0-E2A4-4FC7-9A5F-822FE04A03ED}"/>
            </a:ext>
          </a:extLst>
        </xdr:cNvPr>
        <xdr:cNvSpPr/>
      </xdr:nvSpPr>
      <xdr:spPr>
        <a:xfrm>
          <a:off x="25146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0" name="フローチャート: 判断 179">
          <a:extLst>
            <a:ext uri="{FF2B5EF4-FFF2-40B4-BE49-F238E27FC236}">
              <a16:creationId xmlns:a16="http://schemas.microsoft.com/office/drawing/2014/main" id="{DD632AE3-8E92-4CC1-9132-D5690BA22568}"/>
            </a:ext>
          </a:extLst>
        </xdr:cNvPr>
        <xdr:cNvSpPr/>
      </xdr:nvSpPr>
      <xdr:spPr>
        <a:xfrm>
          <a:off x="1739900" y="101316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1" name="フローチャート: 判断 180">
          <a:extLst>
            <a:ext uri="{FF2B5EF4-FFF2-40B4-BE49-F238E27FC236}">
              <a16:creationId xmlns:a16="http://schemas.microsoft.com/office/drawing/2014/main" id="{2BB949A1-E942-481D-9C80-F47AE61F6F0D}"/>
            </a:ext>
          </a:extLst>
        </xdr:cNvPr>
        <xdr:cNvSpPr/>
      </xdr:nvSpPr>
      <xdr:spPr>
        <a:xfrm>
          <a:off x="965200" y="101267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1A7977E-0773-4E42-A2F4-A72686FFD2B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23CCB14-ACA1-410E-BBDD-B41772C736F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7AD25EC-E94A-4C88-B3E8-883EDB00082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B20564-15F5-49E6-BA7B-B550687C502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08251E1-D02A-4EBE-BE46-206ACC8BE1B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7" name="楕円 186">
          <a:extLst>
            <a:ext uri="{FF2B5EF4-FFF2-40B4-BE49-F238E27FC236}">
              <a16:creationId xmlns:a16="http://schemas.microsoft.com/office/drawing/2014/main" id="{40DEFB98-3D10-404E-B8EA-8DEF287FD133}"/>
            </a:ext>
          </a:extLst>
        </xdr:cNvPr>
        <xdr:cNvSpPr/>
      </xdr:nvSpPr>
      <xdr:spPr>
        <a:xfrm>
          <a:off x="4036060" y="102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20700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8676CBF-5CCE-4246-89F9-36FC132028BC}"/>
            </a:ext>
          </a:extLst>
        </xdr:cNvPr>
        <xdr:cNvSpPr txBox="1"/>
      </xdr:nvSpPr>
      <xdr:spPr>
        <a:xfrm>
          <a:off x="4124960"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89" name="楕円 188">
          <a:extLst>
            <a:ext uri="{FF2B5EF4-FFF2-40B4-BE49-F238E27FC236}">
              <a16:creationId xmlns:a16="http://schemas.microsoft.com/office/drawing/2014/main" id="{7814D2AA-58B1-4241-8CD3-4B86993354F6}"/>
            </a:ext>
          </a:extLst>
        </xdr:cNvPr>
        <xdr:cNvSpPr/>
      </xdr:nvSpPr>
      <xdr:spPr>
        <a:xfrm>
          <a:off x="331216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93073</xdr:rowOff>
    </xdr:to>
    <xdr:cxnSp macro="">
      <xdr:nvCxnSpPr>
        <xdr:cNvPr id="190" name="直線コネクタ 189">
          <a:extLst>
            <a:ext uri="{FF2B5EF4-FFF2-40B4-BE49-F238E27FC236}">
              <a16:creationId xmlns:a16="http://schemas.microsoft.com/office/drawing/2014/main" id="{10EE9E48-505F-4702-972C-B99DBF864321}"/>
            </a:ext>
          </a:extLst>
        </xdr:cNvPr>
        <xdr:cNvCxnSpPr/>
      </xdr:nvCxnSpPr>
      <xdr:spPr>
        <a:xfrm>
          <a:off x="3355340" y="10294620"/>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191" name="楕円 190">
          <a:extLst>
            <a:ext uri="{FF2B5EF4-FFF2-40B4-BE49-F238E27FC236}">
              <a16:creationId xmlns:a16="http://schemas.microsoft.com/office/drawing/2014/main" id="{BB867FC3-275A-43B8-8048-FDBD291EC5E7}"/>
            </a:ext>
          </a:extLst>
        </xdr:cNvPr>
        <xdr:cNvSpPr/>
      </xdr:nvSpPr>
      <xdr:spPr>
        <a:xfrm>
          <a:off x="2514600" y="10223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68580</xdr:rowOff>
    </xdr:to>
    <xdr:cxnSp macro="">
      <xdr:nvCxnSpPr>
        <xdr:cNvPr id="192" name="直線コネクタ 191">
          <a:extLst>
            <a:ext uri="{FF2B5EF4-FFF2-40B4-BE49-F238E27FC236}">
              <a16:creationId xmlns:a16="http://schemas.microsoft.com/office/drawing/2014/main" id="{58E68D0A-66B9-4F03-A3E7-937DB4F43D00}"/>
            </a:ext>
          </a:extLst>
        </xdr:cNvPr>
        <xdr:cNvCxnSpPr/>
      </xdr:nvCxnSpPr>
      <xdr:spPr>
        <a:xfrm>
          <a:off x="2565400" y="10270127"/>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153307</xdr:rowOff>
    </xdr:from>
    <xdr:to>
      <xdr:col>10</xdr:col>
      <xdr:colOff>165100</xdr:colOff>
      <xdr:row>61</xdr:row>
      <xdr:rowOff>83457</xdr:rowOff>
    </xdr:to>
    <xdr:sp macro="" textlink="">
      <xdr:nvSpPr>
        <xdr:cNvPr id="193" name="楕円 192">
          <a:extLst>
            <a:ext uri="{FF2B5EF4-FFF2-40B4-BE49-F238E27FC236}">
              <a16:creationId xmlns:a16="http://schemas.microsoft.com/office/drawing/2014/main" id="{C0920902-EFEE-4AE6-9835-429B1936C8AF}"/>
            </a:ext>
          </a:extLst>
        </xdr:cNvPr>
        <xdr:cNvSpPr/>
      </xdr:nvSpPr>
      <xdr:spPr>
        <a:xfrm>
          <a:off x="1739900" y="10211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44087</xdr:rowOff>
    </xdr:to>
    <xdr:cxnSp macro="">
      <xdr:nvCxnSpPr>
        <xdr:cNvPr id="194" name="直線コネクタ 193">
          <a:extLst>
            <a:ext uri="{FF2B5EF4-FFF2-40B4-BE49-F238E27FC236}">
              <a16:creationId xmlns:a16="http://schemas.microsoft.com/office/drawing/2014/main" id="{04D6D274-7B2B-4ACB-9370-579A834B92D5}"/>
            </a:ext>
          </a:extLst>
        </xdr:cNvPr>
        <xdr:cNvCxnSpPr/>
      </xdr:nvCxnSpPr>
      <xdr:spPr>
        <a:xfrm>
          <a:off x="1790700" y="10258697"/>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5" name="楕円 194">
          <a:extLst>
            <a:ext uri="{FF2B5EF4-FFF2-40B4-BE49-F238E27FC236}">
              <a16:creationId xmlns:a16="http://schemas.microsoft.com/office/drawing/2014/main" id="{0E876FA2-2041-496C-9016-6C861B3D0D6E}"/>
            </a:ext>
          </a:extLst>
        </xdr:cNvPr>
        <xdr:cNvSpPr/>
      </xdr:nvSpPr>
      <xdr:spPr>
        <a:xfrm>
          <a:off x="965200" y="1017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32657</xdr:rowOff>
    </xdr:to>
    <xdr:cxnSp macro="">
      <xdr:nvCxnSpPr>
        <xdr:cNvPr id="196" name="直線コネクタ 195">
          <a:extLst>
            <a:ext uri="{FF2B5EF4-FFF2-40B4-BE49-F238E27FC236}">
              <a16:creationId xmlns:a16="http://schemas.microsoft.com/office/drawing/2014/main" id="{3BFE793A-E4F1-4C9B-9B4D-5A3D92A899FE}"/>
            </a:ext>
          </a:extLst>
        </xdr:cNvPr>
        <xdr:cNvCxnSpPr/>
      </xdr:nvCxnSpPr>
      <xdr:spPr>
        <a:xfrm>
          <a:off x="1008380" y="1022604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3347471-65EA-41CD-B000-78C6FF1A01C8}"/>
            </a:ext>
          </a:extLst>
        </xdr:cNvPr>
        <xdr:cNvSpPr txBox="1"/>
      </xdr:nvSpPr>
      <xdr:spPr>
        <a:xfrm>
          <a:off x="317056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D8D028B-159A-49A6-B99C-B56C4908CA0D}"/>
            </a:ext>
          </a:extLst>
        </xdr:cNvPr>
        <xdr:cNvSpPr txBox="1"/>
      </xdr:nvSpPr>
      <xdr:spPr>
        <a:xfrm>
          <a:off x="23857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870722B-449B-4238-A1CC-8D14653565E3}"/>
            </a:ext>
          </a:extLst>
        </xdr:cNvPr>
        <xdr:cNvSpPr txBox="1"/>
      </xdr:nvSpPr>
      <xdr:spPr>
        <a:xfrm>
          <a:off x="16110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9C7FE24-5890-4364-99AD-91663D241442}"/>
            </a:ext>
          </a:extLst>
        </xdr:cNvPr>
        <xdr:cNvSpPr txBox="1"/>
      </xdr:nvSpPr>
      <xdr:spPr>
        <a:xfrm>
          <a:off x="836304" y="990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8DE6B565-FB52-4062-8211-507235971F08}"/>
            </a:ext>
          </a:extLst>
        </xdr:cNvPr>
        <xdr:cNvSpPr txBox="1"/>
      </xdr:nvSpPr>
      <xdr:spPr>
        <a:xfrm>
          <a:off x="317056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4D12686-428F-421D-936B-88FE7D659749}"/>
            </a:ext>
          </a:extLst>
        </xdr:cNvPr>
        <xdr:cNvSpPr txBox="1"/>
      </xdr:nvSpPr>
      <xdr:spPr>
        <a:xfrm>
          <a:off x="2385704" y="103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74584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FDEED7E-71EB-413F-B60A-FD6A9A2C91A0}"/>
            </a:ext>
          </a:extLst>
        </xdr:cNvPr>
        <xdr:cNvSpPr txBox="1"/>
      </xdr:nvSpPr>
      <xdr:spPr>
        <a:xfrm>
          <a:off x="1611004" y="1030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27B0A2A-E6BF-46B2-A33A-E95A18D6D58D}"/>
            </a:ext>
          </a:extLst>
        </xdr:cNvPr>
        <xdr:cNvSpPr txBox="1"/>
      </xdr:nvSpPr>
      <xdr:spPr>
        <a:xfrm>
          <a:off x="8363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1E78B70-939B-41B3-B33E-67DE33B88AC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05681FC-538B-4F7E-948E-B7CFC43222D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D2D97F6-2545-47E1-B379-B50EBC9751E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58DE3CC-39EB-47CF-8D21-E98EB4C2EE1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D6D8E6E-5B8E-451A-AEE0-630D4B72B5D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E50EABF-8DA9-4C5E-8FF2-04975C45838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1031585-D733-47FB-8C89-5A0EA5FADA3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91CD68C-5433-403B-B683-E1305BB4948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6C437A0-7019-4616-8B17-8311BA2636E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F5F857A-1ADD-488A-9D52-606867AE5FD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C170492E-4FBE-46FC-A498-B4A2ECD846AE}"/>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749E976-ED56-4C45-9DF1-478BE09D4D39}"/>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FB59D6EC-456E-421C-AF19-BFDE27891398}"/>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965D3804-588F-43FC-8066-672C2C793BF5}"/>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B26F32A6-1546-435E-8A42-E6D84CD49D9B}"/>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A6AE33FF-3F99-4D7B-A53B-84FDDCD02331}"/>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95DD1577-04B7-42DA-9D46-4A0E78C064D9}"/>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1573332B-6F0D-496C-9F7E-D2408CA08C5D}"/>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6CC0994C-788E-47AF-8912-9BBE2A126ED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A31AEE10-811C-45A9-93E7-98417B70A1C9}"/>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3A2716AE-7968-43FB-8A9C-0083E9CF178D}"/>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72984F94-6120-49A5-ABAD-C33CA23D56A1}"/>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1AD3D65-B841-4FC6-9463-2CC80EFE2F7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15BBD72-885B-4299-9CCF-F2BF26B8B35E}"/>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D322593-0532-4785-B99F-9BA49F54C60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EFDC19D5-D914-4E06-B236-D4DD897C3E24}"/>
            </a:ext>
          </a:extLst>
        </xdr:cNvPr>
        <xdr:cNvCxnSpPr/>
      </xdr:nvCxnSpPr>
      <xdr:spPr>
        <a:xfrm flipV="1">
          <a:off x="9219565" y="9478771"/>
          <a:ext cx="0" cy="137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893E96E-5EAB-482F-83D4-F87407B85C62}"/>
            </a:ext>
          </a:extLst>
        </xdr:cNvPr>
        <xdr:cNvSpPr txBox="1"/>
      </xdr:nvSpPr>
      <xdr:spPr>
        <a:xfrm>
          <a:off x="9258300" y="108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7FF835FC-7F61-4797-B74F-BF690051E224}"/>
            </a:ext>
          </a:extLst>
        </xdr:cNvPr>
        <xdr:cNvCxnSpPr/>
      </xdr:nvCxnSpPr>
      <xdr:spPr>
        <a:xfrm>
          <a:off x="9154160" y="10858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19A3448-BFA8-428F-A987-116AA75D9584}"/>
            </a:ext>
          </a:extLst>
        </xdr:cNvPr>
        <xdr:cNvSpPr txBox="1"/>
      </xdr:nvSpPr>
      <xdr:spPr>
        <a:xfrm>
          <a:off x="9258300" y="9257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9D32C32D-144B-4162-A076-C653076A4AE6}"/>
            </a:ext>
          </a:extLst>
        </xdr:cNvPr>
        <xdr:cNvCxnSpPr/>
      </xdr:nvCxnSpPr>
      <xdr:spPr>
        <a:xfrm>
          <a:off x="9154160" y="9478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162EFEF-0B51-4ACE-B5BE-101205D38072}"/>
            </a:ext>
          </a:extLst>
        </xdr:cNvPr>
        <xdr:cNvSpPr txBox="1"/>
      </xdr:nvSpPr>
      <xdr:spPr>
        <a:xfrm>
          <a:off x="9258300" y="10455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2B74F889-BBF5-4873-B71B-B0167E2F7E55}"/>
            </a:ext>
          </a:extLst>
        </xdr:cNvPr>
        <xdr:cNvSpPr/>
      </xdr:nvSpPr>
      <xdr:spPr>
        <a:xfrm>
          <a:off x="9192260" y="10477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D36E4683-2D9C-4B6B-AB4A-06653EF2CF4B}"/>
            </a:ext>
          </a:extLst>
        </xdr:cNvPr>
        <xdr:cNvSpPr/>
      </xdr:nvSpPr>
      <xdr:spPr>
        <a:xfrm>
          <a:off x="8445500" y="10493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27AB6809-0A14-4FF7-AAC6-6949CC36C534}"/>
            </a:ext>
          </a:extLst>
        </xdr:cNvPr>
        <xdr:cNvSpPr/>
      </xdr:nvSpPr>
      <xdr:spPr>
        <a:xfrm>
          <a:off x="7670800" y="1049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139752</xdr:rowOff>
    </xdr:from>
    <xdr:to>
      <xdr:col>41</xdr:col>
      <xdr:colOff>101600</xdr:colOff>
      <xdr:row>62</xdr:row>
      <xdr:rowOff>69902</xdr:rowOff>
    </xdr:to>
    <xdr:sp macro="" textlink="">
      <xdr:nvSpPr>
        <xdr:cNvPr id="239" name="フローチャート: 判断 238">
          <a:extLst>
            <a:ext uri="{FF2B5EF4-FFF2-40B4-BE49-F238E27FC236}">
              <a16:creationId xmlns:a16="http://schemas.microsoft.com/office/drawing/2014/main" id="{E77741B2-09FD-4B69-8E86-7C95F2F5F519}"/>
            </a:ext>
          </a:extLst>
        </xdr:cNvPr>
        <xdr:cNvSpPr/>
      </xdr:nvSpPr>
      <xdr:spPr>
        <a:xfrm>
          <a:off x="6873240" y="10365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155171</xdr:rowOff>
    </xdr:from>
    <xdr:to>
      <xdr:col>36</xdr:col>
      <xdr:colOff>165100</xdr:colOff>
      <xdr:row>62</xdr:row>
      <xdr:rowOff>85321</xdr:rowOff>
    </xdr:to>
    <xdr:sp macro="" textlink="">
      <xdr:nvSpPr>
        <xdr:cNvPr id="240" name="フローチャート: 判断 239">
          <a:extLst>
            <a:ext uri="{FF2B5EF4-FFF2-40B4-BE49-F238E27FC236}">
              <a16:creationId xmlns:a16="http://schemas.microsoft.com/office/drawing/2014/main" id="{4CCD3CB8-8C00-4187-8705-5C97B55BB0CE}"/>
            </a:ext>
          </a:extLst>
        </xdr:cNvPr>
        <xdr:cNvSpPr/>
      </xdr:nvSpPr>
      <xdr:spPr>
        <a:xfrm>
          <a:off x="6098540" y="10381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CA9535C-D0B4-4DDF-B7D5-1738B00D8AF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8FD4BF4-6897-4FEE-9D3C-A13BC58AB99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FA64D89-163F-4E65-BBD7-8EFAFC49C69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9268509-A55C-4882-A43E-F1CB033D900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473C3AF-E9FF-495E-BAA7-F13D0CAEFBC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2675</xdr:rowOff>
    </xdr:from>
    <xdr:to>
      <xdr:col>55</xdr:col>
      <xdr:colOff>50800</xdr:colOff>
      <xdr:row>62</xdr:row>
      <xdr:rowOff>104275</xdr:rowOff>
    </xdr:to>
    <xdr:sp macro="" textlink="">
      <xdr:nvSpPr>
        <xdr:cNvPr id="246" name="楕円 245">
          <a:extLst>
            <a:ext uri="{FF2B5EF4-FFF2-40B4-BE49-F238E27FC236}">
              <a16:creationId xmlns:a16="http://schemas.microsoft.com/office/drawing/2014/main" id="{4B3BB716-7F9D-4131-B055-C91E6A6F43A1}"/>
            </a:ext>
          </a:extLst>
        </xdr:cNvPr>
        <xdr:cNvSpPr/>
      </xdr:nvSpPr>
      <xdr:spPr>
        <a:xfrm>
          <a:off x="9192260" y="10396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25552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97CA77A-6C8A-4CCF-96AC-4CE904418196}"/>
            </a:ext>
          </a:extLst>
        </xdr:cNvPr>
        <xdr:cNvSpPr txBox="1"/>
      </xdr:nvSpPr>
      <xdr:spPr>
        <a:xfrm>
          <a:off x="9258300" y="1025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6593</xdr:rowOff>
    </xdr:from>
    <xdr:to>
      <xdr:col>50</xdr:col>
      <xdr:colOff>165100</xdr:colOff>
      <xdr:row>62</xdr:row>
      <xdr:rowOff>108193</xdr:rowOff>
    </xdr:to>
    <xdr:sp macro="" textlink="">
      <xdr:nvSpPr>
        <xdr:cNvPr id="248" name="楕円 247">
          <a:extLst>
            <a:ext uri="{FF2B5EF4-FFF2-40B4-BE49-F238E27FC236}">
              <a16:creationId xmlns:a16="http://schemas.microsoft.com/office/drawing/2014/main" id="{30D6C79B-72D6-4D50-893B-2E9805A19A3E}"/>
            </a:ext>
          </a:extLst>
        </xdr:cNvPr>
        <xdr:cNvSpPr/>
      </xdr:nvSpPr>
      <xdr:spPr>
        <a:xfrm>
          <a:off x="8445500" y="104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53475</xdr:rowOff>
    </xdr:from>
    <xdr:to>
      <xdr:col>55</xdr:col>
      <xdr:colOff>0</xdr:colOff>
      <xdr:row>62</xdr:row>
      <xdr:rowOff>57393</xdr:rowOff>
    </xdr:to>
    <xdr:cxnSp macro="">
      <xdr:nvCxnSpPr>
        <xdr:cNvPr id="249" name="直線コネクタ 248">
          <a:extLst>
            <a:ext uri="{FF2B5EF4-FFF2-40B4-BE49-F238E27FC236}">
              <a16:creationId xmlns:a16="http://schemas.microsoft.com/office/drawing/2014/main" id="{4165205A-1275-4C46-BAC4-C2AB2D0AA744}"/>
            </a:ext>
          </a:extLst>
        </xdr:cNvPr>
        <xdr:cNvCxnSpPr/>
      </xdr:nvCxnSpPr>
      <xdr:spPr>
        <a:xfrm flipV="1">
          <a:off x="8496300" y="10447155"/>
          <a:ext cx="7239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12488</xdr:rowOff>
    </xdr:from>
    <xdr:to>
      <xdr:col>46</xdr:col>
      <xdr:colOff>38100</xdr:colOff>
      <xdr:row>62</xdr:row>
      <xdr:rowOff>114088</xdr:rowOff>
    </xdr:to>
    <xdr:sp macro="" textlink="">
      <xdr:nvSpPr>
        <xdr:cNvPr id="250" name="楕円 249">
          <a:extLst>
            <a:ext uri="{FF2B5EF4-FFF2-40B4-BE49-F238E27FC236}">
              <a16:creationId xmlns:a16="http://schemas.microsoft.com/office/drawing/2014/main" id="{115490DC-6723-40DB-85E9-75679FECB508}"/>
            </a:ext>
          </a:extLst>
        </xdr:cNvPr>
        <xdr:cNvSpPr/>
      </xdr:nvSpPr>
      <xdr:spPr>
        <a:xfrm>
          <a:off x="7670800" y="104061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57393</xdr:rowOff>
    </xdr:from>
    <xdr:to>
      <xdr:col>50</xdr:col>
      <xdr:colOff>114300</xdr:colOff>
      <xdr:row>62</xdr:row>
      <xdr:rowOff>63288</xdr:rowOff>
    </xdr:to>
    <xdr:cxnSp macro="">
      <xdr:nvCxnSpPr>
        <xdr:cNvPr id="251" name="直線コネクタ 250">
          <a:extLst>
            <a:ext uri="{FF2B5EF4-FFF2-40B4-BE49-F238E27FC236}">
              <a16:creationId xmlns:a16="http://schemas.microsoft.com/office/drawing/2014/main" id="{EA1AAF36-02A7-408C-815F-7D82B4B2F91F}"/>
            </a:ext>
          </a:extLst>
        </xdr:cNvPr>
        <xdr:cNvCxnSpPr/>
      </xdr:nvCxnSpPr>
      <xdr:spPr>
        <a:xfrm flipV="1">
          <a:off x="7713980" y="10451073"/>
          <a:ext cx="78232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26426</xdr:rowOff>
    </xdr:from>
    <xdr:to>
      <xdr:col>41</xdr:col>
      <xdr:colOff>101600</xdr:colOff>
      <xdr:row>62</xdr:row>
      <xdr:rowOff>128026</xdr:rowOff>
    </xdr:to>
    <xdr:sp macro="" textlink="">
      <xdr:nvSpPr>
        <xdr:cNvPr id="252" name="楕円 251">
          <a:extLst>
            <a:ext uri="{FF2B5EF4-FFF2-40B4-BE49-F238E27FC236}">
              <a16:creationId xmlns:a16="http://schemas.microsoft.com/office/drawing/2014/main" id="{759A463D-4EC9-4A94-BD3E-BC012D0A6914}"/>
            </a:ext>
          </a:extLst>
        </xdr:cNvPr>
        <xdr:cNvSpPr/>
      </xdr:nvSpPr>
      <xdr:spPr>
        <a:xfrm>
          <a:off x="6873240" y="1042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63288</xdr:rowOff>
    </xdr:from>
    <xdr:to>
      <xdr:col>45</xdr:col>
      <xdr:colOff>177800</xdr:colOff>
      <xdr:row>62</xdr:row>
      <xdr:rowOff>77226</xdr:rowOff>
    </xdr:to>
    <xdr:cxnSp macro="">
      <xdr:nvCxnSpPr>
        <xdr:cNvPr id="253" name="直線コネクタ 252">
          <a:extLst>
            <a:ext uri="{FF2B5EF4-FFF2-40B4-BE49-F238E27FC236}">
              <a16:creationId xmlns:a16="http://schemas.microsoft.com/office/drawing/2014/main" id="{E8FDD498-8516-42A7-9266-9D3428EB0C31}"/>
            </a:ext>
          </a:extLst>
        </xdr:cNvPr>
        <xdr:cNvCxnSpPr/>
      </xdr:nvCxnSpPr>
      <xdr:spPr>
        <a:xfrm flipV="1">
          <a:off x="6924040" y="10456968"/>
          <a:ext cx="789940" cy="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31945</xdr:rowOff>
    </xdr:from>
    <xdr:to>
      <xdr:col>36</xdr:col>
      <xdr:colOff>165100</xdr:colOff>
      <xdr:row>62</xdr:row>
      <xdr:rowOff>133545</xdr:rowOff>
    </xdr:to>
    <xdr:sp macro="" textlink="">
      <xdr:nvSpPr>
        <xdr:cNvPr id="254" name="楕円 253">
          <a:extLst>
            <a:ext uri="{FF2B5EF4-FFF2-40B4-BE49-F238E27FC236}">
              <a16:creationId xmlns:a16="http://schemas.microsoft.com/office/drawing/2014/main" id="{8E820D34-5312-498B-B554-D418C94AEE7C}"/>
            </a:ext>
          </a:extLst>
        </xdr:cNvPr>
        <xdr:cNvSpPr/>
      </xdr:nvSpPr>
      <xdr:spPr>
        <a:xfrm>
          <a:off x="6098540" y="1042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77226</xdr:rowOff>
    </xdr:from>
    <xdr:to>
      <xdr:col>41</xdr:col>
      <xdr:colOff>50800</xdr:colOff>
      <xdr:row>62</xdr:row>
      <xdr:rowOff>82745</xdr:rowOff>
    </xdr:to>
    <xdr:cxnSp macro="">
      <xdr:nvCxnSpPr>
        <xdr:cNvPr id="255" name="直線コネクタ 254">
          <a:extLst>
            <a:ext uri="{FF2B5EF4-FFF2-40B4-BE49-F238E27FC236}">
              <a16:creationId xmlns:a16="http://schemas.microsoft.com/office/drawing/2014/main" id="{8CA52B07-C3BF-4FD4-A6BD-E1C8B3255E1A}"/>
            </a:ext>
          </a:extLst>
        </xdr:cNvPr>
        <xdr:cNvCxnSpPr/>
      </xdr:nvCxnSpPr>
      <xdr:spPr>
        <a:xfrm flipV="1">
          <a:off x="6149340" y="10470906"/>
          <a:ext cx="7747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2B549B2-D821-4674-9E47-A1D742358584}"/>
            </a:ext>
          </a:extLst>
        </xdr:cNvPr>
        <xdr:cNvSpPr txBox="1"/>
      </xdr:nvSpPr>
      <xdr:spPr>
        <a:xfrm>
          <a:off x="8214575" y="1058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36CB35F-55B9-4984-81C3-1632CC6468C1}"/>
            </a:ext>
          </a:extLst>
        </xdr:cNvPr>
        <xdr:cNvSpPr txBox="1"/>
      </xdr:nvSpPr>
      <xdr:spPr>
        <a:xfrm>
          <a:off x="7444955" y="1058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86429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EDF28BD-9174-4684-A983-5ECFC9F9CE0E}"/>
            </a:ext>
          </a:extLst>
        </xdr:cNvPr>
        <xdr:cNvSpPr txBox="1"/>
      </xdr:nvSpPr>
      <xdr:spPr>
        <a:xfrm>
          <a:off x="6670255" y="101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101848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8BCFCA2-4354-4C82-92FA-8F2341FF2833}"/>
            </a:ext>
          </a:extLst>
        </xdr:cNvPr>
        <xdr:cNvSpPr txBox="1"/>
      </xdr:nvSpPr>
      <xdr:spPr>
        <a:xfrm>
          <a:off x="5872695" y="1016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124720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68903CD3-5FF5-47A4-B298-099EC0544B45}"/>
            </a:ext>
          </a:extLst>
        </xdr:cNvPr>
        <xdr:cNvSpPr txBox="1"/>
      </xdr:nvSpPr>
      <xdr:spPr>
        <a:xfrm>
          <a:off x="8214575" y="1018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130615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AE4E77F-727C-4F6C-9A07-C836B7B05F78}"/>
            </a:ext>
          </a:extLst>
        </xdr:cNvPr>
        <xdr:cNvSpPr txBox="1"/>
      </xdr:nvSpPr>
      <xdr:spPr>
        <a:xfrm>
          <a:off x="7444955" y="1018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119153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A0EF0BB-8301-4FEE-880B-91CAB9F4518E}"/>
            </a:ext>
          </a:extLst>
        </xdr:cNvPr>
        <xdr:cNvSpPr txBox="1"/>
      </xdr:nvSpPr>
      <xdr:spPr>
        <a:xfrm>
          <a:off x="6670255" y="1051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124672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304BF50-E632-4EEF-AA1A-AD3D150098DC}"/>
            </a:ext>
          </a:extLst>
        </xdr:cNvPr>
        <xdr:cNvSpPr txBox="1"/>
      </xdr:nvSpPr>
      <xdr:spPr>
        <a:xfrm>
          <a:off x="5872695" y="1051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9487173-A8E3-48BD-A300-3073EADFBA8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B4EC269-1A45-46F2-A803-8AF9A0E930F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DF22A2E-88B0-43E0-BC13-0163AA7E102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2199E3E-C5E3-443F-9F61-5BC30A98B82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C0EFA4B-C2E7-4B13-9119-DF0ED46362F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5C6481C-9788-4EAD-847F-6C3B6418523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5E28473-720D-4991-812A-6C74EDF3E5A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CAF964C-A48D-40BF-9E7D-248E887C802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6A1B35F-7F75-41BE-9B25-592EA9AC5CC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A459B7A-A64B-436E-A3FB-89CCB305D63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4258E85-9A28-4B79-93A0-D7D005413F5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2BD9090-DB00-40F6-89C5-7CBEE665AEA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2E8B7DB9-59D8-4384-AD81-F172AA917582}"/>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FCC7C12-481E-4DF0-BA00-EEF6B958506E}"/>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A54AB69-317E-4875-AAFA-B3AB9C291F47}"/>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540981A-4FDC-450B-A9CE-C7F79C312F6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1ADBC81-CDCC-45D4-8720-1B3CE4D80E23}"/>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1429B579-6199-4CF9-8CA6-1156A51E2DC1}"/>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F2CC710-C85C-4D30-89B2-D9280B2832AE}"/>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6073397-7006-4D30-983D-CC48153B27A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A7DE95F-09FB-4B88-8EEA-1E1237B4173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3F03E16-4B9B-40AC-9486-B5C7A17A2D8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826EE109-EBC9-4349-891B-29593C258BE1}"/>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CBBC542-4735-4419-A660-E8610FD6067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561AAB9E-B75E-4CDE-969E-E06A75AEBE96}"/>
            </a:ext>
          </a:extLst>
        </xdr:cNvPr>
        <xdr:cNvCxnSpPr/>
      </xdr:nvCxnSpPr>
      <xdr:spPr>
        <a:xfrm flipV="1">
          <a:off x="4086225" y="1307782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1B3C6EE-0D6D-41C0-931B-A02BCCA0EBD5}"/>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42952EBF-609A-4F78-8209-51857A9C17CB}"/>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DC1A203E-2F33-45B5-B774-828F00AD85E3}"/>
            </a:ext>
          </a:extLst>
        </xdr:cNvPr>
        <xdr:cNvSpPr txBox="1"/>
      </xdr:nvSpPr>
      <xdr:spPr>
        <a:xfrm>
          <a:off x="4124960" y="1285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F896DF50-BDE0-4891-9299-44D870E7EC8F}"/>
            </a:ext>
          </a:extLst>
        </xdr:cNvPr>
        <xdr:cNvCxnSpPr/>
      </xdr:nvCxnSpPr>
      <xdr:spPr>
        <a:xfrm>
          <a:off x="4020820" y="1307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B5E2D97-54AA-453E-B1DA-FDB458E9F9F5}"/>
            </a:ext>
          </a:extLst>
        </xdr:cNvPr>
        <xdr:cNvSpPr txBox="1"/>
      </xdr:nvSpPr>
      <xdr:spPr>
        <a:xfrm>
          <a:off x="4124960" y="1369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6558F32A-A9E9-4E19-8701-2D2F651EAE9B}"/>
            </a:ext>
          </a:extLst>
        </xdr:cNvPr>
        <xdr:cNvSpPr/>
      </xdr:nvSpPr>
      <xdr:spPr>
        <a:xfrm>
          <a:off x="4036060" y="1383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D986ADDF-F13C-4FD0-A8B6-A813689A1E58}"/>
            </a:ext>
          </a:extLst>
        </xdr:cNvPr>
        <xdr:cNvSpPr/>
      </xdr:nvSpPr>
      <xdr:spPr>
        <a:xfrm>
          <a:off x="3312160" y="1380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A5C632AE-F83A-4DCD-9EBB-340073049325}"/>
            </a:ext>
          </a:extLst>
        </xdr:cNvPr>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7" name="フローチャート: 判断 296">
          <a:extLst>
            <a:ext uri="{FF2B5EF4-FFF2-40B4-BE49-F238E27FC236}">
              <a16:creationId xmlns:a16="http://schemas.microsoft.com/office/drawing/2014/main" id="{0243BE88-BAD8-4924-A78E-EABDDD6216F3}"/>
            </a:ext>
          </a:extLst>
        </xdr:cNvPr>
        <xdr:cNvSpPr/>
      </xdr:nvSpPr>
      <xdr:spPr>
        <a:xfrm>
          <a:off x="1739900" y="1384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8" name="フローチャート: 判断 297">
          <a:extLst>
            <a:ext uri="{FF2B5EF4-FFF2-40B4-BE49-F238E27FC236}">
              <a16:creationId xmlns:a16="http://schemas.microsoft.com/office/drawing/2014/main" id="{BDDDC3BA-CA94-4B60-8ABD-B65AEFE0F7DE}"/>
            </a:ext>
          </a:extLst>
        </xdr:cNvPr>
        <xdr:cNvSpPr/>
      </xdr:nvSpPr>
      <xdr:spPr>
        <a:xfrm>
          <a:off x="96520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198FFC3-D76B-412F-8FEE-03CC7E60356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763C8F0-BC6F-4AB9-9F55-28689D45B1A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17FB500-34D2-4195-8761-2DF1B34BF77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4152B47-6ADE-4B93-9C17-42363550406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1486DCF-4BA8-45AB-A2AF-D21939B3B57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132080</xdr:rowOff>
    </xdr:from>
    <xdr:to>
      <xdr:col>24</xdr:col>
      <xdr:colOff>114300</xdr:colOff>
      <xdr:row>84</xdr:row>
      <xdr:rowOff>62230</xdr:rowOff>
    </xdr:to>
    <xdr:sp macro="" textlink="">
      <xdr:nvSpPr>
        <xdr:cNvPr id="304" name="楕円 303">
          <a:extLst>
            <a:ext uri="{FF2B5EF4-FFF2-40B4-BE49-F238E27FC236}">
              <a16:creationId xmlns:a16="http://schemas.microsoft.com/office/drawing/2014/main" id="{2CC26E28-9D5E-45B3-9240-DE3167DD3943}"/>
            </a:ext>
          </a:extLst>
        </xdr:cNvPr>
        <xdr:cNvSpPr/>
      </xdr:nvSpPr>
      <xdr:spPr>
        <a:xfrm>
          <a:off x="4036060" y="14046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110507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3A522A4-377C-4E4C-A489-EBFB006DDA2F}"/>
            </a:ext>
          </a:extLst>
        </xdr:cNvPr>
        <xdr:cNvSpPr txBox="1"/>
      </xdr:nvSpPr>
      <xdr:spPr>
        <a:xfrm>
          <a:off x="412496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107314</xdr:rowOff>
    </xdr:from>
    <xdr:to>
      <xdr:col>20</xdr:col>
      <xdr:colOff>38100</xdr:colOff>
      <xdr:row>84</xdr:row>
      <xdr:rowOff>37464</xdr:rowOff>
    </xdr:to>
    <xdr:sp macro="" textlink="">
      <xdr:nvSpPr>
        <xdr:cNvPr id="306" name="楕円 305">
          <a:extLst>
            <a:ext uri="{FF2B5EF4-FFF2-40B4-BE49-F238E27FC236}">
              <a16:creationId xmlns:a16="http://schemas.microsoft.com/office/drawing/2014/main" id="{1BC1E5CE-D16B-403B-A424-D1EF8D5183B6}"/>
            </a:ext>
          </a:extLst>
        </xdr:cNvPr>
        <xdr:cNvSpPr/>
      </xdr:nvSpPr>
      <xdr:spPr>
        <a:xfrm>
          <a:off x="3312160" y="140214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158114</xdr:rowOff>
    </xdr:from>
    <xdr:to>
      <xdr:col>24</xdr:col>
      <xdr:colOff>63500</xdr:colOff>
      <xdr:row>84</xdr:row>
      <xdr:rowOff>11430</xdr:rowOff>
    </xdr:to>
    <xdr:cxnSp macro="">
      <xdr:nvCxnSpPr>
        <xdr:cNvPr id="307" name="直線コネクタ 306">
          <a:extLst>
            <a:ext uri="{FF2B5EF4-FFF2-40B4-BE49-F238E27FC236}">
              <a16:creationId xmlns:a16="http://schemas.microsoft.com/office/drawing/2014/main" id="{4038D674-F586-43BE-83CF-53C093F154C9}"/>
            </a:ext>
          </a:extLst>
        </xdr:cNvPr>
        <xdr:cNvCxnSpPr/>
      </xdr:nvCxnSpPr>
      <xdr:spPr>
        <a:xfrm>
          <a:off x="3355340" y="14072234"/>
          <a:ext cx="7315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308" name="楕円 307">
          <a:extLst>
            <a:ext uri="{FF2B5EF4-FFF2-40B4-BE49-F238E27FC236}">
              <a16:creationId xmlns:a16="http://schemas.microsoft.com/office/drawing/2014/main" id="{0F17AB16-F09F-4B2B-869E-0CCDF7E3684C}"/>
            </a:ext>
          </a:extLst>
        </xdr:cNvPr>
        <xdr:cNvSpPr/>
      </xdr:nvSpPr>
      <xdr:spPr>
        <a:xfrm>
          <a:off x="251460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83</xdr:row>
      <xdr:rowOff>158114</xdr:rowOff>
    </xdr:to>
    <xdr:cxnSp macro="">
      <xdr:nvCxnSpPr>
        <xdr:cNvPr id="309" name="直線コネクタ 308">
          <a:extLst>
            <a:ext uri="{FF2B5EF4-FFF2-40B4-BE49-F238E27FC236}">
              <a16:creationId xmlns:a16="http://schemas.microsoft.com/office/drawing/2014/main" id="{2304A90D-D9DD-484E-A60C-006D5EA94989}"/>
            </a:ext>
          </a:extLst>
        </xdr:cNvPr>
        <xdr:cNvCxnSpPr/>
      </xdr:nvCxnSpPr>
      <xdr:spPr>
        <a:xfrm>
          <a:off x="2565400" y="14047470"/>
          <a:ext cx="78994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57786</xdr:rowOff>
    </xdr:from>
    <xdr:to>
      <xdr:col>10</xdr:col>
      <xdr:colOff>165100</xdr:colOff>
      <xdr:row>83</xdr:row>
      <xdr:rowOff>159386</xdr:rowOff>
    </xdr:to>
    <xdr:sp macro="" textlink="">
      <xdr:nvSpPr>
        <xdr:cNvPr id="310" name="楕円 309">
          <a:extLst>
            <a:ext uri="{FF2B5EF4-FFF2-40B4-BE49-F238E27FC236}">
              <a16:creationId xmlns:a16="http://schemas.microsoft.com/office/drawing/2014/main" id="{91B40C57-E215-4E15-A1DF-FEFB92BDE76A}"/>
            </a:ext>
          </a:extLst>
        </xdr:cNvPr>
        <xdr:cNvSpPr/>
      </xdr:nvSpPr>
      <xdr:spPr>
        <a:xfrm>
          <a:off x="1739900" y="139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108586</xdr:rowOff>
    </xdr:from>
    <xdr:to>
      <xdr:col>15</xdr:col>
      <xdr:colOff>50800</xdr:colOff>
      <xdr:row>83</xdr:row>
      <xdr:rowOff>133350</xdr:rowOff>
    </xdr:to>
    <xdr:cxnSp macro="">
      <xdr:nvCxnSpPr>
        <xdr:cNvPr id="311" name="直線コネクタ 310">
          <a:extLst>
            <a:ext uri="{FF2B5EF4-FFF2-40B4-BE49-F238E27FC236}">
              <a16:creationId xmlns:a16="http://schemas.microsoft.com/office/drawing/2014/main" id="{18715627-675F-4B90-8D42-35269D777B3D}"/>
            </a:ext>
          </a:extLst>
        </xdr:cNvPr>
        <xdr:cNvCxnSpPr/>
      </xdr:nvCxnSpPr>
      <xdr:spPr>
        <a:xfrm>
          <a:off x="1790700" y="14022706"/>
          <a:ext cx="7747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50164</xdr:rowOff>
    </xdr:from>
    <xdr:to>
      <xdr:col>6</xdr:col>
      <xdr:colOff>38100</xdr:colOff>
      <xdr:row>83</xdr:row>
      <xdr:rowOff>151764</xdr:rowOff>
    </xdr:to>
    <xdr:sp macro="" textlink="">
      <xdr:nvSpPr>
        <xdr:cNvPr id="312" name="楕円 311">
          <a:extLst>
            <a:ext uri="{FF2B5EF4-FFF2-40B4-BE49-F238E27FC236}">
              <a16:creationId xmlns:a16="http://schemas.microsoft.com/office/drawing/2014/main" id="{215500B5-86F6-4D16-AED8-CCC3BDEDAE2B}"/>
            </a:ext>
          </a:extLst>
        </xdr:cNvPr>
        <xdr:cNvSpPr/>
      </xdr:nvSpPr>
      <xdr:spPr>
        <a:xfrm>
          <a:off x="965200" y="13964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100964</xdr:rowOff>
    </xdr:from>
    <xdr:to>
      <xdr:col>10</xdr:col>
      <xdr:colOff>114300</xdr:colOff>
      <xdr:row>83</xdr:row>
      <xdr:rowOff>108586</xdr:rowOff>
    </xdr:to>
    <xdr:cxnSp macro="">
      <xdr:nvCxnSpPr>
        <xdr:cNvPr id="313" name="直線コネクタ 312">
          <a:extLst>
            <a:ext uri="{FF2B5EF4-FFF2-40B4-BE49-F238E27FC236}">
              <a16:creationId xmlns:a16="http://schemas.microsoft.com/office/drawing/2014/main" id="{82D69BD6-FDC4-49FF-B0A8-00CE8ED17148}"/>
            </a:ext>
          </a:extLst>
        </xdr:cNvPr>
        <xdr:cNvCxnSpPr/>
      </xdr:nvCxnSpPr>
      <xdr:spPr>
        <a:xfrm>
          <a:off x="1008380" y="14015084"/>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40247E2E-D031-45AF-B227-3C957047043D}"/>
            </a:ext>
          </a:extLst>
        </xdr:cNvPr>
        <xdr:cNvSpPr txBox="1"/>
      </xdr:nvSpPr>
      <xdr:spPr>
        <a:xfrm>
          <a:off x="3170564" y="1358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BB0C4722-258F-427D-86C9-4AAF2B20ADD0}"/>
            </a:ext>
          </a:extLst>
        </xdr:cNvPr>
        <xdr:cNvSpPr txBox="1"/>
      </xdr:nvSpPr>
      <xdr:spPr>
        <a:xfrm>
          <a:off x="238570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16" name="n_3aveValue【公営住宅】&#10;有形固定資産減価償却率">
          <a:extLst>
            <a:ext uri="{FF2B5EF4-FFF2-40B4-BE49-F238E27FC236}">
              <a16:creationId xmlns:a16="http://schemas.microsoft.com/office/drawing/2014/main" id="{B324D0AB-86CA-4F55-85B7-07BEC04BA567}"/>
            </a:ext>
          </a:extLst>
        </xdr:cNvPr>
        <xdr:cNvSpPr txBox="1"/>
      </xdr:nvSpPr>
      <xdr:spPr>
        <a:xfrm>
          <a:off x="1611004" y="136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7" name="n_4aveValue【公営住宅】&#10;有形固定資産減価償却率">
          <a:extLst>
            <a:ext uri="{FF2B5EF4-FFF2-40B4-BE49-F238E27FC236}">
              <a16:creationId xmlns:a16="http://schemas.microsoft.com/office/drawing/2014/main" id="{FE05DA08-61A4-43D2-B473-7EFB4076CC4F}"/>
            </a:ext>
          </a:extLst>
        </xdr:cNvPr>
        <xdr:cNvSpPr txBox="1"/>
      </xdr:nvSpPr>
      <xdr:spPr>
        <a:xfrm>
          <a:off x="83630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28591</xdr:rowOff>
    </xdr:from>
    <xdr:ext cx="405111" cy="259045"/>
    <xdr:sp macro="" textlink="">
      <xdr:nvSpPr>
        <xdr:cNvPr id="318" name="n_1mainValue【公営住宅】&#10;有形固定資産減価償却率">
          <a:extLst>
            <a:ext uri="{FF2B5EF4-FFF2-40B4-BE49-F238E27FC236}">
              <a16:creationId xmlns:a16="http://schemas.microsoft.com/office/drawing/2014/main" id="{8A81B102-A5EB-4E38-B2FE-7DC56EBF5284}"/>
            </a:ext>
          </a:extLst>
        </xdr:cNvPr>
        <xdr:cNvSpPr txBox="1"/>
      </xdr:nvSpPr>
      <xdr:spPr>
        <a:xfrm>
          <a:off x="3170564" y="1411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319" name="n_2mainValue【公営住宅】&#10;有形固定資産減価償却率">
          <a:extLst>
            <a:ext uri="{FF2B5EF4-FFF2-40B4-BE49-F238E27FC236}">
              <a16:creationId xmlns:a16="http://schemas.microsoft.com/office/drawing/2014/main" id="{7FD1691F-2270-4D16-B76E-4E4ECA620BA4}"/>
            </a:ext>
          </a:extLst>
        </xdr:cNvPr>
        <xdr:cNvSpPr txBox="1"/>
      </xdr:nvSpPr>
      <xdr:spPr>
        <a:xfrm>
          <a:off x="2385704" y="1408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150513</xdr:rowOff>
    </xdr:from>
    <xdr:ext cx="405111" cy="259045"/>
    <xdr:sp macro="" textlink="">
      <xdr:nvSpPr>
        <xdr:cNvPr id="320" name="n_3mainValue【公営住宅】&#10;有形固定資産減価償却率">
          <a:extLst>
            <a:ext uri="{FF2B5EF4-FFF2-40B4-BE49-F238E27FC236}">
              <a16:creationId xmlns:a16="http://schemas.microsoft.com/office/drawing/2014/main" id="{ECBA1EB8-5C93-4D33-A545-B27A54E86E7C}"/>
            </a:ext>
          </a:extLst>
        </xdr:cNvPr>
        <xdr:cNvSpPr txBox="1"/>
      </xdr:nvSpPr>
      <xdr:spPr>
        <a:xfrm>
          <a:off x="1611004" y="1406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142891</xdr:rowOff>
    </xdr:from>
    <xdr:ext cx="405111" cy="259045"/>
    <xdr:sp macro="" textlink="">
      <xdr:nvSpPr>
        <xdr:cNvPr id="321" name="n_4mainValue【公営住宅】&#10;有形固定資産減価償却率">
          <a:extLst>
            <a:ext uri="{FF2B5EF4-FFF2-40B4-BE49-F238E27FC236}">
              <a16:creationId xmlns:a16="http://schemas.microsoft.com/office/drawing/2014/main" id="{1520BAAE-5572-48AD-8B62-902F45C118B4}"/>
            </a:ext>
          </a:extLst>
        </xdr:cNvPr>
        <xdr:cNvSpPr txBox="1"/>
      </xdr:nvSpPr>
      <xdr:spPr>
        <a:xfrm>
          <a:off x="836304" y="14057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C8DE1EE-FEA8-4589-9620-D01950A8E6F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D3FDBD2-7804-4DE6-A3AE-6F05CA5B236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FEC590A-68E6-482F-9872-66FAEDEEE87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EE5DA53-5FC2-4F22-BA8D-1374A6DF81B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68DB66F-3A18-47B3-8D59-217F79697D8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ADD2CB8-8E4E-4FF9-987C-7C2AC174AF9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0208A35-9F58-4451-B308-9523B603134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E8AD1DA-A8A2-46A7-9BD6-10928FA7F4E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3962BA6-E681-4D0E-A1F6-6480ACC84D4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B32D8C8-F6DB-4D48-B236-0EF34359FDB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D303DEF9-7C32-40F0-800A-C465835A0961}"/>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BC52FC40-F8EE-45A1-A77C-F4FC40CAD5F1}"/>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D1161BBE-5FAF-4134-912A-5EE494606683}"/>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F8F9477-4F10-4AE4-BCE2-D5ADD4A242A4}"/>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CFBED56-C8A3-4106-8814-60F5D796D42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1319D4C9-93B5-456A-8C4D-442E3D2356B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F1C6FA04-E4B5-4386-9D8B-BA279EB8FB8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2AA1E263-041A-4C4E-9A84-F12E9B8CEFF7}"/>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D8BC59F8-1EE1-4513-B6BE-08232ECBD6B4}"/>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4FAD628A-D1DB-49C3-A827-1EB6D89992F5}"/>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B013A1B-A69D-4C02-A39B-45B21EA6A5C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893A40F2-5C40-45DF-8FB9-73A1222504C1}"/>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028301E-89B3-4205-84D6-E9463D65F45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CDDE9335-6242-45A8-B23A-1C984C0FB026}"/>
            </a:ext>
          </a:extLst>
        </xdr:cNvPr>
        <xdr:cNvCxnSpPr/>
      </xdr:nvCxnSpPr>
      <xdr:spPr>
        <a:xfrm flipV="1">
          <a:off x="9219565" y="13189648"/>
          <a:ext cx="0" cy="133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F40C3B60-D9E9-44B8-A361-4CC30314E181}"/>
            </a:ext>
          </a:extLst>
        </xdr:cNvPr>
        <xdr:cNvSpPr txBox="1"/>
      </xdr:nvSpPr>
      <xdr:spPr>
        <a:xfrm>
          <a:off x="9258300" y="1453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7E17FFD5-6320-4443-920A-8D0842863EA7}"/>
            </a:ext>
          </a:extLst>
        </xdr:cNvPr>
        <xdr:cNvCxnSpPr/>
      </xdr:nvCxnSpPr>
      <xdr:spPr>
        <a:xfrm>
          <a:off x="9154160" y="14528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2EF6D578-299C-4DEB-BF41-FB819E8102A2}"/>
            </a:ext>
          </a:extLst>
        </xdr:cNvPr>
        <xdr:cNvSpPr txBox="1"/>
      </xdr:nvSpPr>
      <xdr:spPr>
        <a:xfrm>
          <a:off x="9258300" y="129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33E905FA-9BDF-4EA5-8A2D-F583047EFF06}"/>
            </a:ext>
          </a:extLst>
        </xdr:cNvPr>
        <xdr:cNvCxnSpPr/>
      </xdr:nvCxnSpPr>
      <xdr:spPr>
        <a:xfrm>
          <a:off x="9154160" y="13189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DA9B108D-218A-4C6B-9AE0-0E5D0E5FC65E}"/>
            </a:ext>
          </a:extLst>
        </xdr:cNvPr>
        <xdr:cNvSpPr txBox="1"/>
      </xdr:nvSpPr>
      <xdr:spPr>
        <a:xfrm>
          <a:off x="9258300" y="14081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CF75D350-F77A-4350-B772-4E6C07D500DA}"/>
            </a:ext>
          </a:extLst>
        </xdr:cNvPr>
        <xdr:cNvSpPr/>
      </xdr:nvSpPr>
      <xdr:spPr>
        <a:xfrm>
          <a:off x="9192260" y="14226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C20959A2-FFB7-4A33-BFFE-10CB60CA9C73}"/>
            </a:ext>
          </a:extLst>
        </xdr:cNvPr>
        <xdr:cNvSpPr/>
      </xdr:nvSpPr>
      <xdr:spPr>
        <a:xfrm>
          <a:off x="8445500" y="142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FA6D12B2-1154-4300-8845-278CF2220BEC}"/>
            </a:ext>
          </a:extLst>
        </xdr:cNvPr>
        <xdr:cNvSpPr/>
      </xdr:nvSpPr>
      <xdr:spPr>
        <a:xfrm>
          <a:off x="7670800" y="14214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15875</xdr:rowOff>
    </xdr:from>
    <xdr:to>
      <xdr:col>41</xdr:col>
      <xdr:colOff>101600</xdr:colOff>
      <xdr:row>85</xdr:row>
      <xdr:rowOff>117475</xdr:rowOff>
    </xdr:to>
    <xdr:sp macro="" textlink="">
      <xdr:nvSpPr>
        <xdr:cNvPr id="354" name="フローチャート: 判断 353">
          <a:extLst>
            <a:ext uri="{FF2B5EF4-FFF2-40B4-BE49-F238E27FC236}">
              <a16:creationId xmlns:a16="http://schemas.microsoft.com/office/drawing/2014/main" id="{1850018B-670E-4158-A975-EDA1CAE2F21C}"/>
            </a:ext>
          </a:extLst>
        </xdr:cNvPr>
        <xdr:cNvSpPr/>
      </xdr:nvSpPr>
      <xdr:spPr>
        <a:xfrm>
          <a:off x="687324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159893</xdr:rowOff>
    </xdr:from>
    <xdr:to>
      <xdr:col>36</xdr:col>
      <xdr:colOff>165100</xdr:colOff>
      <xdr:row>85</xdr:row>
      <xdr:rowOff>90043</xdr:rowOff>
    </xdr:to>
    <xdr:sp macro="" textlink="">
      <xdr:nvSpPr>
        <xdr:cNvPr id="355" name="フローチャート: 判断 354">
          <a:extLst>
            <a:ext uri="{FF2B5EF4-FFF2-40B4-BE49-F238E27FC236}">
              <a16:creationId xmlns:a16="http://schemas.microsoft.com/office/drawing/2014/main" id="{F71BC65B-E1A5-4C06-B4CC-87EB7F45466B}"/>
            </a:ext>
          </a:extLst>
        </xdr:cNvPr>
        <xdr:cNvSpPr/>
      </xdr:nvSpPr>
      <xdr:spPr>
        <a:xfrm>
          <a:off x="6098540" y="14241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2E3F77C-6837-4254-931A-291877DEC30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1062ED1-BB90-41AD-AFB2-5B8B79E83C6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1D60068-73F2-4533-959F-068C73FAC0F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BD04638-DB9F-4289-8C3E-56D623104B8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446A9B5-D983-4DC5-9F23-F6EB57D1C7A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xdr:rowOff>
    </xdr:from>
    <xdr:to>
      <xdr:col>55</xdr:col>
      <xdr:colOff>50800</xdr:colOff>
      <xdr:row>85</xdr:row>
      <xdr:rowOff>112903</xdr:rowOff>
    </xdr:to>
    <xdr:sp macro="" textlink="">
      <xdr:nvSpPr>
        <xdr:cNvPr id="361" name="楕円 360">
          <a:extLst>
            <a:ext uri="{FF2B5EF4-FFF2-40B4-BE49-F238E27FC236}">
              <a16:creationId xmlns:a16="http://schemas.microsoft.com/office/drawing/2014/main" id="{BCC11804-FEE5-452C-9A3F-2DAE9B1058A8}"/>
            </a:ext>
          </a:extLst>
        </xdr:cNvPr>
        <xdr:cNvSpPr/>
      </xdr:nvSpPr>
      <xdr:spPr>
        <a:xfrm>
          <a:off x="9192260" y="142607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161180</xdr:rowOff>
    </xdr:from>
    <xdr:ext cx="469744" cy="259045"/>
    <xdr:sp macro="" textlink="">
      <xdr:nvSpPr>
        <xdr:cNvPr id="362" name="【公営住宅】&#10;一人当たり面積該当値テキスト">
          <a:extLst>
            <a:ext uri="{FF2B5EF4-FFF2-40B4-BE49-F238E27FC236}">
              <a16:creationId xmlns:a16="http://schemas.microsoft.com/office/drawing/2014/main" id="{39F77D9F-890D-401A-BD44-F28AA9228250}"/>
            </a:ext>
          </a:extLst>
        </xdr:cNvPr>
        <xdr:cNvSpPr txBox="1"/>
      </xdr:nvSpPr>
      <xdr:spPr>
        <a:xfrm>
          <a:off x="9258300" y="1424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12064</xdr:rowOff>
    </xdr:from>
    <xdr:to>
      <xdr:col>50</xdr:col>
      <xdr:colOff>165100</xdr:colOff>
      <xdr:row>85</xdr:row>
      <xdr:rowOff>113664</xdr:rowOff>
    </xdr:to>
    <xdr:sp macro="" textlink="">
      <xdr:nvSpPr>
        <xdr:cNvPr id="363" name="楕円 362">
          <a:extLst>
            <a:ext uri="{FF2B5EF4-FFF2-40B4-BE49-F238E27FC236}">
              <a16:creationId xmlns:a16="http://schemas.microsoft.com/office/drawing/2014/main" id="{A2F554CB-327A-4F8E-8068-A0525A45DD23}"/>
            </a:ext>
          </a:extLst>
        </xdr:cNvPr>
        <xdr:cNvSpPr/>
      </xdr:nvSpPr>
      <xdr:spPr>
        <a:xfrm>
          <a:off x="8445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62103</xdr:rowOff>
    </xdr:from>
    <xdr:to>
      <xdr:col>55</xdr:col>
      <xdr:colOff>0</xdr:colOff>
      <xdr:row>85</xdr:row>
      <xdr:rowOff>62864</xdr:rowOff>
    </xdr:to>
    <xdr:cxnSp macro="">
      <xdr:nvCxnSpPr>
        <xdr:cNvPr id="364" name="直線コネクタ 363">
          <a:extLst>
            <a:ext uri="{FF2B5EF4-FFF2-40B4-BE49-F238E27FC236}">
              <a16:creationId xmlns:a16="http://schemas.microsoft.com/office/drawing/2014/main" id="{42194E52-ABA3-467A-AAEB-406E1EFA81D7}"/>
            </a:ext>
          </a:extLst>
        </xdr:cNvPr>
        <xdr:cNvCxnSpPr/>
      </xdr:nvCxnSpPr>
      <xdr:spPr>
        <a:xfrm flipV="1">
          <a:off x="8496300" y="14311503"/>
          <a:ext cx="7239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14542</xdr:rowOff>
    </xdr:from>
    <xdr:to>
      <xdr:col>46</xdr:col>
      <xdr:colOff>38100</xdr:colOff>
      <xdr:row>85</xdr:row>
      <xdr:rowOff>116142</xdr:rowOff>
    </xdr:to>
    <xdr:sp macro="" textlink="">
      <xdr:nvSpPr>
        <xdr:cNvPr id="365" name="楕円 364">
          <a:extLst>
            <a:ext uri="{FF2B5EF4-FFF2-40B4-BE49-F238E27FC236}">
              <a16:creationId xmlns:a16="http://schemas.microsoft.com/office/drawing/2014/main" id="{A51878CB-02D3-4FFD-ABF7-46DE5562FBE6}"/>
            </a:ext>
          </a:extLst>
        </xdr:cNvPr>
        <xdr:cNvSpPr/>
      </xdr:nvSpPr>
      <xdr:spPr>
        <a:xfrm>
          <a:off x="7670800" y="142639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62864</xdr:rowOff>
    </xdr:from>
    <xdr:to>
      <xdr:col>50</xdr:col>
      <xdr:colOff>114300</xdr:colOff>
      <xdr:row>85</xdr:row>
      <xdr:rowOff>65342</xdr:rowOff>
    </xdr:to>
    <xdr:cxnSp macro="">
      <xdr:nvCxnSpPr>
        <xdr:cNvPr id="366" name="直線コネクタ 365">
          <a:extLst>
            <a:ext uri="{FF2B5EF4-FFF2-40B4-BE49-F238E27FC236}">
              <a16:creationId xmlns:a16="http://schemas.microsoft.com/office/drawing/2014/main" id="{245F1275-C097-406D-902D-3A95346BF52E}"/>
            </a:ext>
          </a:extLst>
        </xdr:cNvPr>
        <xdr:cNvCxnSpPr/>
      </xdr:nvCxnSpPr>
      <xdr:spPr>
        <a:xfrm flipV="1">
          <a:off x="7713980" y="14312264"/>
          <a:ext cx="78232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18732</xdr:rowOff>
    </xdr:from>
    <xdr:to>
      <xdr:col>41</xdr:col>
      <xdr:colOff>101600</xdr:colOff>
      <xdr:row>85</xdr:row>
      <xdr:rowOff>120332</xdr:rowOff>
    </xdr:to>
    <xdr:sp macro="" textlink="">
      <xdr:nvSpPr>
        <xdr:cNvPr id="367" name="楕円 366">
          <a:extLst>
            <a:ext uri="{FF2B5EF4-FFF2-40B4-BE49-F238E27FC236}">
              <a16:creationId xmlns:a16="http://schemas.microsoft.com/office/drawing/2014/main" id="{540BAB08-5D3F-4EBB-AFC6-B404F4D1719E}"/>
            </a:ext>
          </a:extLst>
        </xdr:cNvPr>
        <xdr:cNvSpPr/>
      </xdr:nvSpPr>
      <xdr:spPr>
        <a:xfrm>
          <a:off x="6873240" y="1426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65342</xdr:rowOff>
    </xdr:from>
    <xdr:to>
      <xdr:col>45</xdr:col>
      <xdr:colOff>177800</xdr:colOff>
      <xdr:row>85</xdr:row>
      <xdr:rowOff>69532</xdr:rowOff>
    </xdr:to>
    <xdr:cxnSp macro="">
      <xdr:nvCxnSpPr>
        <xdr:cNvPr id="368" name="直線コネクタ 367">
          <a:extLst>
            <a:ext uri="{FF2B5EF4-FFF2-40B4-BE49-F238E27FC236}">
              <a16:creationId xmlns:a16="http://schemas.microsoft.com/office/drawing/2014/main" id="{24268B2E-FB54-4A1E-A221-59A53995B0D9}"/>
            </a:ext>
          </a:extLst>
        </xdr:cNvPr>
        <xdr:cNvCxnSpPr/>
      </xdr:nvCxnSpPr>
      <xdr:spPr>
        <a:xfrm flipV="1">
          <a:off x="6924040" y="14314742"/>
          <a:ext cx="78994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20828</xdr:rowOff>
    </xdr:from>
    <xdr:to>
      <xdr:col>36</xdr:col>
      <xdr:colOff>165100</xdr:colOff>
      <xdr:row>85</xdr:row>
      <xdr:rowOff>122428</xdr:rowOff>
    </xdr:to>
    <xdr:sp macro="" textlink="">
      <xdr:nvSpPr>
        <xdr:cNvPr id="369" name="楕円 368">
          <a:extLst>
            <a:ext uri="{FF2B5EF4-FFF2-40B4-BE49-F238E27FC236}">
              <a16:creationId xmlns:a16="http://schemas.microsoft.com/office/drawing/2014/main" id="{EB40D146-C1E4-4DFC-ACFA-961353EA145E}"/>
            </a:ext>
          </a:extLst>
        </xdr:cNvPr>
        <xdr:cNvSpPr/>
      </xdr:nvSpPr>
      <xdr:spPr>
        <a:xfrm>
          <a:off x="609854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69532</xdr:rowOff>
    </xdr:from>
    <xdr:to>
      <xdr:col>41</xdr:col>
      <xdr:colOff>50800</xdr:colOff>
      <xdr:row>85</xdr:row>
      <xdr:rowOff>71628</xdr:rowOff>
    </xdr:to>
    <xdr:cxnSp macro="">
      <xdr:nvCxnSpPr>
        <xdr:cNvPr id="370" name="直線コネクタ 369">
          <a:extLst>
            <a:ext uri="{FF2B5EF4-FFF2-40B4-BE49-F238E27FC236}">
              <a16:creationId xmlns:a16="http://schemas.microsoft.com/office/drawing/2014/main" id="{0672390A-F02C-42B2-B4D4-9C61E0F2AD83}"/>
            </a:ext>
          </a:extLst>
        </xdr:cNvPr>
        <xdr:cNvCxnSpPr/>
      </xdr:nvCxnSpPr>
      <xdr:spPr>
        <a:xfrm flipV="1">
          <a:off x="6149340" y="14318932"/>
          <a:ext cx="7747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5230A405-C8D1-4627-A8BD-44C752E1B239}"/>
            </a:ext>
          </a:extLst>
        </xdr:cNvPr>
        <xdr:cNvSpPr txBox="1"/>
      </xdr:nvSpPr>
      <xdr:spPr>
        <a:xfrm>
          <a:off x="8271587" y="140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AAC9CB24-0E62-4600-8C39-0A92828EBB55}"/>
            </a:ext>
          </a:extLst>
        </xdr:cNvPr>
        <xdr:cNvSpPr txBox="1"/>
      </xdr:nvSpPr>
      <xdr:spPr>
        <a:xfrm>
          <a:off x="7509587" y="1399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134002</xdr:rowOff>
    </xdr:from>
    <xdr:ext cx="469744" cy="259045"/>
    <xdr:sp macro="" textlink="">
      <xdr:nvSpPr>
        <xdr:cNvPr id="373" name="n_3aveValue【公営住宅】&#10;一人当たり面積">
          <a:extLst>
            <a:ext uri="{FF2B5EF4-FFF2-40B4-BE49-F238E27FC236}">
              <a16:creationId xmlns:a16="http://schemas.microsoft.com/office/drawing/2014/main" id="{0A8BA2B2-017E-4A87-B275-E48BA135252C}"/>
            </a:ext>
          </a:extLst>
        </xdr:cNvPr>
        <xdr:cNvSpPr txBox="1"/>
      </xdr:nvSpPr>
      <xdr:spPr>
        <a:xfrm>
          <a:off x="6712027" y="1404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106570</xdr:rowOff>
    </xdr:from>
    <xdr:ext cx="469744" cy="259045"/>
    <xdr:sp macro="" textlink="">
      <xdr:nvSpPr>
        <xdr:cNvPr id="374" name="n_4aveValue【公営住宅】&#10;一人当たり面積">
          <a:extLst>
            <a:ext uri="{FF2B5EF4-FFF2-40B4-BE49-F238E27FC236}">
              <a16:creationId xmlns:a16="http://schemas.microsoft.com/office/drawing/2014/main" id="{13F6639A-67A0-4BA7-9636-EC18FD6EBD92}"/>
            </a:ext>
          </a:extLst>
        </xdr:cNvPr>
        <xdr:cNvSpPr txBox="1"/>
      </xdr:nvSpPr>
      <xdr:spPr>
        <a:xfrm>
          <a:off x="5937327" y="140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104791</xdr:rowOff>
    </xdr:from>
    <xdr:ext cx="469744" cy="259045"/>
    <xdr:sp macro="" textlink="">
      <xdr:nvSpPr>
        <xdr:cNvPr id="375" name="n_1mainValue【公営住宅】&#10;一人当たり面積">
          <a:extLst>
            <a:ext uri="{FF2B5EF4-FFF2-40B4-BE49-F238E27FC236}">
              <a16:creationId xmlns:a16="http://schemas.microsoft.com/office/drawing/2014/main" id="{D7E88596-3178-43A4-9071-5130F41CC68A}"/>
            </a:ext>
          </a:extLst>
        </xdr:cNvPr>
        <xdr:cNvSpPr txBox="1"/>
      </xdr:nvSpPr>
      <xdr:spPr>
        <a:xfrm>
          <a:off x="8271587" y="1435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107269</xdr:rowOff>
    </xdr:from>
    <xdr:ext cx="469744" cy="259045"/>
    <xdr:sp macro="" textlink="">
      <xdr:nvSpPr>
        <xdr:cNvPr id="376" name="n_2mainValue【公営住宅】&#10;一人当たり面積">
          <a:extLst>
            <a:ext uri="{FF2B5EF4-FFF2-40B4-BE49-F238E27FC236}">
              <a16:creationId xmlns:a16="http://schemas.microsoft.com/office/drawing/2014/main" id="{6CD61B9F-6890-461C-A5CA-30F7859CC809}"/>
            </a:ext>
          </a:extLst>
        </xdr:cNvPr>
        <xdr:cNvSpPr txBox="1"/>
      </xdr:nvSpPr>
      <xdr:spPr>
        <a:xfrm>
          <a:off x="7509587" y="1435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111459</xdr:rowOff>
    </xdr:from>
    <xdr:ext cx="469744" cy="259045"/>
    <xdr:sp macro="" textlink="">
      <xdr:nvSpPr>
        <xdr:cNvPr id="377" name="n_3mainValue【公営住宅】&#10;一人当たり面積">
          <a:extLst>
            <a:ext uri="{FF2B5EF4-FFF2-40B4-BE49-F238E27FC236}">
              <a16:creationId xmlns:a16="http://schemas.microsoft.com/office/drawing/2014/main" id="{B733B5DE-A7B5-42D3-B6A3-275F471A5B2B}"/>
            </a:ext>
          </a:extLst>
        </xdr:cNvPr>
        <xdr:cNvSpPr txBox="1"/>
      </xdr:nvSpPr>
      <xdr:spPr>
        <a:xfrm>
          <a:off x="6712027" y="1436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113555</xdr:rowOff>
    </xdr:from>
    <xdr:ext cx="469744" cy="259045"/>
    <xdr:sp macro="" textlink="">
      <xdr:nvSpPr>
        <xdr:cNvPr id="378" name="n_4mainValue【公営住宅】&#10;一人当たり面積">
          <a:extLst>
            <a:ext uri="{FF2B5EF4-FFF2-40B4-BE49-F238E27FC236}">
              <a16:creationId xmlns:a16="http://schemas.microsoft.com/office/drawing/2014/main" id="{379292DE-D8BE-4F77-A569-092691DFE1A3}"/>
            </a:ext>
          </a:extLst>
        </xdr:cNvPr>
        <xdr:cNvSpPr txBox="1"/>
      </xdr:nvSpPr>
      <xdr:spPr>
        <a:xfrm>
          <a:off x="59373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1677750-6FD3-490D-8DC3-DAC8F0DA50B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416B7F5-495F-4A9A-A438-27FDF6193EA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B0A772E-5686-4983-B2C2-E5F24FE5CBE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45361E3-7EC1-4E1F-B859-F91C83BC772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B734F72-4918-4C97-8E27-87215D51888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8D88FA3-079E-44E0-92EF-C0F106537DD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F5F19BA-5CAD-4BE6-8399-25FAECA803B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875C7DC-EF98-4FAC-8E0D-C57F84DA120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A70913DF-F65E-4A01-B343-2D1D75BD327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430DA213-D578-479A-B5EE-18027E9D7BF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A810B46A-9F2E-4C0D-97A0-8C7B4DEC2F2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AF9B3965-8478-4543-B807-E0F6A3B72F9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C6263B7D-68BE-4579-9769-E1C90473658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A22F9FAC-48A8-4419-BE7C-A2A2609042F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77A2AB56-B71F-4A29-8DB2-90674DCF464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8C3AED5-2625-4486-9FBD-3DE4096B17D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E2580FA-6536-459A-A4FC-0CBB48ACFB6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DF4388A-CA14-424F-B236-7FC5EB2BB83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13FA20A-F5E2-4F9D-8D81-A9EDC37437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B7001FA-62FA-4CCA-8362-763EA0FC03D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1796D5F9-8D82-47E6-96C0-CE840DF8291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E34F746-3BB5-4490-8F04-BA4F6B46C2B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763EE1C7-228D-4234-89E3-AC6A20E3019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3FE3E315-B387-446F-A514-1A65BAF5166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DF49ACA-9D42-4F4D-A6A8-385E0B5E62C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6DD759CB-703F-4DC5-9F36-4646FD103BC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4EB25F4C-33FA-495F-9768-2D8B84B80FF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F9CF0ACC-62C8-446A-896A-5ADD1ECD65E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BDF6D40F-F2CB-474B-B92D-45CAF985CD7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F134E732-B0D7-49BD-ABFB-A8DD57CBB47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A0459E42-4E72-44B1-8CE2-D4E7C6EAF82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F619C549-C955-40D2-B379-F8890E2EC2B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FA15653D-C82F-4D56-AE93-D157ED816F6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31BCC2CF-8E99-46AE-8F2E-C69F3A9660A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6F628331-A021-4855-830F-EAEA7043EF9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5F14E30F-DBA3-4DF5-9B13-C7167D6DBD51}"/>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A44814D3-0414-4BE1-96D3-D847E9DAA72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B1CE8AF9-8C12-4123-8BE8-9D112D17B086}"/>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23199C14-6A74-426C-98B3-8D28F53E8236}"/>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69DD7C1-9AB2-40FF-BB8C-A7FEBC56C88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32101E25-D4B1-4095-BE5D-700B22CB7C5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E54E2877-996A-4D0F-B286-B812C2BE8EC0}"/>
            </a:ext>
          </a:extLst>
        </xdr:cNvPr>
        <xdr:cNvCxnSpPr/>
      </xdr:nvCxnSpPr>
      <xdr:spPr>
        <a:xfrm flipV="1">
          <a:off x="14375764" y="5619750"/>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E186CBE-E741-4ECB-8236-349F16D80273}"/>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646D9E45-32F0-42AC-8608-A429BE59B44E}"/>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38BD1CD8-C3EA-4F34-83CE-81F538F35B55}"/>
            </a:ext>
          </a:extLst>
        </xdr:cNvPr>
        <xdr:cNvSpPr txBox="1"/>
      </xdr:nvSpPr>
      <xdr:spPr>
        <a:xfrm>
          <a:off x="14414500" y="5398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2806842A-752B-49A1-BA83-F95F0F57124A}"/>
            </a:ext>
          </a:extLst>
        </xdr:cNvPr>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44E8F6D9-03DA-4C02-95A4-2FCB74C51027}"/>
            </a:ext>
          </a:extLst>
        </xdr:cNvPr>
        <xdr:cNvSpPr txBox="1"/>
      </xdr:nvSpPr>
      <xdr:spPr>
        <a:xfrm>
          <a:off x="14414500" y="63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098447C3-52C8-450F-AEE2-D4FBDCF740A1}"/>
            </a:ext>
          </a:extLst>
        </xdr:cNvPr>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BE211D29-B5AA-4C80-8DFD-9355566096D3}"/>
            </a:ext>
          </a:extLst>
        </xdr:cNvPr>
        <xdr:cNvSpPr/>
      </xdr:nvSpPr>
      <xdr:spPr>
        <a:xfrm>
          <a:off x="1357884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5F260953-B1B7-4E47-A2F6-4CB5DF708AB2}"/>
            </a:ext>
          </a:extLst>
        </xdr:cNvPr>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9" name="フローチャート: 判断 428">
          <a:extLst>
            <a:ext uri="{FF2B5EF4-FFF2-40B4-BE49-F238E27FC236}">
              <a16:creationId xmlns:a16="http://schemas.microsoft.com/office/drawing/2014/main" id="{517C2408-9FF2-44DB-8085-2387D06D6DE6}"/>
            </a:ext>
          </a:extLst>
        </xdr:cNvPr>
        <xdr:cNvSpPr/>
      </xdr:nvSpPr>
      <xdr:spPr>
        <a:xfrm>
          <a:off x="12029440" y="6425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30" name="フローチャート: 判断 429">
          <a:extLst>
            <a:ext uri="{FF2B5EF4-FFF2-40B4-BE49-F238E27FC236}">
              <a16:creationId xmlns:a16="http://schemas.microsoft.com/office/drawing/2014/main" id="{821540D8-38B5-4CFA-9E60-28CB53F93AD8}"/>
            </a:ext>
          </a:extLst>
        </xdr:cNvPr>
        <xdr:cNvSpPr/>
      </xdr:nvSpPr>
      <xdr:spPr>
        <a:xfrm>
          <a:off x="11231880" y="643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26B4215-9422-46E6-ADA1-C008D988212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BFA5EE3-4F6B-4BAC-85C6-76FACE18426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5D4F7C1-A435-44AF-A330-A9DB918F0C1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D182E75-3D49-4650-A046-F7165DBB61C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367A307-37B2-4847-961A-DDE3305933E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4173</xdr:rowOff>
    </xdr:from>
    <xdr:to>
      <xdr:col>85</xdr:col>
      <xdr:colOff>177800</xdr:colOff>
      <xdr:row>42</xdr:row>
      <xdr:rowOff>105773</xdr:rowOff>
    </xdr:to>
    <xdr:sp macro="" textlink="">
      <xdr:nvSpPr>
        <xdr:cNvPr id="436" name="楕円 435">
          <a:extLst>
            <a:ext uri="{FF2B5EF4-FFF2-40B4-BE49-F238E27FC236}">
              <a16:creationId xmlns:a16="http://schemas.microsoft.com/office/drawing/2014/main" id="{144200C0-4A67-4905-87B6-2350E563878C}"/>
            </a:ext>
          </a:extLst>
        </xdr:cNvPr>
        <xdr:cNvSpPr/>
      </xdr:nvSpPr>
      <xdr:spPr>
        <a:xfrm>
          <a:off x="14325600" y="704505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90550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281F7A66-6307-4D19-A58E-71C7571736DE}"/>
            </a:ext>
          </a:extLst>
        </xdr:cNvPr>
        <xdr:cNvSpPr txBox="1"/>
      </xdr:nvSpPr>
      <xdr:spPr>
        <a:xfrm>
          <a:off x="14414500" y="696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907</xdr:rowOff>
    </xdr:from>
    <xdr:to>
      <xdr:col>81</xdr:col>
      <xdr:colOff>101600</xdr:colOff>
      <xdr:row>42</xdr:row>
      <xdr:rowOff>102507</xdr:rowOff>
    </xdr:to>
    <xdr:sp macro="" textlink="">
      <xdr:nvSpPr>
        <xdr:cNvPr id="438" name="楕円 437">
          <a:extLst>
            <a:ext uri="{FF2B5EF4-FFF2-40B4-BE49-F238E27FC236}">
              <a16:creationId xmlns:a16="http://schemas.microsoft.com/office/drawing/2014/main" id="{B549768E-7A7A-47A3-B565-4E61E79F4545}"/>
            </a:ext>
          </a:extLst>
        </xdr:cNvPr>
        <xdr:cNvSpPr/>
      </xdr:nvSpPr>
      <xdr:spPr>
        <a:xfrm>
          <a:off x="1357884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51707</xdr:rowOff>
    </xdr:from>
    <xdr:to>
      <xdr:col>85</xdr:col>
      <xdr:colOff>127000</xdr:colOff>
      <xdr:row>42</xdr:row>
      <xdr:rowOff>54973</xdr:rowOff>
    </xdr:to>
    <xdr:cxnSp macro="">
      <xdr:nvCxnSpPr>
        <xdr:cNvPr id="439" name="直線コネクタ 438">
          <a:extLst>
            <a:ext uri="{FF2B5EF4-FFF2-40B4-BE49-F238E27FC236}">
              <a16:creationId xmlns:a16="http://schemas.microsoft.com/office/drawing/2014/main" id="{88610334-3EB0-4A91-9611-712073D09815}"/>
            </a:ext>
          </a:extLst>
        </xdr:cNvPr>
        <xdr:cNvCxnSpPr/>
      </xdr:nvCxnSpPr>
      <xdr:spPr>
        <a:xfrm>
          <a:off x="13629640" y="7092587"/>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167459</xdr:rowOff>
    </xdr:from>
    <xdr:to>
      <xdr:col>76</xdr:col>
      <xdr:colOff>165100</xdr:colOff>
      <xdr:row>42</xdr:row>
      <xdr:rowOff>97609</xdr:rowOff>
    </xdr:to>
    <xdr:sp macro="" textlink="">
      <xdr:nvSpPr>
        <xdr:cNvPr id="440" name="楕円 439">
          <a:extLst>
            <a:ext uri="{FF2B5EF4-FFF2-40B4-BE49-F238E27FC236}">
              <a16:creationId xmlns:a16="http://schemas.microsoft.com/office/drawing/2014/main" id="{A9BF2E35-C3A2-455F-9CB9-1313EAAC8F3E}"/>
            </a:ext>
          </a:extLst>
        </xdr:cNvPr>
        <xdr:cNvSpPr/>
      </xdr:nvSpPr>
      <xdr:spPr>
        <a:xfrm>
          <a:off x="12804140" y="7040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46809</xdr:rowOff>
    </xdr:from>
    <xdr:to>
      <xdr:col>81</xdr:col>
      <xdr:colOff>50800</xdr:colOff>
      <xdr:row>42</xdr:row>
      <xdr:rowOff>51707</xdr:rowOff>
    </xdr:to>
    <xdr:cxnSp macro="">
      <xdr:nvCxnSpPr>
        <xdr:cNvPr id="441" name="直線コネクタ 440">
          <a:extLst>
            <a:ext uri="{FF2B5EF4-FFF2-40B4-BE49-F238E27FC236}">
              <a16:creationId xmlns:a16="http://schemas.microsoft.com/office/drawing/2014/main" id="{5EB5A2EA-D47E-4767-BD01-91601E6EC587}"/>
            </a:ext>
          </a:extLst>
        </xdr:cNvPr>
        <xdr:cNvCxnSpPr/>
      </xdr:nvCxnSpPr>
      <xdr:spPr>
        <a:xfrm>
          <a:off x="12854940" y="7087689"/>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157662</xdr:rowOff>
    </xdr:from>
    <xdr:to>
      <xdr:col>72</xdr:col>
      <xdr:colOff>38100</xdr:colOff>
      <xdr:row>42</xdr:row>
      <xdr:rowOff>87812</xdr:rowOff>
    </xdr:to>
    <xdr:sp macro="" textlink="">
      <xdr:nvSpPr>
        <xdr:cNvPr id="442" name="楕円 441">
          <a:extLst>
            <a:ext uri="{FF2B5EF4-FFF2-40B4-BE49-F238E27FC236}">
              <a16:creationId xmlns:a16="http://schemas.microsoft.com/office/drawing/2014/main" id="{83305D54-1D5C-48E8-BA31-86CABB9BCD45}"/>
            </a:ext>
          </a:extLst>
        </xdr:cNvPr>
        <xdr:cNvSpPr/>
      </xdr:nvSpPr>
      <xdr:spPr>
        <a:xfrm>
          <a:off x="12029440" y="70309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37012</xdr:rowOff>
    </xdr:from>
    <xdr:to>
      <xdr:col>76</xdr:col>
      <xdr:colOff>114300</xdr:colOff>
      <xdr:row>42</xdr:row>
      <xdr:rowOff>46809</xdr:rowOff>
    </xdr:to>
    <xdr:cxnSp macro="">
      <xdr:nvCxnSpPr>
        <xdr:cNvPr id="443" name="直線コネクタ 442">
          <a:extLst>
            <a:ext uri="{FF2B5EF4-FFF2-40B4-BE49-F238E27FC236}">
              <a16:creationId xmlns:a16="http://schemas.microsoft.com/office/drawing/2014/main" id="{F3A0FEC1-A48C-42B6-9856-1392D5E15091}"/>
            </a:ext>
          </a:extLst>
        </xdr:cNvPr>
        <xdr:cNvCxnSpPr/>
      </xdr:nvCxnSpPr>
      <xdr:spPr>
        <a:xfrm>
          <a:off x="12072620" y="7077892"/>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9072</xdr:rowOff>
    </xdr:from>
    <xdr:to>
      <xdr:col>67</xdr:col>
      <xdr:colOff>101600</xdr:colOff>
      <xdr:row>42</xdr:row>
      <xdr:rowOff>110672</xdr:rowOff>
    </xdr:to>
    <xdr:sp macro="" textlink="">
      <xdr:nvSpPr>
        <xdr:cNvPr id="444" name="楕円 443">
          <a:extLst>
            <a:ext uri="{FF2B5EF4-FFF2-40B4-BE49-F238E27FC236}">
              <a16:creationId xmlns:a16="http://schemas.microsoft.com/office/drawing/2014/main" id="{417436DF-6388-4F84-9608-F6F6751069E3}"/>
            </a:ext>
          </a:extLst>
        </xdr:cNvPr>
        <xdr:cNvSpPr/>
      </xdr:nvSpPr>
      <xdr:spPr>
        <a:xfrm>
          <a:off x="11231880" y="70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37012</xdr:rowOff>
    </xdr:from>
    <xdr:to>
      <xdr:col>71</xdr:col>
      <xdr:colOff>177800</xdr:colOff>
      <xdr:row>42</xdr:row>
      <xdr:rowOff>59872</xdr:rowOff>
    </xdr:to>
    <xdr:cxnSp macro="">
      <xdr:nvCxnSpPr>
        <xdr:cNvPr id="445" name="直線コネクタ 444">
          <a:extLst>
            <a:ext uri="{FF2B5EF4-FFF2-40B4-BE49-F238E27FC236}">
              <a16:creationId xmlns:a16="http://schemas.microsoft.com/office/drawing/2014/main" id="{A22DE050-9D01-4083-B552-C7357E9CC396}"/>
            </a:ext>
          </a:extLst>
        </xdr:cNvPr>
        <xdr:cNvCxnSpPr/>
      </xdr:nvCxnSpPr>
      <xdr:spPr>
        <a:xfrm flipV="1">
          <a:off x="11282680" y="7077892"/>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6C8CF291-F487-4945-866E-66F45ADB1D82}"/>
            </a:ext>
          </a:extLst>
        </xdr:cNvPr>
        <xdr:cNvSpPr txBox="1"/>
      </xdr:nvSpPr>
      <xdr:spPr>
        <a:xfrm>
          <a:off x="134372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A0843F0F-3490-4755-ACF7-F170B34D3860}"/>
            </a:ext>
          </a:extLst>
        </xdr:cNvPr>
        <xdr:cNvSpPr txBox="1"/>
      </xdr:nvSpPr>
      <xdr:spPr>
        <a:xfrm>
          <a:off x="126752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F55AD562-6651-40F9-A599-B9AF68C68316}"/>
            </a:ext>
          </a:extLst>
        </xdr:cNvPr>
        <xdr:cNvSpPr txBox="1"/>
      </xdr:nvSpPr>
      <xdr:spPr>
        <a:xfrm>
          <a:off x="11900544"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D61D56E9-1E3D-49FC-8820-578A92FB872B}"/>
            </a:ext>
          </a:extLst>
        </xdr:cNvPr>
        <xdr:cNvSpPr txBox="1"/>
      </xdr:nvSpPr>
      <xdr:spPr>
        <a:xfrm>
          <a:off x="11102984"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93634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80BDFD22-9856-4B94-901F-C1DF6BA12577}"/>
            </a:ext>
          </a:extLst>
        </xdr:cNvPr>
        <xdr:cNvSpPr txBox="1"/>
      </xdr:nvSpPr>
      <xdr:spPr>
        <a:xfrm>
          <a:off x="134372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88736</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9AAF1AB6-F2F6-4415-900A-2D1D4BFE3B50}"/>
            </a:ext>
          </a:extLst>
        </xdr:cNvPr>
        <xdr:cNvSpPr txBox="1"/>
      </xdr:nvSpPr>
      <xdr:spPr>
        <a:xfrm>
          <a:off x="12675244" y="712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78939</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70864D3C-881D-450F-A9AB-44BD5A734C9F}"/>
            </a:ext>
          </a:extLst>
        </xdr:cNvPr>
        <xdr:cNvSpPr txBox="1"/>
      </xdr:nvSpPr>
      <xdr:spPr>
        <a:xfrm>
          <a:off x="11900544" y="711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101799</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52EFE7CD-7AE1-414E-8D01-4C39797A29E6}"/>
            </a:ext>
          </a:extLst>
        </xdr:cNvPr>
        <xdr:cNvSpPr txBox="1"/>
      </xdr:nvSpPr>
      <xdr:spPr>
        <a:xfrm>
          <a:off x="11102984" y="7142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D2EA221-AA3A-4845-9C77-0316B6B1F96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34076E75-9DB4-43DD-AB2E-30A2494E0E0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4A3BE501-6000-4A25-B904-7CD0FC2D6BF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B1970C04-81D7-4376-A468-747F8FB7AC6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5302111-3A96-430F-887F-BB084017CD4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17A9D26-3D04-4D11-AE1B-21FC3FAD303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AA5CD909-BB52-45BD-8A23-B7B3601DCD9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D65AB6F7-8ECB-425F-AD07-CFE955665CF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B0BE4063-E863-4E82-850A-9A575E5E68E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DA17E9E9-AD6A-4F3E-91C9-A77B6966860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80FCA7DD-6C35-4415-9F3B-DD67DB9C039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F84E1BA6-0A64-4B0F-B987-1AC5090CE587}"/>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479D32BC-9416-45CF-B7C1-CA7BB876E4F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56580649-4A2F-49D0-A87E-9AC1FDE8DCF6}"/>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E02D2705-9644-4EF7-AD1B-326E8164D99B}"/>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DF7944FF-BE08-4A92-A802-6F49D1D415D8}"/>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44E04550-4C20-4AE3-BB01-76EF7E92B10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7D66B5AC-DE4C-4BF1-A116-98536A1273DD}"/>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1DB1F57B-E9BC-4730-986F-ADA91CD14EC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22126B67-BD31-4593-9B44-32D475A508D1}"/>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C9C4136E-D2AA-4B29-A004-0C1B2540A44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DCF8B0A9-670F-404A-AA11-EC98C166520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6686F0C7-0B10-48D9-B83B-F5BA853AF68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0D9FEC88-0B9B-4976-BBE6-1E1C4E4AA0DD}"/>
            </a:ext>
          </a:extLst>
        </xdr:cNvPr>
        <xdr:cNvCxnSpPr/>
      </xdr:nvCxnSpPr>
      <xdr:spPr>
        <a:xfrm flipV="1">
          <a:off x="19509104" y="5641340"/>
          <a:ext cx="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B4801C3-672F-4E5D-A7C5-34A9702F02B6}"/>
            </a:ext>
          </a:extLst>
        </xdr:cNvPr>
        <xdr:cNvSpPr txBox="1"/>
      </xdr:nvSpPr>
      <xdr:spPr>
        <a:xfrm>
          <a:off x="1954784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806A3094-3FC5-4582-BFA2-B082556E807B}"/>
            </a:ext>
          </a:extLst>
        </xdr:cNvPr>
        <xdr:cNvCxnSpPr/>
      </xdr:nvCxnSpPr>
      <xdr:spPr>
        <a:xfrm>
          <a:off x="194437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AC5C3548-27AA-4615-BB60-7997BBF57E36}"/>
            </a:ext>
          </a:extLst>
        </xdr:cNvPr>
        <xdr:cNvSpPr txBox="1"/>
      </xdr:nvSpPr>
      <xdr:spPr>
        <a:xfrm>
          <a:off x="19547840"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6445E462-33FE-46A5-8457-22F6B59F2D46}"/>
            </a:ext>
          </a:extLst>
        </xdr:cNvPr>
        <xdr:cNvCxnSpPr/>
      </xdr:nvCxnSpPr>
      <xdr:spPr>
        <a:xfrm>
          <a:off x="19443700" y="564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55ED9571-9DAD-4F60-81A0-B9EA3868AC23}"/>
            </a:ext>
          </a:extLst>
        </xdr:cNvPr>
        <xdr:cNvSpPr txBox="1"/>
      </xdr:nvSpPr>
      <xdr:spPr>
        <a:xfrm>
          <a:off x="19547840" y="670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9A69FA15-BB23-43E2-88F7-9C63A2D8AED6}"/>
            </a:ext>
          </a:extLst>
        </xdr:cNvPr>
        <xdr:cNvSpPr/>
      </xdr:nvSpPr>
      <xdr:spPr>
        <a:xfrm>
          <a:off x="1945894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355010C7-86B8-42B4-A52B-11FAC8F9F032}"/>
            </a:ext>
          </a:extLst>
        </xdr:cNvPr>
        <xdr:cNvSpPr/>
      </xdr:nvSpPr>
      <xdr:spPr>
        <a:xfrm>
          <a:off x="18735040" y="6729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CFB2E1C3-B4BD-4967-BDE2-AB3E3E4F1371}"/>
            </a:ext>
          </a:extLst>
        </xdr:cNvPr>
        <xdr:cNvSpPr/>
      </xdr:nvSpPr>
      <xdr:spPr>
        <a:xfrm>
          <a:off x="1793748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486" name="フローチャート: 判断 485">
          <a:extLst>
            <a:ext uri="{FF2B5EF4-FFF2-40B4-BE49-F238E27FC236}">
              <a16:creationId xmlns:a16="http://schemas.microsoft.com/office/drawing/2014/main" id="{9B28EFB5-5380-480E-86A2-07D29F5F9F23}"/>
            </a:ext>
          </a:extLst>
        </xdr:cNvPr>
        <xdr:cNvSpPr/>
      </xdr:nvSpPr>
      <xdr:spPr>
        <a:xfrm>
          <a:off x="17162780" y="6795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487" name="フローチャート: 判断 486">
          <a:extLst>
            <a:ext uri="{FF2B5EF4-FFF2-40B4-BE49-F238E27FC236}">
              <a16:creationId xmlns:a16="http://schemas.microsoft.com/office/drawing/2014/main" id="{9DF2F425-D96D-4746-878B-9FF6A517C419}"/>
            </a:ext>
          </a:extLst>
        </xdr:cNvPr>
        <xdr:cNvSpPr/>
      </xdr:nvSpPr>
      <xdr:spPr>
        <a:xfrm>
          <a:off x="16388080" y="6798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EE8920E-6777-457A-B9DA-522E9871CEC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B475D93-072B-420D-90FE-F91B1FE5E7C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1A61DA8-6C46-4F09-B9DE-32F4A0059D8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874A17C-4823-4E3B-9D30-70278071676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F892EA4-4F89-425E-A38E-4E6C9CDD223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5080</xdr:rowOff>
    </xdr:from>
    <xdr:to>
      <xdr:col>116</xdr:col>
      <xdr:colOff>114300</xdr:colOff>
      <xdr:row>40</xdr:row>
      <xdr:rowOff>106680</xdr:rowOff>
    </xdr:to>
    <xdr:sp macro="" textlink="">
      <xdr:nvSpPr>
        <xdr:cNvPr id="493" name="楕円 492">
          <a:extLst>
            <a:ext uri="{FF2B5EF4-FFF2-40B4-BE49-F238E27FC236}">
              <a16:creationId xmlns:a16="http://schemas.microsoft.com/office/drawing/2014/main" id="{412691EE-F689-4AB4-9F3C-114A59665F7C}"/>
            </a:ext>
          </a:extLst>
        </xdr:cNvPr>
        <xdr:cNvSpPr/>
      </xdr:nvSpPr>
      <xdr:spPr>
        <a:xfrm>
          <a:off x="1945894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27957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2B6C21E7-0209-4112-B5D5-116D3DF46A82}"/>
            </a:ext>
          </a:extLst>
        </xdr:cNvPr>
        <xdr:cNvSpPr txBox="1"/>
      </xdr:nvSpPr>
      <xdr:spPr>
        <a:xfrm>
          <a:off x="19547840" y="656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8890</xdr:rowOff>
    </xdr:from>
    <xdr:to>
      <xdr:col>112</xdr:col>
      <xdr:colOff>38100</xdr:colOff>
      <xdr:row>40</xdr:row>
      <xdr:rowOff>110490</xdr:rowOff>
    </xdr:to>
    <xdr:sp macro="" textlink="">
      <xdr:nvSpPr>
        <xdr:cNvPr id="495" name="楕円 494">
          <a:extLst>
            <a:ext uri="{FF2B5EF4-FFF2-40B4-BE49-F238E27FC236}">
              <a16:creationId xmlns:a16="http://schemas.microsoft.com/office/drawing/2014/main" id="{E0AA58BE-FFBF-4056-B3F1-B53B4713E1B6}"/>
            </a:ext>
          </a:extLst>
        </xdr:cNvPr>
        <xdr:cNvSpPr/>
      </xdr:nvSpPr>
      <xdr:spPr>
        <a:xfrm>
          <a:off x="18735040" y="6714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55880</xdr:rowOff>
    </xdr:from>
    <xdr:to>
      <xdr:col>116</xdr:col>
      <xdr:colOff>63500</xdr:colOff>
      <xdr:row>40</xdr:row>
      <xdr:rowOff>59690</xdr:rowOff>
    </xdr:to>
    <xdr:cxnSp macro="">
      <xdr:nvCxnSpPr>
        <xdr:cNvPr id="496" name="直線コネクタ 495">
          <a:extLst>
            <a:ext uri="{FF2B5EF4-FFF2-40B4-BE49-F238E27FC236}">
              <a16:creationId xmlns:a16="http://schemas.microsoft.com/office/drawing/2014/main" id="{6498F930-5080-4A63-AD9E-B758B942A10C}"/>
            </a:ext>
          </a:extLst>
        </xdr:cNvPr>
        <xdr:cNvCxnSpPr/>
      </xdr:nvCxnSpPr>
      <xdr:spPr>
        <a:xfrm flipV="1">
          <a:off x="18778220" y="676148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12700</xdr:rowOff>
    </xdr:from>
    <xdr:to>
      <xdr:col>107</xdr:col>
      <xdr:colOff>101600</xdr:colOff>
      <xdr:row>40</xdr:row>
      <xdr:rowOff>114300</xdr:rowOff>
    </xdr:to>
    <xdr:sp macro="" textlink="">
      <xdr:nvSpPr>
        <xdr:cNvPr id="497" name="楕円 496">
          <a:extLst>
            <a:ext uri="{FF2B5EF4-FFF2-40B4-BE49-F238E27FC236}">
              <a16:creationId xmlns:a16="http://schemas.microsoft.com/office/drawing/2014/main" id="{E06A0011-1DDF-4A3F-A9EB-6E05E92BB6B6}"/>
            </a:ext>
          </a:extLst>
        </xdr:cNvPr>
        <xdr:cNvSpPr/>
      </xdr:nvSpPr>
      <xdr:spPr>
        <a:xfrm>
          <a:off x="1793748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59690</xdr:rowOff>
    </xdr:from>
    <xdr:to>
      <xdr:col>111</xdr:col>
      <xdr:colOff>177800</xdr:colOff>
      <xdr:row>40</xdr:row>
      <xdr:rowOff>63500</xdr:rowOff>
    </xdr:to>
    <xdr:cxnSp macro="">
      <xdr:nvCxnSpPr>
        <xdr:cNvPr id="498" name="直線コネクタ 497">
          <a:extLst>
            <a:ext uri="{FF2B5EF4-FFF2-40B4-BE49-F238E27FC236}">
              <a16:creationId xmlns:a16="http://schemas.microsoft.com/office/drawing/2014/main" id="{893D2481-8A24-45C5-9715-682FF4067508}"/>
            </a:ext>
          </a:extLst>
        </xdr:cNvPr>
        <xdr:cNvCxnSpPr/>
      </xdr:nvCxnSpPr>
      <xdr:spPr>
        <a:xfrm flipV="1">
          <a:off x="17988280" y="676529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130810</xdr:rowOff>
    </xdr:from>
    <xdr:to>
      <xdr:col>102</xdr:col>
      <xdr:colOff>165100</xdr:colOff>
      <xdr:row>40</xdr:row>
      <xdr:rowOff>60960</xdr:rowOff>
    </xdr:to>
    <xdr:sp macro="" textlink="">
      <xdr:nvSpPr>
        <xdr:cNvPr id="499" name="楕円 498">
          <a:extLst>
            <a:ext uri="{FF2B5EF4-FFF2-40B4-BE49-F238E27FC236}">
              <a16:creationId xmlns:a16="http://schemas.microsoft.com/office/drawing/2014/main" id="{E7398FB4-6DCC-4461-91D6-A0CB5ED65FE5}"/>
            </a:ext>
          </a:extLst>
        </xdr:cNvPr>
        <xdr:cNvSpPr/>
      </xdr:nvSpPr>
      <xdr:spPr>
        <a:xfrm>
          <a:off x="17162780" y="6668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10160</xdr:rowOff>
    </xdr:from>
    <xdr:to>
      <xdr:col>107</xdr:col>
      <xdr:colOff>50800</xdr:colOff>
      <xdr:row>40</xdr:row>
      <xdr:rowOff>63500</xdr:rowOff>
    </xdr:to>
    <xdr:cxnSp macro="">
      <xdr:nvCxnSpPr>
        <xdr:cNvPr id="500" name="直線コネクタ 499">
          <a:extLst>
            <a:ext uri="{FF2B5EF4-FFF2-40B4-BE49-F238E27FC236}">
              <a16:creationId xmlns:a16="http://schemas.microsoft.com/office/drawing/2014/main" id="{499E5CA6-4ADD-43D2-8157-301D6703F68C}"/>
            </a:ext>
          </a:extLst>
        </xdr:cNvPr>
        <xdr:cNvCxnSpPr/>
      </xdr:nvCxnSpPr>
      <xdr:spPr>
        <a:xfrm>
          <a:off x="17213580" y="671576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139700</xdr:rowOff>
    </xdr:from>
    <xdr:to>
      <xdr:col>98</xdr:col>
      <xdr:colOff>38100</xdr:colOff>
      <xdr:row>40</xdr:row>
      <xdr:rowOff>69850</xdr:rowOff>
    </xdr:to>
    <xdr:sp macro="" textlink="">
      <xdr:nvSpPr>
        <xdr:cNvPr id="501" name="楕円 500">
          <a:extLst>
            <a:ext uri="{FF2B5EF4-FFF2-40B4-BE49-F238E27FC236}">
              <a16:creationId xmlns:a16="http://schemas.microsoft.com/office/drawing/2014/main" id="{B249C6E1-C6F7-44B6-8EC8-89A449C38A82}"/>
            </a:ext>
          </a:extLst>
        </xdr:cNvPr>
        <xdr:cNvSpPr/>
      </xdr:nvSpPr>
      <xdr:spPr>
        <a:xfrm>
          <a:off x="16388080" y="6677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10160</xdr:rowOff>
    </xdr:from>
    <xdr:to>
      <xdr:col>102</xdr:col>
      <xdr:colOff>114300</xdr:colOff>
      <xdr:row>40</xdr:row>
      <xdr:rowOff>19050</xdr:rowOff>
    </xdr:to>
    <xdr:cxnSp macro="">
      <xdr:nvCxnSpPr>
        <xdr:cNvPr id="502" name="直線コネクタ 501">
          <a:extLst>
            <a:ext uri="{FF2B5EF4-FFF2-40B4-BE49-F238E27FC236}">
              <a16:creationId xmlns:a16="http://schemas.microsoft.com/office/drawing/2014/main" id="{BCAFCD18-C74F-4B66-A61B-255D0919A6C9}"/>
            </a:ext>
          </a:extLst>
        </xdr:cNvPr>
        <xdr:cNvCxnSpPr/>
      </xdr:nvCxnSpPr>
      <xdr:spPr>
        <a:xfrm flipV="1">
          <a:off x="16431260" y="6715760"/>
          <a:ext cx="7823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C3E7A51C-FB93-4042-A558-776CF783FB52}"/>
            </a:ext>
          </a:extLst>
        </xdr:cNvPr>
        <xdr:cNvSpPr txBox="1"/>
      </xdr:nvSpPr>
      <xdr:spPr>
        <a:xfrm>
          <a:off x="18561127"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B35BD219-6A62-4DF7-99A9-735F32E431D5}"/>
            </a:ext>
          </a:extLst>
        </xdr:cNvPr>
        <xdr:cNvSpPr txBox="1"/>
      </xdr:nvSpPr>
      <xdr:spPr>
        <a:xfrm>
          <a:off x="17776267" y="68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3770139F-0C09-486C-BFBA-AE8C2F8CC990}"/>
            </a:ext>
          </a:extLst>
        </xdr:cNvPr>
        <xdr:cNvSpPr txBox="1"/>
      </xdr:nvSpPr>
      <xdr:spPr>
        <a:xfrm>
          <a:off x="1700156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292B3E9A-65A8-406D-9A60-5FCFB453BB75}"/>
            </a:ext>
          </a:extLst>
        </xdr:cNvPr>
        <xdr:cNvSpPr txBox="1"/>
      </xdr:nvSpPr>
      <xdr:spPr>
        <a:xfrm>
          <a:off x="1622686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127017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C0A589E0-DAD6-476A-8C6C-727D4090BA5C}"/>
            </a:ext>
          </a:extLst>
        </xdr:cNvPr>
        <xdr:cNvSpPr txBox="1"/>
      </xdr:nvSpPr>
      <xdr:spPr>
        <a:xfrm>
          <a:off x="18561127" y="64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130827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B3693F5F-90D8-4641-BA4C-156E3F8131EF}"/>
            </a:ext>
          </a:extLst>
        </xdr:cNvPr>
        <xdr:cNvSpPr txBox="1"/>
      </xdr:nvSpPr>
      <xdr:spPr>
        <a:xfrm>
          <a:off x="17776267" y="65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77487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BB4E0241-716F-47C4-B20F-B0F93DD33457}"/>
            </a:ext>
          </a:extLst>
        </xdr:cNvPr>
        <xdr:cNvSpPr txBox="1"/>
      </xdr:nvSpPr>
      <xdr:spPr>
        <a:xfrm>
          <a:off x="17001567" y="64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86377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5721392B-645A-4A5D-A6D6-38722EA79DAD}"/>
            </a:ext>
          </a:extLst>
        </xdr:cNvPr>
        <xdr:cNvSpPr txBox="1"/>
      </xdr:nvSpPr>
      <xdr:spPr>
        <a:xfrm>
          <a:off x="1622686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78E3705-0CFC-4984-A4D9-DD4724E2116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B86620C-DF60-4594-B896-54A862FE501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179B18A7-981D-45EB-ACE9-BB754612586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D15DA3DE-82E0-4223-B515-7401CB19EEF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D461E5EE-DC82-4226-AF82-360F47823A4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5EB6E44F-07FE-4202-8B72-B30EFE32CE6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111E8DC-2A4A-468B-A6D8-D57BDA6BD0D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7C35EB4-867F-40EF-9ED3-5EB453BC6C0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69B58303-3631-4434-BC11-B3D039E636E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A59659C1-48BE-4A4F-A91F-0AAA3AA8151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6864EE7F-8CAB-44F3-A735-DF35FFDFFF1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932405A6-799B-483E-8B76-7045BFFF7895}"/>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1A9F473C-A968-4715-9E97-41864B8D3695}"/>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A62C3066-9683-4E2C-84EE-4519D0F6F54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C1B4DF9E-AD58-4A88-B009-CE89FE6D5E5F}"/>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4982E6EE-91DF-4042-B557-34ED16FCF3B6}"/>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55836FDA-8B3B-4AD7-9551-7761E92C2233}"/>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48D666E-2D5E-400E-AC4D-88B6261A9B4D}"/>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ABDB444D-5022-41DD-B2B5-1E8B76B3B7BA}"/>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88016453-7CC4-4E10-8ACE-C7E2B5309818}"/>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71AED4C9-5AC1-4C7F-9109-19506C230C3A}"/>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E6D91DFE-080D-4439-9A0C-3988D954502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D428C337-65F1-496E-A95E-49EE6BC4E55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4AAF0F38-F45B-4535-BC1C-721AE6CDFB5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AC829D83-70A6-4362-9891-92F7BE266BEC}"/>
            </a:ext>
          </a:extLst>
        </xdr:cNvPr>
        <xdr:cNvCxnSpPr/>
      </xdr:nvCxnSpPr>
      <xdr:spPr>
        <a:xfrm flipV="1">
          <a:off x="14375764" y="9473565"/>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86273B81-5534-4316-BECB-0E508615EAB6}"/>
            </a:ext>
          </a:extLst>
        </xdr:cNvPr>
        <xdr:cNvSpPr txBox="1"/>
      </xdr:nvSpPr>
      <xdr:spPr>
        <a:xfrm>
          <a:off x="144145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D1BA527B-2CF8-43DD-A852-D605A1CE816F}"/>
            </a:ext>
          </a:extLst>
        </xdr:cNvPr>
        <xdr:cNvCxnSpPr/>
      </xdr:nvCxnSpPr>
      <xdr:spPr>
        <a:xfrm>
          <a:off x="142875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69C10619-800B-442F-8EA8-42A8EF99E4CA}"/>
            </a:ext>
          </a:extLst>
        </xdr:cNvPr>
        <xdr:cNvSpPr txBox="1"/>
      </xdr:nvSpPr>
      <xdr:spPr>
        <a:xfrm>
          <a:off x="144145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78A4138D-EE0A-4BC4-8F65-8E7B348BEBF7}"/>
            </a:ext>
          </a:extLst>
        </xdr:cNvPr>
        <xdr:cNvCxnSpPr/>
      </xdr:nvCxnSpPr>
      <xdr:spPr>
        <a:xfrm>
          <a:off x="1428750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231F0CC1-AF0F-41D9-A5FA-13704439D65F}"/>
            </a:ext>
          </a:extLst>
        </xdr:cNvPr>
        <xdr:cNvSpPr txBox="1"/>
      </xdr:nvSpPr>
      <xdr:spPr>
        <a:xfrm>
          <a:off x="144145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C06BAE15-2887-47D4-8E66-E558FBA82524}"/>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66FBB802-FF8C-4E9C-BBC0-C4FC1128457C}"/>
            </a:ext>
          </a:extLst>
        </xdr:cNvPr>
        <xdr:cNvSpPr/>
      </xdr:nvSpPr>
      <xdr:spPr>
        <a:xfrm>
          <a:off x="1357884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BE8AD160-F9DD-4603-9366-BED2E70594D4}"/>
            </a:ext>
          </a:extLst>
        </xdr:cNvPr>
        <xdr:cNvSpPr/>
      </xdr:nvSpPr>
      <xdr:spPr>
        <a:xfrm>
          <a:off x="1280414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4" name="フローチャート: 判断 543">
          <a:extLst>
            <a:ext uri="{FF2B5EF4-FFF2-40B4-BE49-F238E27FC236}">
              <a16:creationId xmlns:a16="http://schemas.microsoft.com/office/drawing/2014/main" id="{93C41B2D-04A8-4639-A58D-84D3A2C4571B}"/>
            </a:ext>
          </a:extLst>
        </xdr:cNvPr>
        <xdr:cNvSpPr/>
      </xdr:nvSpPr>
      <xdr:spPr>
        <a:xfrm>
          <a:off x="12029440" y="10070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545" name="フローチャート: 判断 544">
          <a:extLst>
            <a:ext uri="{FF2B5EF4-FFF2-40B4-BE49-F238E27FC236}">
              <a16:creationId xmlns:a16="http://schemas.microsoft.com/office/drawing/2014/main" id="{34454BCF-CA12-4D9A-A101-C7582D1E870A}"/>
            </a:ext>
          </a:extLst>
        </xdr:cNvPr>
        <xdr:cNvSpPr/>
      </xdr:nvSpPr>
      <xdr:spPr>
        <a:xfrm>
          <a:off x="1123188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491818D-9B8E-41B6-933C-616D1CF57D2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263680D-157A-4F1B-833F-95469CA8ED5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B06960C-B55B-4462-8018-DB700FE988C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E126A28-C379-4F77-9991-0E993C95F4A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ED56CDE-CA7D-41E0-B01B-DA93A18F2E3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31115</xdr:rowOff>
    </xdr:from>
    <xdr:to>
      <xdr:col>85</xdr:col>
      <xdr:colOff>177800</xdr:colOff>
      <xdr:row>61</xdr:row>
      <xdr:rowOff>132715</xdr:rowOff>
    </xdr:to>
    <xdr:sp macro="" textlink="">
      <xdr:nvSpPr>
        <xdr:cNvPr id="551" name="楕円 550">
          <a:extLst>
            <a:ext uri="{FF2B5EF4-FFF2-40B4-BE49-F238E27FC236}">
              <a16:creationId xmlns:a16="http://schemas.microsoft.com/office/drawing/2014/main" id="{2B2D1FAF-6D3F-44E5-B437-FC635E9F2AB0}"/>
            </a:ext>
          </a:extLst>
        </xdr:cNvPr>
        <xdr:cNvSpPr/>
      </xdr:nvSpPr>
      <xdr:spPr>
        <a:xfrm>
          <a:off x="14325600" y="102571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9542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BEE13C7B-DC03-431A-BC01-3AF3EF6FEB86}"/>
            </a:ext>
          </a:extLst>
        </xdr:cNvPr>
        <xdr:cNvSpPr txBox="1"/>
      </xdr:nvSpPr>
      <xdr:spPr>
        <a:xfrm>
          <a:off x="14414500"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553" name="楕円 552">
          <a:extLst>
            <a:ext uri="{FF2B5EF4-FFF2-40B4-BE49-F238E27FC236}">
              <a16:creationId xmlns:a16="http://schemas.microsoft.com/office/drawing/2014/main" id="{3D12DA56-E8A6-46B8-8559-E742F09E9934}"/>
            </a:ext>
          </a:extLst>
        </xdr:cNvPr>
        <xdr:cNvSpPr/>
      </xdr:nvSpPr>
      <xdr:spPr>
        <a:xfrm>
          <a:off x="13578840" y="1022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81915</xdr:rowOff>
    </xdr:to>
    <xdr:cxnSp macro="">
      <xdr:nvCxnSpPr>
        <xdr:cNvPr id="554" name="直線コネクタ 553">
          <a:extLst>
            <a:ext uri="{FF2B5EF4-FFF2-40B4-BE49-F238E27FC236}">
              <a16:creationId xmlns:a16="http://schemas.microsoft.com/office/drawing/2014/main" id="{97FDAFEE-E0AE-4874-940B-55D5B49DDF3B}"/>
            </a:ext>
          </a:extLst>
        </xdr:cNvPr>
        <xdr:cNvCxnSpPr/>
      </xdr:nvCxnSpPr>
      <xdr:spPr>
        <a:xfrm>
          <a:off x="13629640" y="1026795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122555</xdr:rowOff>
    </xdr:from>
    <xdr:to>
      <xdr:col>76</xdr:col>
      <xdr:colOff>165100</xdr:colOff>
      <xdr:row>61</xdr:row>
      <xdr:rowOff>52705</xdr:rowOff>
    </xdr:to>
    <xdr:sp macro="" textlink="">
      <xdr:nvSpPr>
        <xdr:cNvPr id="555" name="楕円 554">
          <a:extLst>
            <a:ext uri="{FF2B5EF4-FFF2-40B4-BE49-F238E27FC236}">
              <a16:creationId xmlns:a16="http://schemas.microsoft.com/office/drawing/2014/main" id="{1FD0B5E6-30E1-4E34-A017-BED47006B6DE}"/>
            </a:ext>
          </a:extLst>
        </xdr:cNvPr>
        <xdr:cNvSpPr/>
      </xdr:nvSpPr>
      <xdr:spPr>
        <a:xfrm>
          <a:off x="12804140" y="1018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xdr:rowOff>
    </xdr:from>
    <xdr:to>
      <xdr:col>81</xdr:col>
      <xdr:colOff>50800</xdr:colOff>
      <xdr:row>61</xdr:row>
      <xdr:rowOff>41910</xdr:rowOff>
    </xdr:to>
    <xdr:cxnSp macro="">
      <xdr:nvCxnSpPr>
        <xdr:cNvPr id="556" name="直線コネクタ 555">
          <a:extLst>
            <a:ext uri="{FF2B5EF4-FFF2-40B4-BE49-F238E27FC236}">
              <a16:creationId xmlns:a16="http://schemas.microsoft.com/office/drawing/2014/main" id="{D4C27E30-EED7-4848-980B-947139E659C9}"/>
            </a:ext>
          </a:extLst>
        </xdr:cNvPr>
        <xdr:cNvCxnSpPr/>
      </xdr:nvCxnSpPr>
      <xdr:spPr>
        <a:xfrm>
          <a:off x="12854940" y="1022794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38735</xdr:rowOff>
    </xdr:from>
    <xdr:to>
      <xdr:col>72</xdr:col>
      <xdr:colOff>38100</xdr:colOff>
      <xdr:row>62</xdr:row>
      <xdr:rowOff>140335</xdr:rowOff>
    </xdr:to>
    <xdr:sp macro="" textlink="">
      <xdr:nvSpPr>
        <xdr:cNvPr id="557" name="楕円 556">
          <a:extLst>
            <a:ext uri="{FF2B5EF4-FFF2-40B4-BE49-F238E27FC236}">
              <a16:creationId xmlns:a16="http://schemas.microsoft.com/office/drawing/2014/main" id="{F92421C4-D686-4F61-AD7F-78C41B6C2AEE}"/>
            </a:ext>
          </a:extLst>
        </xdr:cNvPr>
        <xdr:cNvSpPr/>
      </xdr:nvSpPr>
      <xdr:spPr>
        <a:xfrm>
          <a:off x="12029440" y="10432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xdr:rowOff>
    </xdr:from>
    <xdr:to>
      <xdr:col>76</xdr:col>
      <xdr:colOff>114300</xdr:colOff>
      <xdr:row>62</xdr:row>
      <xdr:rowOff>89535</xdr:rowOff>
    </xdr:to>
    <xdr:cxnSp macro="">
      <xdr:nvCxnSpPr>
        <xdr:cNvPr id="558" name="直線コネクタ 557">
          <a:extLst>
            <a:ext uri="{FF2B5EF4-FFF2-40B4-BE49-F238E27FC236}">
              <a16:creationId xmlns:a16="http://schemas.microsoft.com/office/drawing/2014/main" id="{259AB75A-7A30-4A62-AE37-A96585899696}"/>
            </a:ext>
          </a:extLst>
        </xdr:cNvPr>
        <xdr:cNvCxnSpPr/>
      </xdr:nvCxnSpPr>
      <xdr:spPr>
        <a:xfrm flipV="1">
          <a:off x="12072620" y="10227945"/>
          <a:ext cx="78232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12065</xdr:rowOff>
    </xdr:from>
    <xdr:to>
      <xdr:col>67</xdr:col>
      <xdr:colOff>101600</xdr:colOff>
      <xdr:row>62</xdr:row>
      <xdr:rowOff>113665</xdr:rowOff>
    </xdr:to>
    <xdr:sp macro="" textlink="">
      <xdr:nvSpPr>
        <xdr:cNvPr id="559" name="楕円 558">
          <a:extLst>
            <a:ext uri="{FF2B5EF4-FFF2-40B4-BE49-F238E27FC236}">
              <a16:creationId xmlns:a16="http://schemas.microsoft.com/office/drawing/2014/main" id="{87EB7DDA-E5D2-413A-AE8F-B40A50E38478}"/>
            </a:ext>
          </a:extLst>
        </xdr:cNvPr>
        <xdr:cNvSpPr/>
      </xdr:nvSpPr>
      <xdr:spPr>
        <a:xfrm>
          <a:off x="1123188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62865</xdr:rowOff>
    </xdr:from>
    <xdr:to>
      <xdr:col>71</xdr:col>
      <xdr:colOff>177800</xdr:colOff>
      <xdr:row>62</xdr:row>
      <xdr:rowOff>89535</xdr:rowOff>
    </xdr:to>
    <xdr:cxnSp macro="">
      <xdr:nvCxnSpPr>
        <xdr:cNvPr id="560" name="直線コネクタ 559">
          <a:extLst>
            <a:ext uri="{FF2B5EF4-FFF2-40B4-BE49-F238E27FC236}">
              <a16:creationId xmlns:a16="http://schemas.microsoft.com/office/drawing/2014/main" id="{A6E63C4C-36DC-48C2-9DC3-A6E571D45445}"/>
            </a:ext>
          </a:extLst>
        </xdr:cNvPr>
        <xdr:cNvCxnSpPr/>
      </xdr:nvCxnSpPr>
      <xdr:spPr>
        <a:xfrm>
          <a:off x="11282680" y="1045654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a:extLst>
            <a:ext uri="{FF2B5EF4-FFF2-40B4-BE49-F238E27FC236}">
              <a16:creationId xmlns:a16="http://schemas.microsoft.com/office/drawing/2014/main" id="{05B561C8-856C-4C98-9164-AE6C8F055CFC}"/>
            </a:ext>
          </a:extLst>
        </xdr:cNvPr>
        <xdr:cNvSpPr txBox="1"/>
      </xdr:nvSpPr>
      <xdr:spPr>
        <a:xfrm>
          <a:off x="134372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a:extLst>
            <a:ext uri="{FF2B5EF4-FFF2-40B4-BE49-F238E27FC236}">
              <a16:creationId xmlns:a16="http://schemas.microsoft.com/office/drawing/2014/main" id="{D12D22E3-41BF-4B1F-89A9-ABFEFE0BB28C}"/>
            </a:ext>
          </a:extLst>
        </xdr:cNvPr>
        <xdr:cNvSpPr txBox="1"/>
      </xdr:nvSpPr>
      <xdr:spPr>
        <a:xfrm>
          <a:off x="126752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63" name="n_3aveValue【学校施設】&#10;有形固定資産減価償却率">
          <a:extLst>
            <a:ext uri="{FF2B5EF4-FFF2-40B4-BE49-F238E27FC236}">
              <a16:creationId xmlns:a16="http://schemas.microsoft.com/office/drawing/2014/main" id="{2C34ABAC-B0D0-41E7-A533-1CB31EEDC69E}"/>
            </a:ext>
          </a:extLst>
        </xdr:cNvPr>
        <xdr:cNvSpPr txBox="1"/>
      </xdr:nvSpPr>
      <xdr:spPr>
        <a:xfrm>
          <a:off x="119005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128287</xdr:rowOff>
    </xdr:from>
    <xdr:ext cx="405111" cy="259045"/>
    <xdr:sp macro="" textlink="">
      <xdr:nvSpPr>
        <xdr:cNvPr id="564" name="n_4aveValue【学校施設】&#10;有形固定資産減価償却率">
          <a:extLst>
            <a:ext uri="{FF2B5EF4-FFF2-40B4-BE49-F238E27FC236}">
              <a16:creationId xmlns:a16="http://schemas.microsoft.com/office/drawing/2014/main" id="{8B8606D7-0129-4A61-B64D-C9D89ACE854C}"/>
            </a:ext>
          </a:extLst>
        </xdr:cNvPr>
        <xdr:cNvSpPr txBox="1"/>
      </xdr:nvSpPr>
      <xdr:spPr>
        <a:xfrm>
          <a:off x="1110298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565" name="n_1mainValue【学校施設】&#10;有形固定資産減価償却率">
          <a:extLst>
            <a:ext uri="{FF2B5EF4-FFF2-40B4-BE49-F238E27FC236}">
              <a16:creationId xmlns:a16="http://schemas.microsoft.com/office/drawing/2014/main" id="{32A4911F-BA85-4950-8B27-7FB398CF0597}"/>
            </a:ext>
          </a:extLst>
        </xdr:cNvPr>
        <xdr:cNvSpPr txBox="1"/>
      </xdr:nvSpPr>
      <xdr:spPr>
        <a:xfrm>
          <a:off x="134372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43832</xdr:rowOff>
    </xdr:from>
    <xdr:ext cx="405111" cy="259045"/>
    <xdr:sp macro="" textlink="">
      <xdr:nvSpPr>
        <xdr:cNvPr id="566" name="n_2mainValue【学校施設】&#10;有形固定資産減価償却率">
          <a:extLst>
            <a:ext uri="{FF2B5EF4-FFF2-40B4-BE49-F238E27FC236}">
              <a16:creationId xmlns:a16="http://schemas.microsoft.com/office/drawing/2014/main" id="{1D9CC521-3362-4F39-8273-856DF8A05982}"/>
            </a:ext>
          </a:extLst>
        </xdr:cNvPr>
        <xdr:cNvSpPr txBox="1"/>
      </xdr:nvSpPr>
      <xdr:spPr>
        <a:xfrm>
          <a:off x="126752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131462</xdr:rowOff>
    </xdr:from>
    <xdr:ext cx="405111" cy="259045"/>
    <xdr:sp macro="" textlink="">
      <xdr:nvSpPr>
        <xdr:cNvPr id="567" name="n_3mainValue【学校施設】&#10;有形固定資産減価償却率">
          <a:extLst>
            <a:ext uri="{FF2B5EF4-FFF2-40B4-BE49-F238E27FC236}">
              <a16:creationId xmlns:a16="http://schemas.microsoft.com/office/drawing/2014/main" id="{C2149C5C-FA87-4DF3-869E-4EA728011B0B}"/>
            </a:ext>
          </a:extLst>
        </xdr:cNvPr>
        <xdr:cNvSpPr txBox="1"/>
      </xdr:nvSpPr>
      <xdr:spPr>
        <a:xfrm>
          <a:off x="119005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104792</xdr:rowOff>
    </xdr:from>
    <xdr:ext cx="405111" cy="259045"/>
    <xdr:sp macro="" textlink="">
      <xdr:nvSpPr>
        <xdr:cNvPr id="568" name="n_4mainValue【学校施設】&#10;有形固定資産減価償却率">
          <a:extLst>
            <a:ext uri="{FF2B5EF4-FFF2-40B4-BE49-F238E27FC236}">
              <a16:creationId xmlns:a16="http://schemas.microsoft.com/office/drawing/2014/main" id="{8A448B1E-EE09-486A-AAA6-B9028817A483}"/>
            </a:ext>
          </a:extLst>
        </xdr:cNvPr>
        <xdr:cNvSpPr txBox="1"/>
      </xdr:nvSpPr>
      <xdr:spPr>
        <a:xfrm>
          <a:off x="1110298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E150587-C154-44E3-80B7-A84E141BBAF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18A9114-0C59-491A-A4EB-F8445424F2B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6971DEF-A7ED-497F-BBFF-6A3FCB2AE54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D9AEC765-59BD-4901-ABCD-B1B678D648C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B5C7E2C-C7A5-4A69-8AA0-63DF225FF42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462623F-E91C-4B27-A3F5-33A93A5B039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57BE3E2-E439-41EA-8E58-FB6FB8BDEFE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17AA277-D883-429E-81BC-8F13B2F46C0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6E1A0D1A-05AA-4E3A-A82E-4D0023D7444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DDE1718-75F4-498D-822A-CA041DBA8C5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2C684E77-A234-436C-B6B5-F44F36023067}"/>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237C3281-2DFC-43FD-8BC4-BC396C36958C}"/>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F8825A32-245B-437C-B8C2-9CC67C1B6A95}"/>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D6ECA1A6-AF9F-4179-A78C-BAC1A9A7977A}"/>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A5FA8D74-48DA-4329-8F1F-019005F7C5F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8714B8A4-26C0-4FDF-BCA1-B74D91D4F73F}"/>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36C38CF8-0B35-4C8F-8459-568E34ABE2DA}"/>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7680690A-AF1E-4E65-8122-ECA00B8C20B4}"/>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D7CA4A17-43FE-40AE-904B-C9C1C34DD155}"/>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92AED5CC-E9A4-400E-AF20-F5139E11A6B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F3551C77-A1F1-46C4-85C3-BF9244DF424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FBDF1022-14DF-4C11-AEC0-ED299DAA55A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6BF94F73-3CBD-4F82-9000-D28BD0A39DA4}"/>
            </a:ext>
          </a:extLst>
        </xdr:cNvPr>
        <xdr:cNvCxnSpPr/>
      </xdr:nvCxnSpPr>
      <xdr:spPr>
        <a:xfrm flipV="1">
          <a:off x="19509104" y="9327642"/>
          <a:ext cx="0" cy="135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0EC5C1D0-BDB7-4FC3-BFE8-793F1F6FEC70}"/>
            </a:ext>
          </a:extLst>
        </xdr:cNvPr>
        <xdr:cNvSpPr txBox="1"/>
      </xdr:nvSpPr>
      <xdr:spPr>
        <a:xfrm>
          <a:off x="19547840" y="1068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4E34E852-4ECC-4444-996E-D2BD4DDEE0ED}"/>
            </a:ext>
          </a:extLst>
        </xdr:cNvPr>
        <xdr:cNvCxnSpPr/>
      </xdr:nvCxnSpPr>
      <xdr:spPr>
        <a:xfrm>
          <a:off x="19443700" y="10685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04DC5A8D-D6A1-49C8-AB3E-F286A68FBABF}"/>
            </a:ext>
          </a:extLst>
        </xdr:cNvPr>
        <xdr:cNvSpPr txBox="1"/>
      </xdr:nvSpPr>
      <xdr:spPr>
        <a:xfrm>
          <a:off x="19547840" y="91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0BCF3043-EF5A-47B3-8DE3-9F025ACD5D52}"/>
            </a:ext>
          </a:extLst>
        </xdr:cNvPr>
        <xdr:cNvCxnSpPr/>
      </xdr:nvCxnSpPr>
      <xdr:spPr>
        <a:xfrm>
          <a:off x="19443700" y="9327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a:extLst>
            <a:ext uri="{FF2B5EF4-FFF2-40B4-BE49-F238E27FC236}">
              <a16:creationId xmlns:a16="http://schemas.microsoft.com/office/drawing/2014/main" id="{7E505A54-E40E-49AF-9798-217E90F89C0C}"/>
            </a:ext>
          </a:extLst>
        </xdr:cNvPr>
        <xdr:cNvSpPr txBox="1"/>
      </xdr:nvSpPr>
      <xdr:spPr>
        <a:xfrm>
          <a:off x="19547840" y="1003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92A90AA2-0D89-4287-9003-CB23ECED533B}"/>
            </a:ext>
          </a:extLst>
        </xdr:cNvPr>
        <xdr:cNvSpPr/>
      </xdr:nvSpPr>
      <xdr:spPr>
        <a:xfrm>
          <a:off x="19458940" y="10182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13DB1862-E21F-4328-B8DD-4E03EC093239}"/>
            </a:ext>
          </a:extLst>
        </xdr:cNvPr>
        <xdr:cNvSpPr/>
      </xdr:nvSpPr>
      <xdr:spPr>
        <a:xfrm>
          <a:off x="18735040" y="10182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B167ED43-5E0F-43DD-9DAD-EFADA91B52B4}"/>
            </a:ext>
          </a:extLst>
        </xdr:cNvPr>
        <xdr:cNvSpPr/>
      </xdr:nvSpPr>
      <xdr:spPr>
        <a:xfrm>
          <a:off x="17937480" y="1019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00" name="フローチャート: 判断 599">
          <a:extLst>
            <a:ext uri="{FF2B5EF4-FFF2-40B4-BE49-F238E27FC236}">
              <a16:creationId xmlns:a16="http://schemas.microsoft.com/office/drawing/2014/main" id="{D43E6C48-6A7E-4F4A-98A4-EEA17E2D851B}"/>
            </a:ext>
          </a:extLst>
        </xdr:cNvPr>
        <xdr:cNvSpPr/>
      </xdr:nvSpPr>
      <xdr:spPr>
        <a:xfrm>
          <a:off x="17162780" y="102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01" name="フローチャート: 判断 600">
          <a:extLst>
            <a:ext uri="{FF2B5EF4-FFF2-40B4-BE49-F238E27FC236}">
              <a16:creationId xmlns:a16="http://schemas.microsoft.com/office/drawing/2014/main" id="{35C54019-8010-4374-A41E-96C3EA368419}"/>
            </a:ext>
          </a:extLst>
        </xdr:cNvPr>
        <xdr:cNvSpPr/>
      </xdr:nvSpPr>
      <xdr:spPr>
        <a:xfrm>
          <a:off x="16388080" y="102525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A7E4595-6811-4BB3-A179-160E2DE63EE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B9CE517-F7F6-4C68-BE8E-00F591AAF07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352B306-19CE-4555-B7A9-C1566AA7288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39B34E5-1580-4B3E-B739-A2B33E68A4F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DE22EB9-A35D-4A5A-B0F2-0F5C773E11A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6807</xdr:rowOff>
    </xdr:from>
    <xdr:to>
      <xdr:col>116</xdr:col>
      <xdr:colOff>114300</xdr:colOff>
      <xdr:row>61</xdr:row>
      <xdr:rowOff>108407</xdr:rowOff>
    </xdr:to>
    <xdr:sp macro="" textlink="">
      <xdr:nvSpPr>
        <xdr:cNvPr id="607" name="楕円 606">
          <a:extLst>
            <a:ext uri="{FF2B5EF4-FFF2-40B4-BE49-F238E27FC236}">
              <a16:creationId xmlns:a16="http://schemas.microsoft.com/office/drawing/2014/main" id="{E6CB44DB-EC73-44EB-BC4A-E1DB8FF81A75}"/>
            </a:ext>
          </a:extLst>
        </xdr:cNvPr>
        <xdr:cNvSpPr/>
      </xdr:nvSpPr>
      <xdr:spPr>
        <a:xfrm>
          <a:off x="19458940" y="102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156684</xdr:rowOff>
    </xdr:from>
    <xdr:ext cx="469744" cy="259045"/>
    <xdr:sp macro="" textlink="">
      <xdr:nvSpPr>
        <xdr:cNvPr id="608" name="【学校施設】&#10;一人当たり面積該当値テキスト">
          <a:extLst>
            <a:ext uri="{FF2B5EF4-FFF2-40B4-BE49-F238E27FC236}">
              <a16:creationId xmlns:a16="http://schemas.microsoft.com/office/drawing/2014/main" id="{9B484494-D5C6-4F3D-9426-0BFD15CCC124}"/>
            </a:ext>
          </a:extLst>
        </xdr:cNvPr>
        <xdr:cNvSpPr txBox="1"/>
      </xdr:nvSpPr>
      <xdr:spPr>
        <a:xfrm>
          <a:off x="19547840" y="102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14580</xdr:rowOff>
    </xdr:from>
    <xdr:to>
      <xdr:col>112</xdr:col>
      <xdr:colOff>38100</xdr:colOff>
      <xdr:row>61</xdr:row>
      <xdr:rowOff>116180</xdr:rowOff>
    </xdr:to>
    <xdr:sp macro="" textlink="">
      <xdr:nvSpPr>
        <xdr:cNvPr id="609" name="楕円 608">
          <a:extLst>
            <a:ext uri="{FF2B5EF4-FFF2-40B4-BE49-F238E27FC236}">
              <a16:creationId xmlns:a16="http://schemas.microsoft.com/office/drawing/2014/main" id="{8F37BABD-1B2D-43E8-A3E5-95B3570E40B6}"/>
            </a:ext>
          </a:extLst>
        </xdr:cNvPr>
        <xdr:cNvSpPr/>
      </xdr:nvSpPr>
      <xdr:spPr>
        <a:xfrm>
          <a:off x="18735040" y="10240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57607</xdr:rowOff>
    </xdr:from>
    <xdr:to>
      <xdr:col>116</xdr:col>
      <xdr:colOff>63500</xdr:colOff>
      <xdr:row>61</xdr:row>
      <xdr:rowOff>65380</xdr:rowOff>
    </xdr:to>
    <xdr:cxnSp macro="">
      <xdr:nvCxnSpPr>
        <xdr:cNvPr id="610" name="直線コネクタ 609">
          <a:extLst>
            <a:ext uri="{FF2B5EF4-FFF2-40B4-BE49-F238E27FC236}">
              <a16:creationId xmlns:a16="http://schemas.microsoft.com/office/drawing/2014/main" id="{0E0616E0-4F8E-4516-9ECF-0665FC4184CA}"/>
            </a:ext>
          </a:extLst>
        </xdr:cNvPr>
        <xdr:cNvCxnSpPr/>
      </xdr:nvCxnSpPr>
      <xdr:spPr>
        <a:xfrm flipV="1">
          <a:off x="18778220" y="10283647"/>
          <a:ext cx="73152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27381</xdr:rowOff>
    </xdr:from>
    <xdr:to>
      <xdr:col>107</xdr:col>
      <xdr:colOff>101600</xdr:colOff>
      <xdr:row>61</xdr:row>
      <xdr:rowOff>128981</xdr:rowOff>
    </xdr:to>
    <xdr:sp macro="" textlink="">
      <xdr:nvSpPr>
        <xdr:cNvPr id="611" name="楕円 610">
          <a:extLst>
            <a:ext uri="{FF2B5EF4-FFF2-40B4-BE49-F238E27FC236}">
              <a16:creationId xmlns:a16="http://schemas.microsoft.com/office/drawing/2014/main" id="{57669D16-9591-49DA-BEBA-813B3C69E32F}"/>
            </a:ext>
          </a:extLst>
        </xdr:cNvPr>
        <xdr:cNvSpPr/>
      </xdr:nvSpPr>
      <xdr:spPr>
        <a:xfrm>
          <a:off x="17937480" y="102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65380</xdr:rowOff>
    </xdr:from>
    <xdr:to>
      <xdr:col>111</xdr:col>
      <xdr:colOff>177800</xdr:colOff>
      <xdr:row>61</xdr:row>
      <xdr:rowOff>78181</xdr:rowOff>
    </xdr:to>
    <xdr:cxnSp macro="">
      <xdr:nvCxnSpPr>
        <xdr:cNvPr id="612" name="直線コネクタ 611">
          <a:extLst>
            <a:ext uri="{FF2B5EF4-FFF2-40B4-BE49-F238E27FC236}">
              <a16:creationId xmlns:a16="http://schemas.microsoft.com/office/drawing/2014/main" id="{7BEE4FF7-F03E-4E95-B673-48E14C2DE8BE}"/>
            </a:ext>
          </a:extLst>
        </xdr:cNvPr>
        <xdr:cNvCxnSpPr/>
      </xdr:nvCxnSpPr>
      <xdr:spPr>
        <a:xfrm flipV="1">
          <a:off x="17988280" y="10291420"/>
          <a:ext cx="78994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88646</xdr:rowOff>
    </xdr:from>
    <xdr:to>
      <xdr:col>102</xdr:col>
      <xdr:colOff>165100</xdr:colOff>
      <xdr:row>62</xdr:row>
      <xdr:rowOff>18796</xdr:rowOff>
    </xdr:to>
    <xdr:sp macro="" textlink="">
      <xdr:nvSpPr>
        <xdr:cNvPr id="613" name="楕円 612">
          <a:extLst>
            <a:ext uri="{FF2B5EF4-FFF2-40B4-BE49-F238E27FC236}">
              <a16:creationId xmlns:a16="http://schemas.microsoft.com/office/drawing/2014/main" id="{97A25CD2-07D5-4072-9FA7-681ABF4B8D42}"/>
            </a:ext>
          </a:extLst>
        </xdr:cNvPr>
        <xdr:cNvSpPr/>
      </xdr:nvSpPr>
      <xdr:spPr>
        <a:xfrm>
          <a:off x="17162780" y="10314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78181</xdr:rowOff>
    </xdr:from>
    <xdr:to>
      <xdr:col>107</xdr:col>
      <xdr:colOff>50800</xdr:colOff>
      <xdr:row>61</xdr:row>
      <xdr:rowOff>139446</xdr:rowOff>
    </xdr:to>
    <xdr:cxnSp macro="">
      <xdr:nvCxnSpPr>
        <xdr:cNvPr id="614" name="直線コネクタ 613">
          <a:extLst>
            <a:ext uri="{FF2B5EF4-FFF2-40B4-BE49-F238E27FC236}">
              <a16:creationId xmlns:a16="http://schemas.microsoft.com/office/drawing/2014/main" id="{B83C4155-FC26-43A2-A1DE-2D4829C01721}"/>
            </a:ext>
          </a:extLst>
        </xdr:cNvPr>
        <xdr:cNvCxnSpPr/>
      </xdr:nvCxnSpPr>
      <xdr:spPr>
        <a:xfrm flipV="1">
          <a:off x="17213580" y="10304221"/>
          <a:ext cx="7747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106476</xdr:rowOff>
    </xdr:from>
    <xdr:to>
      <xdr:col>98</xdr:col>
      <xdr:colOff>38100</xdr:colOff>
      <xdr:row>62</xdr:row>
      <xdr:rowOff>36626</xdr:rowOff>
    </xdr:to>
    <xdr:sp macro="" textlink="">
      <xdr:nvSpPr>
        <xdr:cNvPr id="615" name="楕円 614">
          <a:extLst>
            <a:ext uri="{FF2B5EF4-FFF2-40B4-BE49-F238E27FC236}">
              <a16:creationId xmlns:a16="http://schemas.microsoft.com/office/drawing/2014/main" id="{6FD6324B-CC14-44F4-BBE8-7C1A9AD072FE}"/>
            </a:ext>
          </a:extLst>
        </xdr:cNvPr>
        <xdr:cNvSpPr/>
      </xdr:nvSpPr>
      <xdr:spPr>
        <a:xfrm>
          <a:off x="16388080" y="10332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139446</xdr:rowOff>
    </xdr:from>
    <xdr:to>
      <xdr:col>102</xdr:col>
      <xdr:colOff>114300</xdr:colOff>
      <xdr:row>61</xdr:row>
      <xdr:rowOff>157276</xdr:rowOff>
    </xdr:to>
    <xdr:cxnSp macro="">
      <xdr:nvCxnSpPr>
        <xdr:cNvPr id="616" name="直線コネクタ 615">
          <a:extLst>
            <a:ext uri="{FF2B5EF4-FFF2-40B4-BE49-F238E27FC236}">
              <a16:creationId xmlns:a16="http://schemas.microsoft.com/office/drawing/2014/main" id="{3F123780-0964-4F82-AF3F-A61316D2B6E0}"/>
            </a:ext>
          </a:extLst>
        </xdr:cNvPr>
        <xdr:cNvCxnSpPr/>
      </xdr:nvCxnSpPr>
      <xdr:spPr>
        <a:xfrm flipV="1">
          <a:off x="16431260" y="10365486"/>
          <a:ext cx="78232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a:extLst>
            <a:ext uri="{FF2B5EF4-FFF2-40B4-BE49-F238E27FC236}">
              <a16:creationId xmlns:a16="http://schemas.microsoft.com/office/drawing/2014/main" id="{CCED35B1-99A0-4448-9917-D7DD44F7DF51}"/>
            </a:ext>
          </a:extLst>
        </xdr:cNvPr>
        <xdr:cNvSpPr txBox="1"/>
      </xdr:nvSpPr>
      <xdr:spPr>
        <a:xfrm>
          <a:off x="18561127" y="99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8" name="n_2aveValue【学校施設】&#10;一人当たり面積">
          <a:extLst>
            <a:ext uri="{FF2B5EF4-FFF2-40B4-BE49-F238E27FC236}">
              <a16:creationId xmlns:a16="http://schemas.microsoft.com/office/drawing/2014/main" id="{EB4602F5-C215-4187-B7BB-45E87FF518FE}"/>
            </a:ext>
          </a:extLst>
        </xdr:cNvPr>
        <xdr:cNvSpPr txBox="1"/>
      </xdr:nvSpPr>
      <xdr:spPr>
        <a:xfrm>
          <a:off x="17776267" y="997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619" name="n_3aveValue【学校施設】&#10;一人当たり面積">
          <a:extLst>
            <a:ext uri="{FF2B5EF4-FFF2-40B4-BE49-F238E27FC236}">
              <a16:creationId xmlns:a16="http://schemas.microsoft.com/office/drawing/2014/main" id="{C401701B-F77B-4806-8308-A163AE448A34}"/>
            </a:ext>
          </a:extLst>
        </xdr:cNvPr>
        <xdr:cNvSpPr txBox="1"/>
      </xdr:nvSpPr>
      <xdr:spPr>
        <a:xfrm>
          <a:off x="17001567" y="100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620" name="n_4aveValue【学校施設】&#10;一人当たり面積">
          <a:extLst>
            <a:ext uri="{FF2B5EF4-FFF2-40B4-BE49-F238E27FC236}">
              <a16:creationId xmlns:a16="http://schemas.microsoft.com/office/drawing/2014/main" id="{25829B9F-41AD-49BD-A463-FB4404944739}"/>
            </a:ext>
          </a:extLst>
        </xdr:cNvPr>
        <xdr:cNvSpPr txBox="1"/>
      </xdr:nvSpPr>
      <xdr:spPr>
        <a:xfrm>
          <a:off x="16226867" y="100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107307</xdr:rowOff>
    </xdr:from>
    <xdr:ext cx="469744" cy="259045"/>
    <xdr:sp macro="" textlink="">
      <xdr:nvSpPr>
        <xdr:cNvPr id="621" name="n_1mainValue【学校施設】&#10;一人当たり面積">
          <a:extLst>
            <a:ext uri="{FF2B5EF4-FFF2-40B4-BE49-F238E27FC236}">
              <a16:creationId xmlns:a16="http://schemas.microsoft.com/office/drawing/2014/main" id="{F197429D-A082-4384-B40C-04F69A8D2AA0}"/>
            </a:ext>
          </a:extLst>
        </xdr:cNvPr>
        <xdr:cNvSpPr txBox="1"/>
      </xdr:nvSpPr>
      <xdr:spPr>
        <a:xfrm>
          <a:off x="18561127" y="103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22" name="n_2mainValue【学校施設】&#10;一人当たり面積">
          <a:extLst>
            <a:ext uri="{FF2B5EF4-FFF2-40B4-BE49-F238E27FC236}">
              <a16:creationId xmlns:a16="http://schemas.microsoft.com/office/drawing/2014/main" id="{BA54ABAF-E6AC-4DAD-936F-C68C1EAD9795}"/>
            </a:ext>
          </a:extLst>
        </xdr:cNvPr>
        <xdr:cNvSpPr txBox="1"/>
      </xdr:nvSpPr>
      <xdr:spPr>
        <a:xfrm>
          <a:off x="17776267" y="103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9923</xdr:rowOff>
    </xdr:from>
    <xdr:ext cx="469744" cy="259045"/>
    <xdr:sp macro="" textlink="">
      <xdr:nvSpPr>
        <xdr:cNvPr id="623" name="n_3mainValue【学校施設】&#10;一人当たり面積">
          <a:extLst>
            <a:ext uri="{FF2B5EF4-FFF2-40B4-BE49-F238E27FC236}">
              <a16:creationId xmlns:a16="http://schemas.microsoft.com/office/drawing/2014/main" id="{1C37FC6F-306E-45C1-8F35-05D73A7AC2F4}"/>
            </a:ext>
          </a:extLst>
        </xdr:cNvPr>
        <xdr:cNvSpPr txBox="1"/>
      </xdr:nvSpPr>
      <xdr:spPr>
        <a:xfrm>
          <a:off x="17001567" y="1040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27753</xdr:rowOff>
    </xdr:from>
    <xdr:ext cx="469744" cy="259045"/>
    <xdr:sp macro="" textlink="">
      <xdr:nvSpPr>
        <xdr:cNvPr id="624" name="n_4mainValue【学校施設】&#10;一人当たり面積">
          <a:extLst>
            <a:ext uri="{FF2B5EF4-FFF2-40B4-BE49-F238E27FC236}">
              <a16:creationId xmlns:a16="http://schemas.microsoft.com/office/drawing/2014/main" id="{DE8A1B1F-45F1-4FA1-98F7-25BE84CF4A16}"/>
            </a:ext>
          </a:extLst>
        </xdr:cNvPr>
        <xdr:cNvSpPr txBox="1"/>
      </xdr:nvSpPr>
      <xdr:spPr>
        <a:xfrm>
          <a:off x="16226867" y="1042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56EE8619-1FC1-4D93-880D-5839C468A8A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B6FE6845-22A2-4B4D-809A-1CA706ADD4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CB5ACA9B-1C26-408D-B4FD-C6E80A2817C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5B8B67DA-F314-43FD-AC6E-28E8FBDD603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CFCD35B1-46CB-47DD-9240-EE2EBF17DCE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99587424-4D95-4805-9E06-CEB7F91D676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480C75F4-3875-4281-BADA-3B27CC3F9D7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61194A73-B390-456E-AEAE-ACD0C5DA856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B3609DBE-0FCB-4692-B1E1-88EB6E8E4E2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918F11C4-7D09-464D-8311-FB7D2E13DDB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A6FAD01-A790-4D26-97D1-77713130DC8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9A6D2D33-401C-4ABA-A28F-6DF46CB9F98D}"/>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333F6902-795E-4F6D-B48A-BD4C01D45518}"/>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C269D78C-1858-44D1-B2ED-E89FD9341218}"/>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481748E9-3814-4402-AC3B-F43978A30D6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44A1DA17-863E-458A-9939-E1204663D581}"/>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C30D23B3-A0C0-4DCA-910A-2ACAA2AB59A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5E59E1B6-B7D3-48A1-8488-51B0B94A473A}"/>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186DD2AA-6C7F-4144-AB35-AFE7F53CFFEA}"/>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D471A30D-D5C5-497A-80F2-712308059EAC}"/>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22968FC9-0275-451F-A04E-0D3DF154E9DA}"/>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44050D4F-3BCE-477D-A3BB-1ADD43533ED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9EB9C818-7D04-4E07-B910-D526DF3E7D4B}"/>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BD8AA738-65BB-4A18-8A08-015D54DE951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6B81A6CD-62FA-42B3-B8BA-F08A8794348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E906F09F-9C73-449C-89DD-C56692B3DA4B}"/>
            </a:ext>
          </a:extLst>
        </xdr:cNvPr>
        <xdr:cNvCxnSpPr/>
      </xdr:nvCxnSpPr>
      <xdr:spPr>
        <a:xfrm flipV="1">
          <a:off x="14375764" y="13089527"/>
          <a:ext cx="0" cy="1496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FAEE92C4-9EAA-4527-8FB4-4C15A6A6DB39}"/>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596636FB-38A4-4AAF-A011-F85CD9A7D239}"/>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3" name="【児童館】&#10;有形固定資産減価償却率最大値テキスト">
          <a:extLst>
            <a:ext uri="{FF2B5EF4-FFF2-40B4-BE49-F238E27FC236}">
              <a16:creationId xmlns:a16="http://schemas.microsoft.com/office/drawing/2014/main" id="{6CC81FD3-6EB0-4F9C-8AFE-F987160B571C}"/>
            </a:ext>
          </a:extLst>
        </xdr:cNvPr>
        <xdr:cNvSpPr txBox="1"/>
      </xdr:nvSpPr>
      <xdr:spPr>
        <a:xfrm>
          <a:off x="14414500" y="128723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4" name="直線コネクタ 653">
          <a:extLst>
            <a:ext uri="{FF2B5EF4-FFF2-40B4-BE49-F238E27FC236}">
              <a16:creationId xmlns:a16="http://schemas.microsoft.com/office/drawing/2014/main" id="{4A97E9B6-6F66-480D-8774-0C70CE94809F}"/>
            </a:ext>
          </a:extLst>
        </xdr:cNvPr>
        <xdr:cNvCxnSpPr/>
      </xdr:nvCxnSpPr>
      <xdr:spPr>
        <a:xfrm>
          <a:off x="14287500" y="13089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63698</xdr:rowOff>
    </xdr:from>
    <xdr:ext cx="405111" cy="259045"/>
    <xdr:sp macro="" textlink="">
      <xdr:nvSpPr>
        <xdr:cNvPr id="655" name="【児童館】&#10;有形固定資産減価償却率平均値テキスト">
          <a:extLst>
            <a:ext uri="{FF2B5EF4-FFF2-40B4-BE49-F238E27FC236}">
              <a16:creationId xmlns:a16="http://schemas.microsoft.com/office/drawing/2014/main" id="{F1CBF56D-F138-4328-AF77-5C6CC9A6DCD8}"/>
            </a:ext>
          </a:extLst>
        </xdr:cNvPr>
        <xdr:cNvSpPr txBox="1"/>
      </xdr:nvSpPr>
      <xdr:spPr>
        <a:xfrm>
          <a:off x="14414500" y="13810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6" name="フローチャート: 判断 655">
          <a:extLst>
            <a:ext uri="{FF2B5EF4-FFF2-40B4-BE49-F238E27FC236}">
              <a16:creationId xmlns:a16="http://schemas.microsoft.com/office/drawing/2014/main" id="{9436460E-E631-4FC2-8C3F-1E3B9BC52478}"/>
            </a:ext>
          </a:extLst>
        </xdr:cNvPr>
        <xdr:cNvSpPr/>
      </xdr:nvSpPr>
      <xdr:spPr>
        <a:xfrm>
          <a:off x="14325600" y="138317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7" name="フローチャート: 判断 656">
          <a:extLst>
            <a:ext uri="{FF2B5EF4-FFF2-40B4-BE49-F238E27FC236}">
              <a16:creationId xmlns:a16="http://schemas.microsoft.com/office/drawing/2014/main" id="{D1F6F2CB-8AA6-4554-8762-99CA05774A7F}"/>
            </a:ext>
          </a:extLst>
        </xdr:cNvPr>
        <xdr:cNvSpPr/>
      </xdr:nvSpPr>
      <xdr:spPr>
        <a:xfrm>
          <a:off x="13578840" y="1379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8" name="フローチャート: 判断 657">
          <a:extLst>
            <a:ext uri="{FF2B5EF4-FFF2-40B4-BE49-F238E27FC236}">
              <a16:creationId xmlns:a16="http://schemas.microsoft.com/office/drawing/2014/main" id="{BA9C0C47-24E0-40A1-95F7-A7C325811CAB}"/>
            </a:ext>
          </a:extLst>
        </xdr:cNvPr>
        <xdr:cNvSpPr/>
      </xdr:nvSpPr>
      <xdr:spPr>
        <a:xfrm>
          <a:off x="128041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59" name="フローチャート: 判断 658">
          <a:extLst>
            <a:ext uri="{FF2B5EF4-FFF2-40B4-BE49-F238E27FC236}">
              <a16:creationId xmlns:a16="http://schemas.microsoft.com/office/drawing/2014/main" id="{CE6DBD07-0696-41C6-9700-308C9A72D3A6}"/>
            </a:ext>
          </a:extLst>
        </xdr:cNvPr>
        <xdr:cNvSpPr/>
      </xdr:nvSpPr>
      <xdr:spPr>
        <a:xfrm>
          <a:off x="12029440" y="13703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49349</xdr:rowOff>
    </xdr:from>
    <xdr:to>
      <xdr:col>67</xdr:col>
      <xdr:colOff>101600</xdr:colOff>
      <xdr:row>81</xdr:row>
      <xdr:rowOff>150949</xdr:rowOff>
    </xdr:to>
    <xdr:sp macro="" textlink="">
      <xdr:nvSpPr>
        <xdr:cNvPr id="660" name="フローチャート: 判断 659">
          <a:extLst>
            <a:ext uri="{FF2B5EF4-FFF2-40B4-BE49-F238E27FC236}">
              <a16:creationId xmlns:a16="http://schemas.microsoft.com/office/drawing/2014/main" id="{D4459275-CEDD-42E8-B0C8-5513AAB1EACF}"/>
            </a:ext>
          </a:extLst>
        </xdr:cNvPr>
        <xdr:cNvSpPr/>
      </xdr:nvSpPr>
      <xdr:spPr>
        <a:xfrm>
          <a:off x="11231880" y="136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58FB320-F568-44C0-9EAC-81047ED1DF5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6931F61-63E0-45EB-847C-83BBEBF6DB1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28BB497-2667-4D96-8A86-5FC93F245A3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DE97927-0E07-48B4-A24E-4FC491F3E90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364CB36-DE56-4D89-B8D1-C4CA85B1A9A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153851</xdr:rowOff>
    </xdr:from>
    <xdr:to>
      <xdr:col>85</xdr:col>
      <xdr:colOff>177800</xdr:colOff>
      <xdr:row>79</xdr:row>
      <xdr:rowOff>84001</xdr:rowOff>
    </xdr:to>
    <xdr:sp macro="" textlink="">
      <xdr:nvSpPr>
        <xdr:cNvPr id="666" name="楕円 665">
          <a:extLst>
            <a:ext uri="{FF2B5EF4-FFF2-40B4-BE49-F238E27FC236}">
              <a16:creationId xmlns:a16="http://schemas.microsoft.com/office/drawing/2014/main" id="{B109FC55-507C-45BE-8796-C4C4747D1BAC}"/>
            </a:ext>
          </a:extLst>
        </xdr:cNvPr>
        <xdr:cNvSpPr/>
      </xdr:nvSpPr>
      <xdr:spPr>
        <a:xfrm>
          <a:off x="14325600" y="132297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5278</xdr:rowOff>
    </xdr:from>
    <xdr:ext cx="405111" cy="259045"/>
    <xdr:sp macro="" textlink="">
      <xdr:nvSpPr>
        <xdr:cNvPr id="667" name="【児童館】&#10;有形固定資産減価償却率該当値テキスト">
          <a:extLst>
            <a:ext uri="{FF2B5EF4-FFF2-40B4-BE49-F238E27FC236}">
              <a16:creationId xmlns:a16="http://schemas.microsoft.com/office/drawing/2014/main" id="{5AE00D65-D022-4E85-A11E-1F2D0996A63F}"/>
            </a:ext>
          </a:extLst>
        </xdr:cNvPr>
        <xdr:cNvSpPr txBox="1"/>
      </xdr:nvSpPr>
      <xdr:spPr>
        <a:xfrm>
          <a:off x="14414500" y="1308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104866</xdr:rowOff>
    </xdr:from>
    <xdr:to>
      <xdr:col>81</xdr:col>
      <xdr:colOff>101600</xdr:colOff>
      <xdr:row>79</xdr:row>
      <xdr:rowOff>35016</xdr:rowOff>
    </xdr:to>
    <xdr:sp macro="" textlink="">
      <xdr:nvSpPr>
        <xdr:cNvPr id="668" name="楕円 667">
          <a:extLst>
            <a:ext uri="{FF2B5EF4-FFF2-40B4-BE49-F238E27FC236}">
              <a16:creationId xmlns:a16="http://schemas.microsoft.com/office/drawing/2014/main" id="{7B8B13A3-EBF3-465A-9915-EBCB540055BC}"/>
            </a:ext>
          </a:extLst>
        </xdr:cNvPr>
        <xdr:cNvSpPr/>
      </xdr:nvSpPr>
      <xdr:spPr>
        <a:xfrm>
          <a:off x="13578840" y="13180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155666</xdr:rowOff>
    </xdr:from>
    <xdr:to>
      <xdr:col>85</xdr:col>
      <xdr:colOff>127000</xdr:colOff>
      <xdr:row>79</xdr:row>
      <xdr:rowOff>33201</xdr:rowOff>
    </xdr:to>
    <xdr:cxnSp macro="">
      <xdr:nvCxnSpPr>
        <xdr:cNvPr id="669" name="直線コネクタ 668">
          <a:extLst>
            <a:ext uri="{FF2B5EF4-FFF2-40B4-BE49-F238E27FC236}">
              <a16:creationId xmlns:a16="http://schemas.microsoft.com/office/drawing/2014/main" id="{A36C3A80-5F75-4A48-B4C8-908B08D93447}"/>
            </a:ext>
          </a:extLst>
        </xdr:cNvPr>
        <xdr:cNvCxnSpPr/>
      </xdr:nvCxnSpPr>
      <xdr:spPr>
        <a:xfrm>
          <a:off x="13629640" y="13231586"/>
          <a:ext cx="74676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55880</xdr:rowOff>
    </xdr:from>
    <xdr:to>
      <xdr:col>76</xdr:col>
      <xdr:colOff>165100</xdr:colOff>
      <xdr:row>78</xdr:row>
      <xdr:rowOff>157480</xdr:rowOff>
    </xdr:to>
    <xdr:sp macro="" textlink="">
      <xdr:nvSpPr>
        <xdr:cNvPr id="670" name="楕円 669">
          <a:extLst>
            <a:ext uri="{FF2B5EF4-FFF2-40B4-BE49-F238E27FC236}">
              <a16:creationId xmlns:a16="http://schemas.microsoft.com/office/drawing/2014/main" id="{B3CE5C88-9AD8-4263-96FF-EB46D3DFFAE1}"/>
            </a:ext>
          </a:extLst>
        </xdr:cNvPr>
        <xdr:cNvSpPr/>
      </xdr:nvSpPr>
      <xdr:spPr>
        <a:xfrm>
          <a:off x="1280414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106680</xdr:rowOff>
    </xdr:from>
    <xdr:to>
      <xdr:col>81</xdr:col>
      <xdr:colOff>50800</xdr:colOff>
      <xdr:row>78</xdr:row>
      <xdr:rowOff>155666</xdr:rowOff>
    </xdr:to>
    <xdr:cxnSp macro="">
      <xdr:nvCxnSpPr>
        <xdr:cNvPr id="671" name="直線コネクタ 670">
          <a:extLst>
            <a:ext uri="{FF2B5EF4-FFF2-40B4-BE49-F238E27FC236}">
              <a16:creationId xmlns:a16="http://schemas.microsoft.com/office/drawing/2014/main" id="{6BB8CBD7-9833-4FFF-92B6-5AA7A61C32EC}"/>
            </a:ext>
          </a:extLst>
        </xdr:cNvPr>
        <xdr:cNvCxnSpPr/>
      </xdr:nvCxnSpPr>
      <xdr:spPr>
        <a:xfrm>
          <a:off x="12854940" y="13182600"/>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6894</xdr:rowOff>
    </xdr:from>
    <xdr:to>
      <xdr:col>72</xdr:col>
      <xdr:colOff>38100</xdr:colOff>
      <xdr:row>78</xdr:row>
      <xdr:rowOff>108494</xdr:rowOff>
    </xdr:to>
    <xdr:sp macro="" textlink="">
      <xdr:nvSpPr>
        <xdr:cNvPr id="672" name="楕円 671">
          <a:extLst>
            <a:ext uri="{FF2B5EF4-FFF2-40B4-BE49-F238E27FC236}">
              <a16:creationId xmlns:a16="http://schemas.microsoft.com/office/drawing/2014/main" id="{2E31BD9A-6A37-4279-9463-3854C310BFAA}"/>
            </a:ext>
          </a:extLst>
        </xdr:cNvPr>
        <xdr:cNvSpPr/>
      </xdr:nvSpPr>
      <xdr:spPr>
        <a:xfrm>
          <a:off x="12029440" y="130828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57694</xdr:rowOff>
    </xdr:from>
    <xdr:to>
      <xdr:col>76</xdr:col>
      <xdr:colOff>114300</xdr:colOff>
      <xdr:row>78</xdr:row>
      <xdr:rowOff>106680</xdr:rowOff>
    </xdr:to>
    <xdr:cxnSp macro="">
      <xdr:nvCxnSpPr>
        <xdr:cNvPr id="673" name="直線コネクタ 672">
          <a:extLst>
            <a:ext uri="{FF2B5EF4-FFF2-40B4-BE49-F238E27FC236}">
              <a16:creationId xmlns:a16="http://schemas.microsoft.com/office/drawing/2014/main" id="{A2922475-0767-4619-A50B-52C7E72DDB84}"/>
            </a:ext>
          </a:extLst>
        </xdr:cNvPr>
        <xdr:cNvCxnSpPr/>
      </xdr:nvCxnSpPr>
      <xdr:spPr>
        <a:xfrm>
          <a:off x="12072620" y="13133614"/>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47716</xdr:rowOff>
    </xdr:from>
    <xdr:to>
      <xdr:col>67</xdr:col>
      <xdr:colOff>101600</xdr:colOff>
      <xdr:row>78</xdr:row>
      <xdr:rowOff>149316</xdr:rowOff>
    </xdr:to>
    <xdr:sp macro="" textlink="">
      <xdr:nvSpPr>
        <xdr:cNvPr id="674" name="楕円 673">
          <a:extLst>
            <a:ext uri="{FF2B5EF4-FFF2-40B4-BE49-F238E27FC236}">
              <a16:creationId xmlns:a16="http://schemas.microsoft.com/office/drawing/2014/main" id="{0E1555FF-A4BA-4DDE-82DE-17D09D70C730}"/>
            </a:ext>
          </a:extLst>
        </xdr:cNvPr>
        <xdr:cNvSpPr/>
      </xdr:nvSpPr>
      <xdr:spPr>
        <a:xfrm>
          <a:off x="11231880" y="131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57694</xdr:rowOff>
    </xdr:from>
    <xdr:to>
      <xdr:col>71</xdr:col>
      <xdr:colOff>177800</xdr:colOff>
      <xdr:row>78</xdr:row>
      <xdr:rowOff>98516</xdr:rowOff>
    </xdr:to>
    <xdr:cxnSp macro="">
      <xdr:nvCxnSpPr>
        <xdr:cNvPr id="675" name="直線コネクタ 674">
          <a:extLst>
            <a:ext uri="{FF2B5EF4-FFF2-40B4-BE49-F238E27FC236}">
              <a16:creationId xmlns:a16="http://schemas.microsoft.com/office/drawing/2014/main" id="{248740E4-CA3A-48C8-9EE6-35FFC9D5E6ED}"/>
            </a:ext>
          </a:extLst>
        </xdr:cNvPr>
        <xdr:cNvCxnSpPr/>
      </xdr:nvCxnSpPr>
      <xdr:spPr>
        <a:xfrm flipV="1">
          <a:off x="11282680" y="13133614"/>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143708</xdr:rowOff>
    </xdr:from>
    <xdr:ext cx="405111" cy="259045"/>
    <xdr:sp macro="" textlink="">
      <xdr:nvSpPr>
        <xdr:cNvPr id="676" name="n_1aveValue【児童館】&#10;有形固定資産減価償却率">
          <a:extLst>
            <a:ext uri="{FF2B5EF4-FFF2-40B4-BE49-F238E27FC236}">
              <a16:creationId xmlns:a16="http://schemas.microsoft.com/office/drawing/2014/main" id="{B10B54BE-BB9A-42FD-ACDA-142A9E520D9C}"/>
            </a:ext>
          </a:extLst>
        </xdr:cNvPr>
        <xdr:cNvSpPr txBox="1"/>
      </xdr:nvSpPr>
      <xdr:spPr>
        <a:xfrm>
          <a:off x="13437244" y="1389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677" name="n_2aveValue【児童館】&#10;有形固定資産減価償却率">
          <a:extLst>
            <a:ext uri="{FF2B5EF4-FFF2-40B4-BE49-F238E27FC236}">
              <a16:creationId xmlns:a16="http://schemas.microsoft.com/office/drawing/2014/main" id="{2DE11842-D97B-48F7-9309-9859656CBC54}"/>
            </a:ext>
          </a:extLst>
        </xdr:cNvPr>
        <xdr:cNvSpPr txBox="1"/>
      </xdr:nvSpPr>
      <xdr:spPr>
        <a:xfrm>
          <a:off x="12675244" y="1385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678" name="n_3aveValue【児童館】&#10;有形固定資産減価償却率">
          <a:extLst>
            <a:ext uri="{FF2B5EF4-FFF2-40B4-BE49-F238E27FC236}">
              <a16:creationId xmlns:a16="http://schemas.microsoft.com/office/drawing/2014/main" id="{93CB558B-0F4C-450B-8BE1-B3C5E22CACF9}"/>
            </a:ext>
          </a:extLst>
        </xdr:cNvPr>
        <xdr:cNvSpPr txBox="1"/>
      </xdr:nvSpPr>
      <xdr:spPr>
        <a:xfrm>
          <a:off x="119005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142076</xdr:rowOff>
    </xdr:from>
    <xdr:ext cx="405111" cy="259045"/>
    <xdr:sp macro="" textlink="">
      <xdr:nvSpPr>
        <xdr:cNvPr id="679" name="n_4aveValue【児童館】&#10;有形固定資産減価償却率">
          <a:extLst>
            <a:ext uri="{FF2B5EF4-FFF2-40B4-BE49-F238E27FC236}">
              <a16:creationId xmlns:a16="http://schemas.microsoft.com/office/drawing/2014/main" id="{F5E3FA10-539C-46E9-9501-BEF9E8B95B64}"/>
            </a:ext>
          </a:extLst>
        </xdr:cNvPr>
        <xdr:cNvSpPr txBox="1"/>
      </xdr:nvSpPr>
      <xdr:spPr>
        <a:xfrm>
          <a:off x="11102984" y="137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51543</xdr:rowOff>
    </xdr:from>
    <xdr:ext cx="405111" cy="259045"/>
    <xdr:sp macro="" textlink="">
      <xdr:nvSpPr>
        <xdr:cNvPr id="680" name="n_1mainValue【児童館】&#10;有形固定資産減価償却率">
          <a:extLst>
            <a:ext uri="{FF2B5EF4-FFF2-40B4-BE49-F238E27FC236}">
              <a16:creationId xmlns:a16="http://schemas.microsoft.com/office/drawing/2014/main" id="{C7C52EBD-25A2-41BD-B37F-76ACE077451B}"/>
            </a:ext>
          </a:extLst>
        </xdr:cNvPr>
        <xdr:cNvSpPr txBox="1"/>
      </xdr:nvSpPr>
      <xdr:spPr>
        <a:xfrm>
          <a:off x="13437244" y="1295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2557</xdr:rowOff>
    </xdr:from>
    <xdr:ext cx="405111" cy="259045"/>
    <xdr:sp macro="" textlink="">
      <xdr:nvSpPr>
        <xdr:cNvPr id="681" name="n_2mainValue【児童館】&#10;有形固定資産減価償却率">
          <a:extLst>
            <a:ext uri="{FF2B5EF4-FFF2-40B4-BE49-F238E27FC236}">
              <a16:creationId xmlns:a16="http://schemas.microsoft.com/office/drawing/2014/main" id="{7542CC65-32A4-46E3-B0A4-4F744C5078F3}"/>
            </a:ext>
          </a:extLst>
        </xdr:cNvPr>
        <xdr:cNvSpPr txBox="1"/>
      </xdr:nvSpPr>
      <xdr:spPr>
        <a:xfrm>
          <a:off x="12675244" y="1291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125021</xdr:rowOff>
    </xdr:from>
    <xdr:ext cx="340478" cy="259045"/>
    <xdr:sp macro="" textlink="">
      <xdr:nvSpPr>
        <xdr:cNvPr id="682" name="n_3mainValue【児童館】&#10;有形固定資産減価償却率">
          <a:extLst>
            <a:ext uri="{FF2B5EF4-FFF2-40B4-BE49-F238E27FC236}">
              <a16:creationId xmlns:a16="http://schemas.microsoft.com/office/drawing/2014/main" id="{FCF36BEC-D1BE-4463-B44D-1F09FAD192C9}"/>
            </a:ext>
          </a:extLst>
        </xdr:cNvPr>
        <xdr:cNvSpPr txBox="1"/>
      </xdr:nvSpPr>
      <xdr:spPr>
        <a:xfrm>
          <a:off x="11910001" y="12865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165843</xdr:rowOff>
    </xdr:from>
    <xdr:ext cx="405111" cy="259045"/>
    <xdr:sp macro="" textlink="">
      <xdr:nvSpPr>
        <xdr:cNvPr id="683" name="n_4mainValue【児童館】&#10;有形固定資産減価償却率">
          <a:extLst>
            <a:ext uri="{FF2B5EF4-FFF2-40B4-BE49-F238E27FC236}">
              <a16:creationId xmlns:a16="http://schemas.microsoft.com/office/drawing/2014/main" id="{13294B68-D80D-4C50-8B9A-CC58630030FC}"/>
            </a:ext>
          </a:extLst>
        </xdr:cNvPr>
        <xdr:cNvSpPr txBox="1"/>
      </xdr:nvSpPr>
      <xdr:spPr>
        <a:xfrm>
          <a:off x="11102984" y="129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80F166F5-0FB3-4F78-93F9-8ADD4D0BDD5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2831C5E7-8676-471F-9F3E-4448247A138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4E883ADA-C96D-427D-8451-1402102328B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5C19A38F-5A42-4DD1-BD41-91527182A41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A94D781B-AFCC-48EE-8907-5E7C5D11663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894E4F62-C0A0-4BE9-9507-9041C4A7532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9EE47DCC-E7AE-4283-8919-DB5119C6AFA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B24284BB-000C-4A19-A189-BA0B29F46FA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32E19A4F-5F60-4591-843D-EFD390DDD41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B70AB41B-D15C-4AF0-A71C-D6D32C078D4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123B36E6-1677-4031-B86E-4CAFC8AC5A36}"/>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F2FB9AB3-7A57-4ADF-8941-1810980B677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4A4EA1B6-1771-402F-956F-227D272FF7AA}"/>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EDD38808-616B-4CC9-96A4-14CC86FE828C}"/>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220914E3-FB3F-4B34-A366-9A82217B678D}"/>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D21459D2-479F-440A-87AF-E925C6D80AE5}"/>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0D75A2D7-7BDD-40FE-930C-B35BAC6A57EB}"/>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F18FC0E5-AAA8-45C2-A0B1-20D903FE61D6}"/>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CDD36084-12B7-4C2D-A4A4-AA6421A14854}"/>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B1C97FDA-6BD9-46AE-B300-7E5E1F5561A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0FAD73C5-6D81-4D35-9503-B36860E30254}"/>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51A7034D-4790-44B9-8015-1D345921DAE1}"/>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9474C84-9881-4CC5-94F0-D89E1D8EBE5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9C8C605C-5935-4DBF-A38E-AE5A6C5E50C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26A5C699-AE5C-4238-B4E9-A1C56A36213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9" name="直線コネクタ 708">
          <a:extLst>
            <a:ext uri="{FF2B5EF4-FFF2-40B4-BE49-F238E27FC236}">
              <a16:creationId xmlns:a16="http://schemas.microsoft.com/office/drawing/2014/main" id="{F01CA21C-48A7-4115-817E-DB98DF3C1EE7}"/>
            </a:ext>
          </a:extLst>
        </xdr:cNvPr>
        <xdr:cNvCxnSpPr/>
      </xdr:nvCxnSpPr>
      <xdr:spPr>
        <a:xfrm flipV="1">
          <a:off x="19509104" y="13135791"/>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0" name="【児童館】&#10;一人当たり面積最小値テキスト">
          <a:extLst>
            <a:ext uri="{FF2B5EF4-FFF2-40B4-BE49-F238E27FC236}">
              <a16:creationId xmlns:a16="http://schemas.microsoft.com/office/drawing/2014/main" id="{B49FF0B4-2BE2-4677-B37B-E3716F3C095D}"/>
            </a:ext>
          </a:extLst>
        </xdr:cNvPr>
        <xdr:cNvSpPr txBox="1"/>
      </xdr:nvSpPr>
      <xdr:spPr>
        <a:xfrm>
          <a:off x="1954784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1" name="直線コネクタ 710">
          <a:extLst>
            <a:ext uri="{FF2B5EF4-FFF2-40B4-BE49-F238E27FC236}">
              <a16:creationId xmlns:a16="http://schemas.microsoft.com/office/drawing/2014/main" id="{E16BE7B7-205B-4B3C-BCF5-5C40566F0189}"/>
            </a:ext>
          </a:extLst>
        </xdr:cNvPr>
        <xdr:cNvCxnSpPr/>
      </xdr:nvCxnSpPr>
      <xdr:spPr>
        <a:xfrm>
          <a:off x="1944370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2" name="【児童館】&#10;一人当たり面積最大値テキスト">
          <a:extLst>
            <a:ext uri="{FF2B5EF4-FFF2-40B4-BE49-F238E27FC236}">
              <a16:creationId xmlns:a16="http://schemas.microsoft.com/office/drawing/2014/main" id="{6F44564C-4E64-4466-9128-4F721B1625BB}"/>
            </a:ext>
          </a:extLst>
        </xdr:cNvPr>
        <xdr:cNvSpPr txBox="1"/>
      </xdr:nvSpPr>
      <xdr:spPr>
        <a:xfrm>
          <a:off x="19547840" y="1291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3" name="直線コネクタ 712">
          <a:extLst>
            <a:ext uri="{FF2B5EF4-FFF2-40B4-BE49-F238E27FC236}">
              <a16:creationId xmlns:a16="http://schemas.microsoft.com/office/drawing/2014/main" id="{AB5B8F5C-3D3C-4C9D-ACF6-B6A6CBA454A5}"/>
            </a:ext>
          </a:extLst>
        </xdr:cNvPr>
        <xdr:cNvCxnSpPr/>
      </xdr:nvCxnSpPr>
      <xdr:spPr>
        <a:xfrm>
          <a:off x="19443700" y="13135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77306</xdr:rowOff>
    </xdr:from>
    <xdr:ext cx="469744" cy="259045"/>
    <xdr:sp macro="" textlink="">
      <xdr:nvSpPr>
        <xdr:cNvPr id="714" name="【児童館】&#10;一人当たり面積平均値テキスト">
          <a:extLst>
            <a:ext uri="{FF2B5EF4-FFF2-40B4-BE49-F238E27FC236}">
              <a16:creationId xmlns:a16="http://schemas.microsoft.com/office/drawing/2014/main" id="{D0F40FDC-7AC7-44EA-8777-AF17709E5E92}"/>
            </a:ext>
          </a:extLst>
        </xdr:cNvPr>
        <xdr:cNvSpPr txBox="1"/>
      </xdr:nvSpPr>
      <xdr:spPr>
        <a:xfrm>
          <a:off x="19547840" y="13991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5" name="フローチャート: 判断 714">
          <a:extLst>
            <a:ext uri="{FF2B5EF4-FFF2-40B4-BE49-F238E27FC236}">
              <a16:creationId xmlns:a16="http://schemas.microsoft.com/office/drawing/2014/main" id="{9C3FD746-87D4-4776-8E75-7C5F2AABEF2C}"/>
            </a:ext>
          </a:extLst>
        </xdr:cNvPr>
        <xdr:cNvSpPr/>
      </xdr:nvSpPr>
      <xdr:spPr>
        <a:xfrm>
          <a:off x="19458940" y="14012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6" name="フローチャート: 判断 715">
          <a:extLst>
            <a:ext uri="{FF2B5EF4-FFF2-40B4-BE49-F238E27FC236}">
              <a16:creationId xmlns:a16="http://schemas.microsoft.com/office/drawing/2014/main" id="{4B76B2C0-87EB-4D69-A9F7-38251CC38688}"/>
            </a:ext>
          </a:extLst>
        </xdr:cNvPr>
        <xdr:cNvSpPr/>
      </xdr:nvSpPr>
      <xdr:spPr>
        <a:xfrm>
          <a:off x="1873504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フローチャート: 判断 716">
          <a:extLst>
            <a:ext uri="{FF2B5EF4-FFF2-40B4-BE49-F238E27FC236}">
              <a16:creationId xmlns:a16="http://schemas.microsoft.com/office/drawing/2014/main" id="{194BE13A-7414-459D-9B1C-E91045D33F85}"/>
            </a:ext>
          </a:extLst>
        </xdr:cNvPr>
        <xdr:cNvSpPr/>
      </xdr:nvSpPr>
      <xdr:spPr>
        <a:xfrm>
          <a:off x="17937480" y="14056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55336</xdr:rowOff>
    </xdr:from>
    <xdr:to>
      <xdr:col>102</xdr:col>
      <xdr:colOff>165100</xdr:colOff>
      <xdr:row>83</xdr:row>
      <xdr:rowOff>156936</xdr:rowOff>
    </xdr:to>
    <xdr:sp macro="" textlink="">
      <xdr:nvSpPr>
        <xdr:cNvPr id="718" name="フローチャート: 判断 717">
          <a:extLst>
            <a:ext uri="{FF2B5EF4-FFF2-40B4-BE49-F238E27FC236}">
              <a16:creationId xmlns:a16="http://schemas.microsoft.com/office/drawing/2014/main" id="{8E60B15E-CECA-449C-9B70-90F564E6E07C}"/>
            </a:ext>
          </a:extLst>
        </xdr:cNvPr>
        <xdr:cNvSpPr/>
      </xdr:nvSpPr>
      <xdr:spPr>
        <a:xfrm>
          <a:off x="1716278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9" name="フローチャート: 判断 718">
          <a:extLst>
            <a:ext uri="{FF2B5EF4-FFF2-40B4-BE49-F238E27FC236}">
              <a16:creationId xmlns:a16="http://schemas.microsoft.com/office/drawing/2014/main" id="{432BC135-1C01-41C9-B65F-2B4358611778}"/>
            </a:ext>
          </a:extLst>
        </xdr:cNvPr>
        <xdr:cNvSpPr/>
      </xdr:nvSpPr>
      <xdr:spPr>
        <a:xfrm>
          <a:off x="16388080" y="13925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54243B5-6745-468B-8B37-14580D97337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D5EA138-DA3B-415A-A107-F3E61296F93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6123496-6CD7-4BFE-978A-30C9482CEF5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7E5261B1-35D5-4D88-BBCD-05FC9EA621F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2702CD27-A616-492F-8FCA-8A88E2A2438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9071</xdr:rowOff>
    </xdr:from>
    <xdr:to>
      <xdr:col>116</xdr:col>
      <xdr:colOff>114300</xdr:colOff>
      <xdr:row>78</xdr:row>
      <xdr:rowOff>110671</xdr:rowOff>
    </xdr:to>
    <xdr:sp macro="" textlink="">
      <xdr:nvSpPr>
        <xdr:cNvPr id="725" name="楕円 724">
          <a:extLst>
            <a:ext uri="{FF2B5EF4-FFF2-40B4-BE49-F238E27FC236}">
              <a16:creationId xmlns:a16="http://schemas.microsoft.com/office/drawing/2014/main" id="{C06A56E9-0410-42E3-AEF8-862EA23BB991}"/>
            </a:ext>
          </a:extLst>
        </xdr:cNvPr>
        <xdr:cNvSpPr/>
      </xdr:nvSpPr>
      <xdr:spPr>
        <a:xfrm>
          <a:off x="19458940" y="130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133548</xdr:rowOff>
    </xdr:from>
    <xdr:ext cx="469744" cy="259045"/>
    <xdr:sp macro="" textlink="">
      <xdr:nvSpPr>
        <xdr:cNvPr id="726" name="【児童館】&#10;一人当たり面積該当値テキスト">
          <a:extLst>
            <a:ext uri="{FF2B5EF4-FFF2-40B4-BE49-F238E27FC236}">
              <a16:creationId xmlns:a16="http://schemas.microsoft.com/office/drawing/2014/main" id="{526BE31B-404D-46AA-9415-98741D4C5002}"/>
            </a:ext>
          </a:extLst>
        </xdr:cNvPr>
        <xdr:cNvSpPr txBox="1"/>
      </xdr:nvSpPr>
      <xdr:spPr>
        <a:xfrm>
          <a:off x="19547840" y="1304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30843</xdr:rowOff>
    </xdr:from>
    <xdr:to>
      <xdr:col>112</xdr:col>
      <xdr:colOff>38100</xdr:colOff>
      <xdr:row>78</xdr:row>
      <xdr:rowOff>132443</xdr:rowOff>
    </xdr:to>
    <xdr:sp macro="" textlink="">
      <xdr:nvSpPr>
        <xdr:cNvPr id="727" name="楕円 726">
          <a:extLst>
            <a:ext uri="{FF2B5EF4-FFF2-40B4-BE49-F238E27FC236}">
              <a16:creationId xmlns:a16="http://schemas.microsoft.com/office/drawing/2014/main" id="{D5080E03-364A-40CC-8CAD-1BEFEF39511C}"/>
            </a:ext>
          </a:extLst>
        </xdr:cNvPr>
        <xdr:cNvSpPr/>
      </xdr:nvSpPr>
      <xdr:spPr>
        <a:xfrm>
          <a:off x="18735040" y="131067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59871</xdr:rowOff>
    </xdr:from>
    <xdr:to>
      <xdr:col>116</xdr:col>
      <xdr:colOff>63500</xdr:colOff>
      <xdr:row>78</xdr:row>
      <xdr:rowOff>81643</xdr:rowOff>
    </xdr:to>
    <xdr:cxnSp macro="">
      <xdr:nvCxnSpPr>
        <xdr:cNvPr id="728" name="直線コネクタ 727">
          <a:extLst>
            <a:ext uri="{FF2B5EF4-FFF2-40B4-BE49-F238E27FC236}">
              <a16:creationId xmlns:a16="http://schemas.microsoft.com/office/drawing/2014/main" id="{CEBC2341-5EDA-40C6-BB0A-C69541430A46}"/>
            </a:ext>
          </a:extLst>
        </xdr:cNvPr>
        <xdr:cNvCxnSpPr/>
      </xdr:nvCxnSpPr>
      <xdr:spPr>
        <a:xfrm flipV="1">
          <a:off x="18778220" y="13135791"/>
          <a:ext cx="73152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52614</xdr:rowOff>
    </xdr:from>
    <xdr:to>
      <xdr:col>107</xdr:col>
      <xdr:colOff>101600</xdr:colOff>
      <xdr:row>78</xdr:row>
      <xdr:rowOff>154214</xdr:rowOff>
    </xdr:to>
    <xdr:sp macro="" textlink="">
      <xdr:nvSpPr>
        <xdr:cNvPr id="729" name="楕円 728">
          <a:extLst>
            <a:ext uri="{FF2B5EF4-FFF2-40B4-BE49-F238E27FC236}">
              <a16:creationId xmlns:a16="http://schemas.microsoft.com/office/drawing/2014/main" id="{FFF31F45-26F7-404F-B08E-C39D5119F255}"/>
            </a:ext>
          </a:extLst>
        </xdr:cNvPr>
        <xdr:cNvSpPr/>
      </xdr:nvSpPr>
      <xdr:spPr>
        <a:xfrm>
          <a:off x="17937480" y="131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81643</xdr:rowOff>
    </xdr:from>
    <xdr:to>
      <xdr:col>111</xdr:col>
      <xdr:colOff>177800</xdr:colOff>
      <xdr:row>78</xdr:row>
      <xdr:rowOff>103414</xdr:rowOff>
    </xdr:to>
    <xdr:cxnSp macro="">
      <xdr:nvCxnSpPr>
        <xdr:cNvPr id="730" name="直線コネクタ 729">
          <a:extLst>
            <a:ext uri="{FF2B5EF4-FFF2-40B4-BE49-F238E27FC236}">
              <a16:creationId xmlns:a16="http://schemas.microsoft.com/office/drawing/2014/main" id="{411E5E62-84FB-462F-9BD5-59D6546FEB2E}"/>
            </a:ext>
          </a:extLst>
        </xdr:cNvPr>
        <xdr:cNvCxnSpPr/>
      </xdr:nvCxnSpPr>
      <xdr:spPr>
        <a:xfrm flipV="1">
          <a:off x="17988280" y="13157563"/>
          <a:ext cx="78994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74386</xdr:rowOff>
    </xdr:from>
    <xdr:to>
      <xdr:col>102</xdr:col>
      <xdr:colOff>165100</xdr:colOff>
      <xdr:row>79</xdr:row>
      <xdr:rowOff>4536</xdr:rowOff>
    </xdr:to>
    <xdr:sp macro="" textlink="">
      <xdr:nvSpPr>
        <xdr:cNvPr id="731" name="楕円 730">
          <a:extLst>
            <a:ext uri="{FF2B5EF4-FFF2-40B4-BE49-F238E27FC236}">
              <a16:creationId xmlns:a16="http://schemas.microsoft.com/office/drawing/2014/main" id="{C42BD1D0-649A-48AB-8224-4ADB6D48AF3B}"/>
            </a:ext>
          </a:extLst>
        </xdr:cNvPr>
        <xdr:cNvSpPr/>
      </xdr:nvSpPr>
      <xdr:spPr>
        <a:xfrm>
          <a:off x="17162780" y="13150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103414</xdr:rowOff>
    </xdr:from>
    <xdr:to>
      <xdr:col>107</xdr:col>
      <xdr:colOff>50800</xdr:colOff>
      <xdr:row>78</xdr:row>
      <xdr:rowOff>125186</xdr:rowOff>
    </xdr:to>
    <xdr:cxnSp macro="">
      <xdr:nvCxnSpPr>
        <xdr:cNvPr id="732" name="直線コネクタ 731">
          <a:extLst>
            <a:ext uri="{FF2B5EF4-FFF2-40B4-BE49-F238E27FC236}">
              <a16:creationId xmlns:a16="http://schemas.microsoft.com/office/drawing/2014/main" id="{8E3CC1B4-6DF7-4369-A34E-1129535BFA96}"/>
            </a:ext>
          </a:extLst>
        </xdr:cNvPr>
        <xdr:cNvCxnSpPr/>
      </xdr:nvCxnSpPr>
      <xdr:spPr>
        <a:xfrm flipV="1">
          <a:off x="17213580" y="13179334"/>
          <a:ext cx="7747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14514</xdr:rowOff>
    </xdr:from>
    <xdr:to>
      <xdr:col>98</xdr:col>
      <xdr:colOff>38100</xdr:colOff>
      <xdr:row>80</xdr:row>
      <xdr:rowOff>116114</xdr:rowOff>
    </xdr:to>
    <xdr:sp macro="" textlink="">
      <xdr:nvSpPr>
        <xdr:cNvPr id="733" name="楕円 732">
          <a:extLst>
            <a:ext uri="{FF2B5EF4-FFF2-40B4-BE49-F238E27FC236}">
              <a16:creationId xmlns:a16="http://schemas.microsoft.com/office/drawing/2014/main" id="{8E1F6DFC-6CDB-4D8D-BE28-FFB99B817867}"/>
            </a:ext>
          </a:extLst>
        </xdr:cNvPr>
        <xdr:cNvSpPr/>
      </xdr:nvSpPr>
      <xdr:spPr>
        <a:xfrm>
          <a:off x="16388080" y="13425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125186</xdr:rowOff>
    </xdr:from>
    <xdr:to>
      <xdr:col>102</xdr:col>
      <xdr:colOff>114300</xdr:colOff>
      <xdr:row>80</xdr:row>
      <xdr:rowOff>65314</xdr:rowOff>
    </xdr:to>
    <xdr:cxnSp macro="">
      <xdr:nvCxnSpPr>
        <xdr:cNvPr id="734" name="直線コネクタ 733">
          <a:extLst>
            <a:ext uri="{FF2B5EF4-FFF2-40B4-BE49-F238E27FC236}">
              <a16:creationId xmlns:a16="http://schemas.microsoft.com/office/drawing/2014/main" id="{EC7CA8C6-FA65-427C-9B0B-00F35D27B58F}"/>
            </a:ext>
          </a:extLst>
        </xdr:cNvPr>
        <xdr:cNvCxnSpPr/>
      </xdr:nvCxnSpPr>
      <xdr:spPr>
        <a:xfrm flipV="1">
          <a:off x="16431260" y="13201106"/>
          <a:ext cx="782320" cy="27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35" name="n_1aveValue【児童館】&#10;一人当たり面積">
          <a:extLst>
            <a:ext uri="{FF2B5EF4-FFF2-40B4-BE49-F238E27FC236}">
              <a16:creationId xmlns:a16="http://schemas.microsoft.com/office/drawing/2014/main" id="{76389D97-3C36-4464-8165-D3C700190AFE}"/>
            </a:ext>
          </a:extLst>
        </xdr:cNvPr>
        <xdr:cNvSpPr txBox="1"/>
      </xdr:nvSpPr>
      <xdr:spPr>
        <a:xfrm>
          <a:off x="185611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6" name="n_2aveValue【児童館】&#10;一人当たり面積">
          <a:extLst>
            <a:ext uri="{FF2B5EF4-FFF2-40B4-BE49-F238E27FC236}">
              <a16:creationId xmlns:a16="http://schemas.microsoft.com/office/drawing/2014/main" id="{9F91829B-3C3F-49A3-9945-2350251F8F04}"/>
            </a:ext>
          </a:extLst>
        </xdr:cNvPr>
        <xdr:cNvSpPr txBox="1"/>
      </xdr:nvSpPr>
      <xdr:spPr>
        <a:xfrm>
          <a:off x="1777626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148063</xdr:rowOff>
    </xdr:from>
    <xdr:ext cx="469744" cy="259045"/>
    <xdr:sp macro="" textlink="">
      <xdr:nvSpPr>
        <xdr:cNvPr id="737" name="n_3aveValue【児童館】&#10;一人当たり面積">
          <a:extLst>
            <a:ext uri="{FF2B5EF4-FFF2-40B4-BE49-F238E27FC236}">
              <a16:creationId xmlns:a16="http://schemas.microsoft.com/office/drawing/2014/main" id="{D2130BA5-9F46-4EEB-B4FD-335E631E32DC}"/>
            </a:ext>
          </a:extLst>
        </xdr:cNvPr>
        <xdr:cNvSpPr txBox="1"/>
      </xdr:nvSpPr>
      <xdr:spPr>
        <a:xfrm>
          <a:off x="17001567" y="1406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738" name="n_4aveValue【児童館】&#10;一人当たり面積">
          <a:extLst>
            <a:ext uri="{FF2B5EF4-FFF2-40B4-BE49-F238E27FC236}">
              <a16:creationId xmlns:a16="http://schemas.microsoft.com/office/drawing/2014/main" id="{ED63F356-0921-4E50-99D7-3F70D9202DD1}"/>
            </a:ext>
          </a:extLst>
        </xdr:cNvPr>
        <xdr:cNvSpPr txBox="1"/>
      </xdr:nvSpPr>
      <xdr:spPr>
        <a:xfrm>
          <a:off x="16226867" y="14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148970</xdr:rowOff>
    </xdr:from>
    <xdr:ext cx="469744" cy="259045"/>
    <xdr:sp macro="" textlink="">
      <xdr:nvSpPr>
        <xdr:cNvPr id="739" name="n_1mainValue【児童館】&#10;一人当たり面積">
          <a:extLst>
            <a:ext uri="{FF2B5EF4-FFF2-40B4-BE49-F238E27FC236}">
              <a16:creationId xmlns:a16="http://schemas.microsoft.com/office/drawing/2014/main" id="{301C9825-3C88-42F4-ADE8-335932C24713}"/>
            </a:ext>
          </a:extLst>
        </xdr:cNvPr>
        <xdr:cNvSpPr txBox="1"/>
      </xdr:nvSpPr>
      <xdr:spPr>
        <a:xfrm>
          <a:off x="18561127" y="1288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170741</xdr:rowOff>
    </xdr:from>
    <xdr:ext cx="469744" cy="259045"/>
    <xdr:sp macro="" textlink="">
      <xdr:nvSpPr>
        <xdr:cNvPr id="740" name="n_2mainValue【児童館】&#10;一人当たり面積">
          <a:extLst>
            <a:ext uri="{FF2B5EF4-FFF2-40B4-BE49-F238E27FC236}">
              <a16:creationId xmlns:a16="http://schemas.microsoft.com/office/drawing/2014/main" id="{B79AEC41-5C72-43E9-9E0F-7690B8B2BF1F}"/>
            </a:ext>
          </a:extLst>
        </xdr:cNvPr>
        <xdr:cNvSpPr txBox="1"/>
      </xdr:nvSpPr>
      <xdr:spPr>
        <a:xfrm>
          <a:off x="17776267" y="1291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21063</xdr:rowOff>
    </xdr:from>
    <xdr:ext cx="469744" cy="259045"/>
    <xdr:sp macro="" textlink="">
      <xdr:nvSpPr>
        <xdr:cNvPr id="741" name="n_3mainValue【児童館】&#10;一人当たり面積">
          <a:extLst>
            <a:ext uri="{FF2B5EF4-FFF2-40B4-BE49-F238E27FC236}">
              <a16:creationId xmlns:a16="http://schemas.microsoft.com/office/drawing/2014/main" id="{624EDD3C-37C1-4115-87B0-AAE34B386AE4}"/>
            </a:ext>
          </a:extLst>
        </xdr:cNvPr>
        <xdr:cNvSpPr txBox="1"/>
      </xdr:nvSpPr>
      <xdr:spPr>
        <a:xfrm>
          <a:off x="17001567" y="1292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132641</xdr:rowOff>
    </xdr:from>
    <xdr:ext cx="469744" cy="259045"/>
    <xdr:sp macro="" textlink="">
      <xdr:nvSpPr>
        <xdr:cNvPr id="742" name="n_4mainValue【児童館】&#10;一人当たり面積">
          <a:extLst>
            <a:ext uri="{FF2B5EF4-FFF2-40B4-BE49-F238E27FC236}">
              <a16:creationId xmlns:a16="http://schemas.microsoft.com/office/drawing/2014/main" id="{90ADBCDD-1DB0-4AA4-982B-22E89976620A}"/>
            </a:ext>
          </a:extLst>
        </xdr:cNvPr>
        <xdr:cNvSpPr txBox="1"/>
      </xdr:nvSpPr>
      <xdr:spPr>
        <a:xfrm>
          <a:off x="16226867" y="1320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4B649D0B-BF6E-4047-8CBE-0E4A524F649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C9964C04-0D44-4AED-AAA2-D3EB435E231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25B038F-1962-4E20-8D14-C6F48D5202B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A288F089-3971-4FB1-8759-A248543C802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5E0D659B-65AF-459B-AAE0-DCD18AB64D3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2ED934F9-5F96-495E-AEFF-259922C8D51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A2AE5E90-5B84-4EB8-A02E-887E0D13C16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3BCFFF32-E483-4BF4-9293-3248D43C2FB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47792139-5B86-4C9F-B201-9DA211F0F22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147F8C1D-85DC-475B-8D05-2323EA93088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D852C026-187D-47A1-829A-5E5894FEF37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E42A1025-1572-4337-A12F-3E892AFE264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C77E49EC-0D68-4FCB-903B-EA5C804F533A}"/>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4FD93F69-0642-4889-AE44-FA04DFDA8EC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F66AC053-6179-4F90-A750-2862AEB1498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2EC1472B-DA2F-4B5E-81EC-E95AE456C75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88A9A41F-1ADB-4A43-A095-C0310C14FC5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28DAE3DC-2897-4D0D-8FB2-59D43D57E60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7146BDE4-B6F6-4178-AB08-56A1E5AD9C0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87CE4D92-D6E0-4302-B2CF-A6443B3A462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54CD991C-2B33-471C-9A74-5B74E31DCFE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32867487-A3A3-43B3-B82E-64B7A841545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AEAC6782-E33D-4F20-9920-EC16F7287C35}"/>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4A85F8D1-85B6-494F-8D37-C32127EA92F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2841FD5C-DE6D-431F-942A-F30A5434E4C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4DF7B957-01A1-4BC1-AE7C-BBD3EE5B56D7}"/>
            </a:ext>
          </a:extLst>
        </xdr:cNvPr>
        <xdr:cNvCxnSpPr/>
      </xdr:nvCxnSpPr>
      <xdr:spPr>
        <a:xfrm flipV="1">
          <a:off x="14375764" y="16755836"/>
          <a:ext cx="0" cy="155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公民館】&#10;有形固定資産減価償却率最小値テキスト">
          <a:extLst>
            <a:ext uri="{FF2B5EF4-FFF2-40B4-BE49-F238E27FC236}">
              <a16:creationId xmlns:a16="http://schemas.microsoft.com/office/drawing/2014/main" id="{1F6FC6FE-8B70-419F-BC98-5EFF65B0E9DE}"/>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36E511D5-540A-422A-8F6C-F6E82DD1727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71" name="【公民館】&#10;有形固定資産減価償却率最大値テキスト">
          <a:extLst>
            <a:ext uri="{FF2B5EF4-FFF2-40B4-BE49-F238E27FC236}">
              <a16:creationId xmlns:a16="http://schemas.microsoft.com/office/drawing/2014/main" id="{083ADC53-53CF-416D-86D4-79D7B436CC90}"/>
            </a:ext>
          </a:extLst>
        </xdr:cNvPr>
        <xdr:cNvSpPr txBox="1"/>
      </xdr:nvSpPr>
      <xdr:spPr>
        <a:xfrm>
          <a:off x="14414500" y="165348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72" name="直線コネクタ 771">
          <a:extLst>
            <a:ext uri="{FF2B5EF4-FFF2-40B4-BE49-F238E27FC236}">
              <a16:creationId xmlns:a16="http://schemas.microsoft.com/office/drawing/2014/main" id="{936140C1-0BAC-4C66-9C94-352A99C9B756}"/>
            </a:ext>
          </a:extLst>
        </xdr:cNvPr>
        <xdr:cNvCxnSpPr/>
      </xdr:nvCxnSpPr>
      <xdr:spPr>
        <a:xfrm>
          <a:off x="14287500" y="1675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73" name="【公民館】&#10;有形固定資産減価償却率平均値テキスト">
          <a:extLst>
            <a:ext uri="{FF2B5EF4-FFF2-40B4-BE49-F238E27FC236}">
              <a16:creationId xmlns:a16="http://schemas.microsoft.com/office/drawing/2014/main" id="{2D7A88FB-F722-4F25-893C-603A83E1FF1B}"/>
            </a:ext>
          </a:extLst>
        </xdr:cNvPr>
        <xdr:cNvSpPr txBox="1"/>
      </xdr:nvSpPr>
      <xdr:spPr>
        <a:xfrm>
          <a:off x="14414500" y="174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74" name="フローチャート: 判断 773">
          <a:extLst>
            <a:ext uri="{FF2B5EF4-FFF2-40B4-BE49-F238E27FC236}">
              <a16:creationId xmlns:a16="http://schemas.microsoft.com/office/drawing/2014/main" id="{B52B6764-21D7-4048-A0DA-15D7FB552BB3}"/>
            </a:ext>
          </a:extLst>
        </xdr:cNvPr>
        <xdr:cNvSpPr/>
      </xdr:nvSpPr>
      <xdr:spPr>
        <a:xfrm>
          <a:off x="14325600" y="176422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5" name="フローチャート: 判断 774">
          <a:extLst>
            <a:ext uri="{FF2B5EF4-FFF2-40B4-BE49-F238E27FC236}">
              <a16:creationId xmlns:a16="http://schemas.microsoft.com/office/drawing/2014/main" id="{4C97513B-193B-4B1F-BE56-6DC02711E766}"/>
            </a:ext>
          </a:extLst>
        </xdr:cNvPr>
        <xdr:cNvSpPr/>
      </xdr:nvSpPr>
      <xdr:spPr>
        <a:xfrm>
          <a:off x="1357884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6" name="フローチャート: 判断 775">
          <a:extLst>
            <a:ext uri="{FF2B5EF4-FFF2-40B4-BE49-F238E27FC236}">
              <a16:creationId xmlns:a16="http://schemas.microsoft.com/office/drawing/2014/main" id="{FC5EE90E-F9CC-47A4-875F-C44172DE2165}"/>
            </a:ext>
          </a:extLst>
        </xdr:cNvPr>
        <xdr:cNvSpPr/>
      </xdr:nvSpPr>
      <xdr:spPr>
        <a:xfrm>
          <a:off x="12804140" y="176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7" name="フローチャート: 判断 776">
          <a:extLst>
            <a:ext uri="{FF2B5EF4-FFF2-40B4-BE49-F238E27FC236}">
              <a16:creationId xmlns:a16="http://schemas.microsoft.com/office/drawing/2014/main" id="{5666DABC-5C96-4ACF-AE53-F0F40234AA81}"/>
            </a:ext>
          </a:extLst>
        </xdr:cNvPr>
        <xdr:cNvSpPr/>
      </xdr:nvSpPr>
      <xdr:spPr>
        <a:xfrm>
          <a:off x="12029440" y="17816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20501</xdr:rowOff>
    </xdr:from>
    <xdr:to>
      <xdr:col>67</xdr:col>
      <xdr:colOff>101600</xdr:colOff>
      <xdr:row>106</xdr:row>
      <xdr:rowOff>122101</xdr:rowOff>
    </xdr:to>
    <xdr:sp macro="" textlink="">
      <xdr:nvSpPr>
        <xdr:cNvPr id="778" name="フローチャート: 判断 777">
          <a:extLst>
            <a:ext uri="{FF2B5EF4-FFF2-40B4-BE49-F238E27FC236}">
              <a16:creationId xmlns:a16="http://schemas.microsoft.com/office/drawing/2014/main" id="{9FA54EA6-04F5-4385-81F6-A5BE805CAB26}"/>
            </a:ext>
          </a:extLst>
        </xdr:cNvPr>
        <xdr:cNvSpPr/>
      </xdr:nvSpPr>
      <xdr:spPr>
        <a:xfrm>
          <a:off x="11231880" y="177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BE5F5AE-605B-458E-8835-6A05F4E9E31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CE74623-D2A6-46BE-A64F-7116BE82520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4FDA5BE-F799-46F7-9E10-F352FA88A99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E240E7DE-D486-4DD6-8528-DC983EF0958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F307276-F13D-4F47-A44C-079097E8679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12337</xdr:rowOff>
    </xdr:from>
    <xdr:to>
      <xdr:col>85</xdr:col>
      <xdr:colOff>177800</xdr:colOff>
      <xdr:row>107</xdr:row>
      <xdr:rowOff>113937</xdr:rowOff>
    </xdr:to>
    <xdr:sp macro="" textlink="">
      <xdr:nvSpPr>
        <xdr:cNvPr id="784" name="楕円 783">
          <a:extLst>
            <a:ext uri="{FF2B5EF4-FFF2-40B4-BE49-F238E27FC236}">
              <a16:creationId xmlns:a16="http://schemas.microsoft.com/office/drawing/2014/main" id="{1EBD9323-C835-459A-972D-360BAE4F0C40}"/>
            </a:ext>
          </a:extLst>
        </xdr:cNvPr>
        <xdr:cNvSpPr/>
      </xdr:nvSpPr>
      <xdr:spPr>
        <a:xfrm>
          <a:off x="14325600" y="1794981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162214</xdr:rowOff>
    </xdr:from>
    <xdr:ext cx="405111" cy="259045"/>
    <xdr:sp macro="" textlink="">
      <xdr:nvSpPr>
        <xdr:cNvPr id="785" name="【公民館】&#10;有形固定資産減価償却率該当値テキスト">
          <a:extLst>
            <a:ext uri="{FF2B5EF4-FFF2-40B4-BE49-F238E27FC236}">
              <a16:creationId xmlns:a16="http://schemas.microsoft.com/office/drawing/2014/main" id="{72FA4AC9-7F2B-4A8F-BEDF-466D0555168D}"/>
            </a:ext>
          </a:extLst>
        </xdr:cNvPr>
        <xdr:cNvSpPr txBox="1"/>
      </xdr:nvSpPr>
      <xdr:spPr>
        <a:xfrm>
          <a:off x="14414500" y="1793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160927</xdr:rowOff>
    </xdr:from>
    <xdr:to>
      <xdr:col>81</xdr:col>
      <xdr:colOff>101600</xdr:colOff>
      <xdr:row>107</xdr:row>
      <xdr:rowOff>91077</xdr:rowOff>
    </xdr:to>
    <xdr:sp macro="" textlink="">
      <xdr:nvSpPr>
        <xdr:cNvPr id="786" name="楕円 785">
          <a:extLst>
            <a:ext uri="{FF2B5EF4-FFF2-40B4-BE49-F238E27FC236}">
              <a16:creationId xmlns:a16="http://schemas.microsoft.com/office/drawing/2014/main" id="{ECB13A75-6D82-406C-BB50-0B2D5BDCA970}"/>
            </a:ext>
          </a:extLst>
        </xdr:cNvPr>
        <xdr:cNvSpPr/>
      </xdr:nvSpPr>
      <xdr:spPr>
        <a:xfrm>
          <a:off x="13578840" y="17930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40277</xdr:rowOff>
    </xdr:from>
    <xdr:to>
      <xdr:col>85</xdr:col>
      <xdr:colOff>127000</xdr:colOff>
      <xdr:row>107</xdr:row>
      <xdr:rowOff>63137</xdr:rowOff>
    </xdr:to>
    <xdr:cxnSp macro="">
      <xdr:nvCxnSpPr>
        <xdr:cNvPr id="787" name="直線コネクタ 786">
          <a:extLst>
            <a:ext uri="{FF2B5EF4-FFF2-40B4-BE49-F238E27FC236}">
              <a16:creationId xmlns:a16="http://schemas.microsoft.com/office/drawing/2014/main" id="{3A5BF465-B5DE-4157-8556-B5F9E83DF387}"/>
            </a:ext>
          </a:extLst>
        </xdr:cNvPr>
        <xdr:cNvCxnSpPr/>
      </xdr:nvCxnSpPr>
      <xdr:spPr>
        <a:xfrm>
          <a:off x="13629640" y="17977757"/>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138068</xdr:rowOff>
    </xdr:from>
    <xdr:to>
      <xdr:col>76</xdr:col>
      <xdr:colOff>165100</xdr:colOff>
      <xdr:row>107</xdr:row>
      <xdr:rowOff>68218</xdr:rowOff>
    </xdr:to>
    <xdr:sp macro="" textlink="">
      <xdr:nvSpPr>
        <xdr:cNvPr id="788" name="楕円 787">
          <a:extLst>
            <a:ext uri="{FF2B5EF4-FFF2-40B4-BE49-F238E27FC236}">
              <a16:creationId xmlns:a16="http://schemas.microsoft.com/office/drawing/2014/main" id="{50DA2131-6A6D-4346-85EA-A43351708D34}"/>
            </a:ext>
          </a:extLst>
        </xdr:cNvPr>
        <xdr:cNvSpPr/>
      </xdr:nvSpPr>
      <xdr:spPr>
        <a:xfrm>
          <a:off x="12804140" y="17907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17418</xdr:rowOff>
    </xdr:from>
    <xdr:to>
      <xdr:col>81</xdr:col>
      <xdr:colOff>50800</xdr:colOff>
      <xdr:row>107</xdr:row>
      <xdr:rowOff>40277</xdr:rowOff>
    </xdr:to>
    <xdr:cxnSp macro="">
      <xdr:nvCxnSpPr>
        <xdr:cNvPr id="789" name="直線コネクタ 788">
          <a:extLst>
            <a:ext uri="{FF2B5EF4-FFF2-40B4-BE49-F238E27FC236}">
              <a16:creationId xmlns:a16="http://schemas.microsoft.com/office/drawing/2014/main" id="{295E9865-90BD-4163-A7A7-0C24196B079A}"/>
            </a:ext>
          </a:extLst>
        </xdr:cNvPr>
        <xdr:cNvCxnSpPr/>
      </xdr:nvCxnSpPr>
      <xdr:spPr>
        <a:xfrm>
          <a:off x="12854940" y="17954898"/>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113574</xdr:rowOff>
    </xdr:from>
    <xdr:to>
      <xdr:col>72</xdr:col>
      <xdr:colOff>38100</xdr:colOff>
      <xdr:row>107</xdr:row>
      <xdr:rowOff>43724</xdr:rowOff>
    </xdr:to>
    <xdr:sp macro="" textlink="">
      <xdr:nvSpPr>
        <xdr:cNvPr id="790" name="楕円 789">
          <a:extLst>
            <a:ext uri="{FF2B5EF4-FFF2-40B4-BE49-F238E27FC236}">
              <a16:creationId xmlns:a16="http://schemas.microsoft.com/office/drawing/2014/main" id="{B63D3157-0F46-47F9-ABFB-611166892E16}"/>
            </a:ext>
          </a:extLst>
        </xdr:cNvPr>
        <xdr:cNvSpPr/>
      </xdr:nvSpPr>
      <xdr:spPr>
        <a:xfrm>
          <a:off x="12029440" y="17883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164374</xdr:rowOff>
    </xdr:from>
    <xdr:to>
      <xdr:col>76</xdr:col>
      <xdr:colOff>114300</xdr:colOff>
      <xdr:row>107</xdr:row>
      <xdr:rowOff>17418</xdr:rowOff>
    </xdr:to>
    <xdr:cxnSp macro="">
      <xdr:nvCxnSpPr>
        <xdr:cNvPr id="791" name="直線コネクタ 790">
          <a:extLst>
            <a:ext uri="{FF2B5EF4-FFF2-40B4-BE49-F238E27FC236}">
              <a16:creationId xmlns:a16="http://schemas.microsoft.com/office/drawing/2014/main" id="{9E7C1F5A-6660-4AF9-A3DA-B7492D04849E}"/>
            </a:ext>
          </a:extLst>
        </xdr:cNvPr>
        <xdr:cNvCxnSpPr/>
      </xdr:nvCxnSpPr>
      <xdr:spPr>
        <a:xfrm>
          <a:off x="12072620" y="17934214"/>
          <a:ext cx="78232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90714</xdr:rowOff>
    </xdr:from>
    <xdr:to>
      <xdr:col>67</xdr:col>
      <xdr:colOff>101600</xdr:colOff>
      <xdr:row>107</xdr:row>
      <xdr:rowOff>20864</xdr:rowOff>
    </xdr:to>
    <xdr:sp macro="" textlink="">
      <xdr:nvSpPr>
        <xdr:cNvPr id="792" name="楕円 791">
          <a:extLst>
            <a:ext uri="{FF2B5EF4-FFF2-40B4-BE49-F238E27FC236}">
              <a16:creationId xmlns:a16="http://schemas.microsoft.com/office/drawing/2014/main" id="{65CB87FB-CDD0-4C0E-9513-CF9260624984}"/>
            </a:ext>
          </a:extLst>
        </xdr:cNvPr>
        <xdr:cNvSpPr/>
      </xdr:nvSpPr>
      <xdr:spPr>
        <a:xfrm>
          <a:off x="11231880" y="17860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141514</xdr:rowOff>
    </xdr:from>
    <xdr:to>
      <xdr:col>71</xdr:col>
      <xdr:colOff>177800</xdr:colOff>
      <xdr:row>106</xdr:row>
      <xdr:rowOff>164374</xdr:rowOff>
    </xdr:to>
    <xdr:cxnSp macro="">
      <xdr:nvCxnSpPr>
        <xdr:cNvPr id="793" name="直線コネクタ 792">
          <a:extLst>
            <a:ext uri="{FF2B5EF4-FFF2-40B4-BE49-F238E27FC236}">
              <a16:creationId xmlns:a16="http://schemas.microsoft.com/office/drawing/2014/main" id="{71513F87-6CCD-47C4-A427-B26B222C3188}"/>
            </a:ext>
          </a:extLst>
        </xdr:cNvPr>
        <xdr:cNvCxnSpPr/>
      </xdr:nvCxnSpPr>
      <xdr:spPr>
        <a:xfrm>
          <a:off x="11282680" y="17911354"/>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94" name="n_1aveValue【公民館】&#10;有形固定資産減価償却率">
          <a:extLst>
            <a:ext uri="{FF2B5EF4-FFF2-40B4-BE49-F238E27FC236}">
              <a16:creationId xmlns:a16="http://schemas.microsoft.com/office/drawing/2014/main" id="{7C72DAED-C2D2-43EC-A45D-EA952EC5981E}"/>
            </a:ext>
          </a:extLst>
        </xdr:cNvPr>
        <xdr:cNvSpPr txBox="1"/>
      </xdr:nvSpPr>
      <xdr:spPr>
        <a:xfrm>
          <a:off x="1343724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95" name="n_2aveValue【公民館】&#10;有形固定資産減価償却率">
          <a:extLst>
            <a:ext uri="{FF2B5EF4-FFF2-40B4-BE49-F238E27FC236}">
              <a16:creationId xmlns:a16="http://schemas.microsoft.com/office/drawing/2014/main" id="{94B4AE7B-1D03-4349-9F84-7CAD867B7828}"/>
            </a:ext>
          </a:extLst>
        </xdr:cNvPr>
        <xdr:cNvSpPr txBox="1"/>
      </xdr:nvSpPr>
      <xdr:spPr>
        <a:xfrm>
          <a:off x="12675244"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96" name="n_3aveValue【公民館】&#10;有形固定資産減価償却率">
          <a:extLst>
            <a:ext uri="{FF2B5EF4-FFF2-40B4-BE49-F238E27FC236}">
              <a16:creationId xmlns:a16="http://schemas.microsoft.com/office/drawing/2014/main" id="{2C5D66B5-FE18-4E4E-9746-C66A666FBCC1}"/>
            </a:ext>
          </a:extLst>
        </xdr:cNvPr>
        <xdr:cNvSpPr txBox="1"/>
      </xdr:nvSpPr>
      <xdr:spPr>
        <a:xfrm>
          <a:off x="11900544" y="1759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138628</xdr:rowOff>
    </xdr:from>
    <xdr:ext cx="405111" cy="259045"/>
    <xdr:sp macro="" textlink="">
      <xdr:nvSpPr>
        <xdr:cNvPr id="797" name="n_4aveValue【公民館】&#10;有形固定資産減価償却率">
          <a:extLst>
            <a:ext uri="{FF2B5EF4-FFF2-40B4-BE49-F238E27FC236}">
              <a16:creationId xmlns:a16="http://schemas.microsoft.com/office/drawing/2014/main" id="{77B95E1B-F350-4E1B-A980-F2CE8981A079}"/>
            </a:ext>
          </a:extLst>
        </xdr:cNvPr>
        <xdr:cNvSpPr txBox="1"/>
      </xdr:nvSpPr>
      <xdr:spPr>
        <a:xfrm>
          <a:off x="11102984" y="1757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82204</xdr:rowOff>
    </xdr:from>
    <xdr:ext cx="405111" cy="259045"/>
    <xdr:sp macro="" textlink="">
      <xdr:nvSpPr>
        <xdr:cNvPr id="798" name="n_1mainValue【公民館】&#10;有形固定資産減価償却率">
          <a:extLst>
            <a:ext uri="{FF2B5EF4-FFF2-40B4-BE49-F238E27FC236}">
              <a16:creationId xmlns:a16="http://schemas.microsoft.com/office/drawing/2014/main" id="{28E7F2B3-2C22-4D61-AE9F-99B2C0D4587D}"/>
            </a:ext>
          </a:extLst>
        </xdr:cNvPr>
        <xdr:cNvSpPr txBox="1"/>
      </xdr:nvSpPr>
      <xdr:spPr>
        <a:xfrm>
          <a:off x="13437244" y="1801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59345</xdr:rowOff>
    </xdr:from>
    <xdr:ext cx="405111" cy="259045"/>
    <xdr:sp macro="" textlink="">
      <xdr:nvSpPr>
        <xdr:cNvPr id="799" name="n_2mainValue【公民館】&#10;有形固定資産減価償却率">
          <a:extLst>
            <a:ext uri="{FF2B5EF4-FFF2-40B4-BE49-F238E27FC236}">
              <a16:creationId xmlns:a16="http://schemas.microsoft.com/office/drawing/2014/main" id="{DF52E103-24C6-44E6-B31C-81BADAAA1617}"/>
            </a:ext>
          </a:extLst>
        </xdr:cNvPr>
        <xdr:cNvSpPr txBox="1"/>
      </xdr:nvSpPr>
      <xdr:spPr>
        <a:xfrm>
          <a:off x="12675244" y="1799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34851</xdr:rowOff>
    </xdr:from>
    <xdr:ext cx="405111" cy="259045"/>
    <xdr:sp macro="" textlink="">
      <xdr:nvSpPr>
        <xdr:cNvPr id="800" name="n_3mainValue【公民館】&#10;有形固定資産減価償却率">
          <a:extLst>
            <a:ext uri="{FF2B5EF4-FFF2-40B4-BE49-F238E27FC236}">
              <a16:creationId xmlns:a16="http://schemas.microsoft.com/office/drawing/2014/main" id="{FC1E912E-97C1-411F-A121-5038CC0B0D72}"/>
            </a:ext>
          </a:extLst>
        </xdr:cNvPr>
        <xdr:cNvSpPr txBox="1"/>
      </xdr:nvSpPr>
      <xdr:spPr>
        <a:xfrm>
          <a:off x="11900544" y="1797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11991</xdr:rowOff>
    </xdr:from>
    <xdr:ext cx="405111" cy="259045"/>
    <xdr:sp macro="" textlink="">
      <xdr:nvSpPr>
        <xdr:cNvPr id="801" name="n_4mainValue【公民館】&#10;有形固定資産減価償却率">
          <a:extLst>
            <a:ext uri="{FF2B5EF4-FFF2-40B4-BE49-F238E27FC236}">
              <a16:creationId xmlns:a16="http://schemas.microsoft.com/office/drawing/2014/main" id="{832D03AB-F17F-440D-89DC-D8FCCFA94D91}"/>
            </a:ext>
          </a:extLst>
        </xdr:cNvPr>
        <xdr:cNvSpPr txBox="1"/>
      </xdr:nvSpPr>
      <xdr:spPr>
        <a:xfrm>
          <a:off x="11102984" y="179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E91FEDB7-43FD-4C1E-A7EC-F290EF08D3B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1CBF3193-F441-45BE-AD7C-7808894BEDA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F1D0FE93-6F7E-4966-8F90-64F23250044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A50DFAE0-04D3-434E-A75A-2724C764268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EB6942B9-E8B7-4689-81F4-78C56D1C372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D7419ED1-9BF3-4871-80CE-AE6D3A1529D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8BF00DB-ADF1-4BBF-90E8-A705958A92F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1AE486BE-C8ED-4A23-9DCD-945FBF88F4E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EC7E092B-FA58-4DA7-8225-4E10D01E4D2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8BE2D77C-7021-4ADC-BCEA-06071E2CDF6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AF451A01-55E1-416D-AA78-B46217C5286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D4C774B9-E2E7-47D7-BBE7-4EC25B71BCD4}"/>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F9F9224A-289A-4203-902A-2EDE88E12ACB}"/>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E22F3C39-62DD-44CA-B6B4-CD7AB4900BA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A1459D53-EEFD-4105-9730-83F89E436759}"/>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066A97F2-930B-4460-9774-3BF94F98FB13}"/>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8931CCA1-1BB5-407D-9012-94B576A7FA2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21DEA5E0-FB43-4544-977B-BAE30AD1783F}"/>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F3CF5D5D-4382-46FF-AA1E-558E966335F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788CD78A-FC00-40A9-8A8F-8399E5BA4DC5}"/>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92EDC5B7-DA0F-443C-BE6B-95F2A90EF08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AE899A6E-2953-4FD8-8A47-A021A20A858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81BC0B22-2363-494A-BB95-3F2FB92C5D4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a:extLst>
            <a:ext uri="{FF2B5EF4-FFF2-40B4-BE49-F238E27FC236}">
              <a16:creationId xmlns:a16="http://schemas.microsoft.com/office/drawing/2014/main" id="{1ABBAAF7-92EB-4609-B6E5-B6113C218B2F}"/>
            </a:ext>
          </a:extLst>
        </xdr:cNvPr>
        <xdr:cNvCxnSpPr/>
      </xdr:nvCxnSpPr>
      <xdr:spPr>
        <a:xfrm flipV="1">
          <a:off x="19509104" y="1686433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a:extLst>
            <a:ext uri="{FF2B5EF4-FFF2-40B4-BE49-F238E27FC236}">
              <a16:creationId xmlns:a16="http://schemas.microsoft.com/office/drawing/2014/main" id="{EEFFDAF5-169B-45F5-AEC7-D6BB3702AFE2}"/>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a:extLst>
            <a:ext uri="{FF2B5EF4-FFF2-40B4-BE49-F238E27FC236}">
              <a16:creationId xmlns:a16="http://schemas.microsoft.com/office/drawing/2014/main" id="{E7FDD2B1-F8DB-47E4-ABA1-D4AB9FA1977A}"/>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a:extLst>
            <a:ext uri="{FF2B5EF4-FFF2-40B4-BE49-F238E27FC236}">
              <a16:creationId xmlns:a16="http://schemas.microsoft.com/office/drawing/2014/main" id="{EF86A684-479B-4ACF-8945-320ABCEC190C}"/>
            </a:ext>
          </a:extLst>
        </xdr:cNvPr>
        <xdr:cNvSpPr txBox="1"/>
      </xdr:nvSpPr>
      <xdr:spPr>
        <a:xfrm>
          <a:off x="19547840" y="166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a:extLst>
            <a:ext uri="{FF2B5EF4-FFF2-40B4-BE49-F238E27FC236}">
              <a16:creationId xmlns:a16="http://schemas.microsoft.com/office/drawing/2014/main" id="{0CC147AB-65F3-4C7A-8D97-B22F29F86FA1}"/>
            </a:ext>
          </a:extLst>
        </xdr:cNvPr>
        <xdr:cNvCxnSpPr/>
      </xdr:nvCxnSpPr>
      <xdr:spPr>
        <a:xfrm>
          <a:off x="19443700" y="1686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830" name="【公民館】&#10;一人当たり面積平均値テキスト">
          <a:extLst>
            <a:ext uri="{FF2B5EF4-FFF2-40B4-BE49-F238E27FC236}">
              <a16:creationId xmlns:a16="http://schemas.microsoft.com/office/drawing/2014/main" id="{65030615-90B9-41C7-9C0B-8238556D1A05}"/>
            </a:ext>
          </a:extLst>
        </xdr:cNvPr>
        <xdr:cNvSpPr txBox="1"/>
      </xdr:nvSpPr>
      <xdr:spPr>
        <a:xfrm>
          <a:off x="19547840" y="1773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31" name="フローチャート: 判断 830">
          <a:extLst>
            <a:ext uri="{FF2B5EF4-FFF2-40B4-BE49-F238E27FC236}">
              <a16:creationId xmlns:a16="http://schemas.microsoft.com/office/drawing/2014/main" id="{834BC7DD-D0B9-4C57-98BA-DBFD5948D3E7}"/>
            </a:ext>
          </a:extLst>
        </xdr:cNvPr>
        <xdr:cNvSpPr/>
      </xdr:nvSpPr>
      <xdr:spPr>
        <a:xfrm>
          <a:off x="194589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32" name="フローチャート: 判断 831">
          <a:extLst>
            <a:ext uri="{FF2B5EF4-FFF2-40B4-BE49-F238E27FC236}">
              <a16:creationId xmlns:a16="http://schemas.microsoft.com/office/drawing/2014/main" id="{CAB96508-3560-486D-9A04-3DB5A89E9D1F}"/>
            </a:ext>
          </a:extLst>
        </xdr:cNvPr>
        <xdr:cNvSpPr/>
      </xdr:nvSpPr>
      <xdr:spPr>
        <a:xfrm>
          <a:off x="18735040" y="17893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33" name="フローチャート: 判断 832">
          <a:extLst>
            <a:ext uri="{FF2B5EF4-FFF2-40B4-BE49-F238E27FC236}">
              <a16:creationId xmlns:a16="http://schemas.microsoft.com/office/drawing/2014/main" id="{653CDD4D-0A3C-4C48-A68C-F1DFA5971FE0}"/>
            </a:ext>
          </a:extLst>
        </xdr:cNvPr>
        <xdr:cNvSpPr/>
      </xdr:nvSpPr>
      <xdr:spPr>
        <a:xfrm>
          <a:off x="17937480" y="17894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12700</xdr:rowOff>
    </xdr:from>
    <xdr:to>
      <xdr:col>102</xdr:col>
      <xdr:colOff>165100</xdr:colOff>
      <xdr:row>107</xdr:row>
      <xdr:rowOff>114300</xdr:rowOff>
    </xdr:to>
    <xdr:sp macro="" textlink="">
      <xdr:nvSpPr>
        <xdr:cNvPr id="834" name="フローチャート: 判断 833">
          <a:extLst>
            <a:ext uri="{FF2B5EF4-FFF2-40B4-BE49-F238E27FC236}">
              <a16:creationId xmlns:a16="http://schemas.microsoft.com/office/drawing/2014/main" id="{AB761049-D83D-42A3-B11D-4AC05BE39C1D}"/>
            </a:ext>
          </a:extLst>
        </xdr:cNvPr>
        <xdr:cNvSpPr/>
      </xdr:nvSpPr>
      <xdr:spPr>
        <a:xfrm>
          <a:off x="17162780" y="1795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835" name="フローチャート: 判断 834">
          <a:extLst>
            <a:ext uri="{FF2B5EF4-FFF2-40B4-BE49-F238E27FC236}">
              <a16:creationId xmlns:a16="http://schemas.microsoft.com/office/drawing/2014/main" id="{E0A7D0FB-0B28-4DD3-AB15-6D697A981269}"/>
            </a:ext>
          </a:extLst>
        </xdr:cNvPr>
        <xdr:cNvSpPr/>
      </xdr:nvSpPr>
      <xdr:spPr>
        <a:xfrm>
          <a:off x="16388080" y="17945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B432514-F1D2-4560-B4BD-DBA6230DE8A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18C3F6D-85FA-424B-9D38-1B7385F4C62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45AB297-4CAD-45B2-96CA-4746D0F3C09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E653FBDD-76ED-420F-BD62-DC9522F5863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24BF0144-78F5-408A-A9C7-EDD1A3FDC4B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144780</xdr:rowOff>
    </xdr:from>
    <xdr:to>
      <xdr:col>116</xdr:col>
      <xdr:colOff>114300</xdr:colOff>
      <xdr:row>108</xdr:row>
      <xdr:rowOff>74930</xdr:rowOff>
    </xdr:to>
    <xdr:sp macro="" textlink="">
      <xdr:nvSpPr>
        <xdr:cNvPr id="841" name="楕円 840">
          <a:extLst>
            <a:ext uri="{FF2B5EF4-FFF2-40B4-BE49-F238E27FC236}">
              <a16:creationId xmlns:a16="http://schemas.microsoft.com/office/drawing/2014/main" id="{C14EA6C4-EE47-4360-B238-D6DDC37C08F7}"/>
            </a:ext>
          </a:extLst>
        </xdr:cNvPr>
        <xdr:cNvSpPr/>
      </xdr:nvSpPr>
      <xdr:spPr>
        <a:xfrm>
          <a:off x="19458940" y="18082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59707</xdr:rowOff>
    </xdr:from>
    <xdr:ext cx="469744" cy="259045"/>
    <xdr:sp macro="" textlink="">
      <xdr:nvSpPr>
        <xdr:cNvPr id="842" name="【公民館】&#10;一人当たり面積該当値テキスト">
          <a:extLst>
            <a:ext uri="{FF2B5EF4-FFF2-40B4-BE49-F238E27FC236}">
              <a16:creationId xmlns:a16="http://schemas.microsoft.com/office/drawing/2014/main" id="{325920B2-D5F2-4188-A2D0-EB83CA715860}"/>
            </a:ext>
          </a:extLst>
        </xdr:cNvPr>
        <xdr:cNvSpPr txBox="1"/>
      </xdr:nvSpPr>
      <xdr:spPr>
        <a:xfrm>
          <a:off x="19547840" y="179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146050</xdr:rowOff>
    </xdr:from>
    <xdr:to>
      <xdr:col>112</xdr:col>
      <xdr:colOff>38100</xdr:colOff>
      <xdr:row>108</xdr:row>
      <xdr:rowOff>76200</xdr:rowOff>
    </xdr:to>
    <xdr:sp macro="" textlink="">
      <xdr:nvSpPr>
        <xdr:cNvPr id="843" name="楕円 842">
          <a:extLst>
            <a:ext uri="{FF2B5EF4-FFF2-40B4-BE49-F238E27FC236}">
              <a16:creationId xmlns:a16="http://schemas.microsoft.com/office/drawing/2014/main" id="{E08CC457-FEC1-44B6-8809-D4758FCA0FF3}"/>
            </a:ext>
          </a:extLst>
        </xdr:cNvPr>
        <xdr:cNvSpPr/>
      </xdr:nvSpPr>
      <xdr:spPr>
        <a:xfrm>
          <a:off x="18735040" y="18083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24130</xdr:rowOff>
    </xdr:from>
    <xdr:to>
      <xdr:col>116</xdr:col>
      <xdr:colOff>63500</xdr:colOff>
      <xdr:row>108</xdr:row>
      <xdr:rowOff>25400</xdr:rowOff>
    </xdr:to>
    <xdr:cxnSp macro="">
      <xdr:nvCxnSpPr>
        <xdr:cNvPr id="844" name="直線コネクタ 843">
          <a:extLst>
            <a:ext uri="{FF2B5EF4-FFF2-40B4-BE49-F238E27FC236}">
              <a16:creationId xmlns:a16="http://schemas.microsoft.com/office/drawing/2014/main" id="{8960D68E-9B7B-431E-AF89-19E59B8DED6B}"/>
            </a:ext>
          </a:extLst>
        </xdr:cNvPr>
        <xdr:cNvCxnSpPr/>
      </xdr:nvCxnSpPr>
      <xdr:spPr>
        <a:xfrm flipV="1">
          <a:off x="18778220" y="18129250"/>
          <a:ext cx="7315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147320</xdr:rowOff>
    </xdr:from>
    <xdr:to>
      <xdr:col>107</xdr:col>
      <xdr:colOff>101600</xdr:colOff>
      <xdr:row>108</xdr:row>
      <xdr:rowOff>77470</xdr:rowOff>
    </xdr:to>
    <xdr:sp macro="" textlink="">
      <xdr:nvSpPr>
        <xdr:cNvPr id="845" name="楕円 844">
          <a:extLst>
            <a:ext uri="{FF2B5EF4-FFF2-40B4-BE49-F238E27FC236}">
              <a16:creationId xmlns:a16="http://schemas.microsoft.com/office/drawing/2014/main" id="{D14859C8-5904-4B0E-9B3A-C0326E265216}"/>
            </a:ext>
          </a:extLst>
        </xdr:cNvPr>
        <xdr:cNvSpPr/>
      </xdr:nvSpPr>
      <xdr:spPr>
        <a:xfrm>
          <a:off x="17937480" y="1808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25400</xdr:rowOff>
    </xdr:from>
    <xdr:to>
      <xdr:col>111</xdr:col>
      <xdr:colOff>177800</xdr:colOff>
      <xdr:row>108</xdr:row>
      <xdr:rowOff>26670</xdr:rowOff>
    </xdr:to>
    <xdr:cxnSp macro="">
      <xdr:nvCxnSpPr>
        <xdr:cNvPr id="846" name="直線コネクタ 845">
          <a:extLst>
            <a:ext uri="{FF2B5EF4-FFF2-40B4-BE49-F238E27FC236}">
              <a16:creationId xmlns:a16="http://schemas.microsoft.com/office/drawing/2014/main" id="{E9CEBEEF-F67D-49F7-B0A3-37B475883306}"/>
            </a:ext>
          </a:extLst>
        </xdr:cNvPr>
        <xdr:cNvCxnSpPr/>
      </xdr:nvCxnSpPr>
      <xdr:spPr>
        <a:xfrm flipV="1">
          <a:off x="17988280" y="1813052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149861</xdr:rowOff>
    </xdr:from>
    <xdr:to>
      <xdr:col>102</xdr:col>
      <xdr:colOff>165100</xdr:colOff>
      <xdr:row>108</xdr:row>
      <xdr:rowOff>80011</xdr:rowOff>
    </xdr:to>
    <xdr:sp macro="" textlink="">
      <xdr:nvSpPr>
        <xdr:cNvPr id="847" name="楕円 846">
          <a:extLst>
            <a:ext uri="{FF2B5EF4-FFF2-40B4-BE49-F238E27FC236}">
              <a16:creationId xmlns:a16="http://schemas.microsoft.com/office/drawing/2014/main" id="{2687D473-9617-47AF-AEBA-EE5B09A4627B}"/>
            </a:ext>
          </a:extLst>
        </xdr:cNvPr>
        <xdr:cNvSpPr/>
      </xdr:nvSpPr>
      <xdr:spPr>
        <a:xfrm>
          <a:off x="17162780" y="18087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26670</xdr:rowOff>
    </xdr:from>
    <xdr:to>
      <xdr:col>107</xdr:col>
      <xdr:colOff>50800</xdr:colOff>
      <xdr:row>108</xdr:row>
      <xdr:rowOff>29211</xdr:rowOff>
    </xdr:to>
    <xdr:cxnSp macro="">
      <xdr:nvCxnSpPr>
        <xdr:cNvPr id="848" name="直線コネクタ 847">
          <a:extLst>
            <a:ext uri="{FF2B5EF4-FFF2-40B4-BE49-F238E27FC236}">
              <a16:creationId xmlns:a16="http://schemas.microsoft.com/office/drawing/2014/main" id="{95DCEEDD-3654-4AD4-959E-E19A565F2235}"/>
            </a:ext>
          </a:extLst>
        </xdr:cNvPr>
        <xdr:cNvCxnSpPr/>
      </xdr:nvCxnSpPr>
      <xdr:spPr>
        <a:xfrm flipV="1">
          <a:off x="17213580" y="18131790"/>
          <a:ext cx="7747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152400</xdr:rowOff>
    </xdr:from>
    <xdr:to>
      <xdr:col>98</xdr:col>
      <xdr:colOff>38100</xdr:colOff>
      <xdr:row>108</xdr:row>
      <xdr:rowOff>82550</xdr:rowOff>
    </xdr:to>
    <xdr:sp macro="" textlink="">
      <xdr:nvSpPr>
        <xdr:cNvPr id="849" name="楕円 848">
          <a:extLst>
            <a:ext uri="{FF2B5EF4-FFF2-40B4-BE49-F238E27FC236}">
              <a16:creationId xmlns:a16="http://schemas.microsoft.com/office/drawing/2014/main" id="{55F67593-3B4C-43AF-AFC1-495A43FFBD0F}"/>
            </a:ext>
          </a:extLst>
        </xdr:cNvPr>
        <xdr:cNvSpPr/>
      </xdr:nvSpPr>
      <xdr:spPr>
        <a:xfrm>
          <a:off x="16388080" y="18089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29211</xdr:rowOff>
    </xdr:from>
    <xdr:to>
      <xdr:col>102</xdr:col>
      <xdr:colOff>114300</xdr:colOff>
      <xdr:row>108</xdr:row>
      <xdr:rowOff>31750</xdr:rowOff>
    </xdr:to>
    <xdr:cxnSp macro="">
      <xdr:nvCxnSpPr>
        <xdr:cNvPr id="850" name="直線コネクタ 849">
          <a:extLst>
            <a:ext uri="{FF2B5EF4-FFF2-40B4-BE49-F238E27FC236}">
              <a16:creationId xmlns:a16="http://schemas.microsoft.com/office/drawing/2014/main" id="{24E17800-64B8-4934-8C23-4369A4FA2C67}"/>
            </a:ext>
          </a:extLst>
        </xdr:cNvPr>
        <xdr:cNvCxnSpPr/>
      </xdr:nvCxnSpPr>
      <xdr:spPr>
        <a:xfrm flipV="1">
          <a:off x="16431260" y="18134331"/>
          <a:ext cx="78232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51" name="n_1aveValue【公民館】&#10;一人当たり面積">
          <a:extLst>
            <a:ext uri="{FF2B5EF4-FFF2-40B4-BE49-F238E27FC236}">
              <a16:creationId xmlns:a16="http://schemas.microsoft.com/office/drawing/2014/main" id="{9A5D1CDF-2B62-4889-9EA2-5BC50D0AF1DC}"/>
            </a:ext>
          </a:extLst>
        </xdr:cNvPr>
        <xdr:cNvSpPr txBox="1"/>
      </xdr:nvSpPr>
      <xdr:spPr>
        <a:xfrm>
          <a:off x="18561127" y="176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852" name="n_2aveValue【公民館】&#10;一人当たり面積">
          <a:extLst>
            <a:ext uri="{FF2B5EF4-FFF2-40B4-BE49-F238E27FC236}">
              <a16:creationId xmlns:a16="http://schemas.microsoft.com/office/drawing/2014/main" id="{8160EDF4-3F47-4612-8108-2F4AA89A1DD8}"/>
            </a:ext>
          </a:extLst>
        </xdr:cNvPr>
        <xdr:cNvSpPr txBox="1"/>
      </xdr:nvSpPr>
      <xdr:spPr>
        <a:xfrm>
          <a:off x="1777626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130827</xdr:rowOff>
    </xdr:from>
    <xdr:ext cx="469744" cy="259045"/>
    <xdr:sp macro="" textlink="">
      <xdr:nvSpPr>
        <xdr:cNvPr id="853" name="n_3aveValue【公民館】&#10;一人当たり面積">
          <a:extLst>
            <a:ext uri="{FF2B5EF4-FFF2-40B4-BE49-F238E27FC236}">
              <a16:creationId xmlns:a16="http://schemas.microsoft.com/office/drawing/2014/main" id="{9A97B847-6F4A-4538-91E6-3512D5B2407F}"/>
            </a:ext>
          </a:extLst>
        </xdr:cNvPr>
        <xdr:cNvSpPr txBox="1"/>
      </xdr:nvSpPr>
      <xdr:spPr>
        <a:xfrm>
          <a:off x="17001567" y="1773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854" name="n_4aveValue【公民館】&#10;一人当たり面積">
          <a:extLst>
            <a:ext uri="{FF2B5EF4-FFF2-40B4-BE49-F238E27FC236}">
              <a16:creationId xmlns:a16="http://schemas.microsoft.com/office/drawing/2014/main" id="{AF30CA12-74E3-4FCF-A511-61DE99FC76EA}"/>
            </a:ext>
          </a:extLst>
        </xdr:cNvPr>
        <xdr:cNvSpPr txBox="1"/>
      </xdr:nvSpPr>
      <xdr:spPr>
        <a:xfrm>
          <a:off x="16226867" y="177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67327</xdr:rowOff>
    </xdr:from>
    <xdr:ext cx="469744" cy="259045"/>
    <xdr:sp macro="" textlink="">
      <xdr:nvSpPr>
        <xdr:cNvPr id="855" name="n_1mainValue【公民館】&#10;一人当たり面積">
          <a:extLst>
            <a:ext uri="{FF2B5EF4-FFF2-40B4-BE49-F238E27FC236}">
              <a16:creationId xmlns:a16="http://schemas.microsoft.com/office/drawing/2014/main" id="{CE0C2E2A-8C14-4FE8-BFD1-B9756593DDBB}"/>
            </a:ext>
          </a:extLst>
        </xdr:cNvPr>
        <xdr:cNvSpPr txBox="1"/>
      </xdr:nvSpPr>
      <xdr:spPr>
        <a:xfrm>
          <a:off x="18561127"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68597</xdr:rowOff>
    </xdr:from>
    <xdr:ext cx="469744" cy="259045"/>
    <xdr:sp macro="" textlink="">
      <xdr:nvSpPr>
        <xdr:cNvPr id="856" name="n_2mainValue【公民館】&#10;一人当たり面積">
          <a:extLst>
            <a:ext uri="{FF2B5EF4-FFF2-40B4-BE49-F238E27FC236}">
              <a16:creationId xmlns:a16="http://schemas.microsoft.com/office/drawing/2014/main" id="{07C8DC51-AE41-4A94-A32A-3992BDB58A82}"/>
            </a:ext>
          </a:extLst>
        </xdr:cNvPr>
        <xdr:cNvSpPr txBox="1"/>
      </xdr:nvSpPr>
      <xdr:spPr>
        <a:xfrm>
          <a:off x="17776267" y="181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71138</xdr:rowOff>
    </xdr:from>
    <xdr:ext cx="469744" cy="259045"/>
    <xdr:sp macro="" textlink="">
      <xdr:nvSpPr>
        <xdr:cNvPr id="857" name="n_3mainValue【公民館】&#10;一人当たり面積">
          <a:extLst>
            <a:ext uri="{FF2B5EF4-FFF2-40B4-BE49-F238E27FC236}">
              <a16:creationId xmlns:a16="http://schemas.microsoft.com/office/drawing/2014/main" id="{656A3A8B-2CF9-4986-92CE-C79485A98E05}"/>
            </a:ext>
          </a:extLst>
        </xdr:cNvPr>
        <xdr:cNvSpPr txBox="1"/>
      </xdr:nvSpPr>
      <xdr:spPr>
        <a:xfrm>
          <a:off x="17001567" y="1817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73677</xdr:rowOff>
    </xdr:from>
    <xdr:ext cx="469744" cy="259045"/>
    <xdr:sp macro="" textlink="">
      <xdr:nvSpPr>
        <xdr:cNvPr id="858" name="n_4mainValue【公民館】&#10;一人当たり面積">
          <a:extLst>
            <a:ext uri="{FF2B5EF4-FFF2-40B4-BE49-F238E27FC236}">
              <a16:creationId xmlns:a16="http://schemas.microsoft.com/office/drawing/2014/main" id="{FA1A7861-52D9-481F-BF1E-17C7288E0D8C}"/>
            </a:ext>
          </a:extLst>
        </xdr:cNvPr>
        <xdr:cNvSpPr txBox="1"/>
      </xdr:nvSpPr>
      <xdr:spPr>
        <a:xfrm>
          <a:off x="16226867" y="181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AFDA4ADC-A8DE-448F-A6D8-988182F1A23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6D3A5EF9-20FE-443C-ABCC-0DE722E3815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B9766E86-0F83-4552-BC01-FDC8821C7A1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については、これまで、有形固定資産減価償却率の類似団体平均値と乖離があったが、小学校校舎の外壁塗装改修工事により長寿命化が図られたとともに給食センター建設により数値が改善された。児童館施設においても、令和元年度に富士川町児童センターが完成しとことにより、類似団体平均値を大きく下回っている。その他の公共施設についても、町の公共施設再配置計画や施設の長寿命化を図る個別施設計画に沿って施設の適切な管理を行い有形固定資産減価償却率の改善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B8F68DA-C17C-43AB-B972-E697AB86B2F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861EA7-D1D4-4AD3-BA51-90B75442BE8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165D3C-717D-4DD9-A9F6-0E16D34F437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341801-375F-48D3-9651-319968CA430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F2C43D-7A93-42E5-8DB3-08D9338EB77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111100-E5E1-4721-934A-3063FC6CD91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5A9A3C-32D3-4B49-8E42-1E87986DDA0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7457F8-CBC3-4A7E-8444-C99FAECB136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24C8A58-9445-4123-B0FF-DFDAD7851E9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0B7BD43-FC03-468A-81A8-CC41814821F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14,340
14,151
112.00
11,160,645
10,786,741
278,942
5,032,621
9,929,482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FEE797-BDCB-4016-8E5F-1DB0C7C2EEB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157785-1188-427F-B722-00DECD90523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B2D3D4-CA34-4735-8BA9-E003420AAF1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93CF12-DC8B-4494-90A0-2FA7BE3697F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34E1EE-982A-4E01-910F-BE9EBC0C0C4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4E885D2-9607-4FD3-AFC0-C5700F28CAB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34FAD8-AB05-41B2-A193-643E9A9CED8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6D79C8-7BAC-4080-96A4-601564DABC8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4FEB8D-E297-43AE-BC2F-238CF5EED3E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20B432-7DDE-4891-B466-4B7FCD9A4F5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B4EE9D-1F6B-4372-83C0-143E02D29D9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372FA2-AE65-4A28-9A48-9EFC77C0B05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A2B9A1-43BD-4ECE-8FBC-CEFE38116A7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4A6E9A-CA57-43B1-ACCD-09929D472FE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0F8E3C9-AEF7-4815-9ABF-6C840CC505A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1500E8-8BC5-4A7B-AB00-BE6C5F296DF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B56F9D-9791-4A24-B062-22F09DE6310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6BB0EB-84BE-4DA3-8B95-0B673FF247A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F65678-3F14-4BBC-8398-C348A81BA2A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9614AC-5A1D-4DAC-8784-6552933B22E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025AA0-4194-422C-993A-7C11CB5C4E2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F812D81-6EE9-4321-8E68-588B73A15E6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91AD61B-4327-48F4-8A55-5D5979482A4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505041-239B-48A3-838B-EE29A98797F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E17485E-250F-43E2-B875-7351B971BCA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8A008C-B7EB-4AD2-A0FA-4CEC474DD1D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A57D6AA-0384-4802-9791-E8DDDC213A3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1966DFB-ADDC-4664-9A37-D3B963B6E77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F64B2F-319F-4313-BEC8-F19B792E1C56}"/>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10983DF-5C9F-4295-8113-84297DAFD92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E2F81DF-82AE-47A0-A10A-6783DB7D61C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33A4665-B394-4442-AFFB-D13A26E6669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5D15402-DDE1-4B8F-9E7B-C02454349E8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6772C54-FF5D-4B2F-8791-D3BC6AE13E9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FD1387F-59AA-434B-82D6-F86B66ED336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A3F56D1-4B77-4EB2-96DD-82898A83C9D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B44206F-B81F-43C8-AB60-3BD284A04D7A}"/>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B39F2BE-BA79-4895-A508-7783DAC16EA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178E435-A0C2-4E3B-81ED-87A88F7EE00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8901D56-E619-4425-95B7-F325D933E80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756576D-0894-4F01-943D-AC5921EC938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D36CEEE-5BDE-414E-AA5D-B1B882B3B9B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82BC3C1-39D5-4FB1-937E-8C4FBA29E56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50F4159-F9B0-410D-B418-2B530C3F3E6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F60B6F3-6985-43EC-8F9F-780FC953F0D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41E0F9E-1241-4E2A-88A8-0A4E0D2276B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8FF8B84-B057-4DD2-967A-FF3155C41A8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33A648F-C162-4D64-9257-4B4BC2799E5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E7A56A1E-6237-4BAD-B996-D58F9A4BD3D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6843262-1439-4F94-A9CF-D4EBBCD91BE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7A7DF54-445F-4A3C-BA8D-9E7F540A04B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DB495A3-0303-408C-A938-C0DDD5E2344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B8FEA76-6462-448A-BF3E-D3D0EF0A8C6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E181210A-620D-4E66-B9AB-56D118A04FB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3D63170-9A79-414C-9CAD-A1795352969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B131B8D-3E51-4D46-B521-EC48E37CFF8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38EE77A-1808-4432-81CB-D34D9DBB58C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F6FF975-E11B-4E42-B905-D8141230A56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A21674B-B806-4F6E-8BEC-A66282CD28C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F0D7B30-B030-4468-8A22-4F004D74DA1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CE43A0D-A5AE-4228-97C9-1C078B9C6A1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6AA14C7-7F8B-4C51-88E2-7E01972AAAF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E86E5BB4-5198-498E-867C-2A331F84975F}"/>
            </a:ext>
          </a:extLst>
        </xdr:cNvPr>
        <xdr:cNvCxnSpPr/>
      </xdr:nvCxnSpPr>
      <xdr:spPr>
        <a:xfrm flipV="1">
          <a:off x="4086225" y="9405802"/>
          <a:ext cx="0" cy="145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902877ED-2913-422E-B750-B37195AC9E1A}"/>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987DFB4B-4A14-4527-AD74-7A74155CCB99}"/>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FB54E1BF-BC71-43E4-A50D-72F7D02A7B6E}"/>
            </a:ext>
          </a:extLst>
        </xdr:cNvPr>
        <xdr:cNvSpPr txBox="1"/>
      </xdr:nvSpPr>
      <xdr:spPr>
        <a:xfrm>
          <a:off x="412496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78" name="直線コネクタ 77">
          <a:extLst>
            <a:ext uri="{FF2B5EF4-FFF2-40B4-BE49-F238E27FC236}">
              <a16:creationId xmlns:a16="http://schemas.microsoft.com/office/drawing/2014/main" id="{AB71FD8A-67B8-4332-9D56-2CE3A54FA4F2}"/>
            </a:ext>
          </a:extLst>
        </xdr:cNvPr>
        <xdr:cNvCxnSpPr/>
      </xdr:nvCxnSpPr>
      <xdr:spPr>
        <a:xfrm>
          <a:off x="402082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AC407C41-D212-493B-AB88-7ED456006D6B}"/>
            </a:ext>
          </a:extLst>
        </xdr:cNvPr>
        <xdr:cNvSpPr txBox="1"/>
      </xdr:nvSpPr>
      <xdr:spPr>
        <a:xfrm>
          <a:off x="4124960" y="1012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80" name="フローチャート: 判断 79">
          <a:extLst>
            <a:ext uri="{FF2B5EF4-FFF2-40B4-BE49-F238E27FC236}">
              <a16:creationId xmlns:a16="http://schemas.microsoft.com/office/drawing/2014/main" id="{C2F36B04-AB9B-490A-B86E-39949956E7CA}"/>
            </a:ext>
          </a:extLst>
        </xdr:cNvPr>
        <xdr:cNvSpPr/>
      </xdr:nvSpPr>
      <xdr:spPr>
        <a:xfrm>
          <a:off x="4036060" y="102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81" name="フローチャート: 判断 80">
          <a:extLst>
            <a:ext uri="{FF2B5EF4-FFF2-40B4-BE49-F238E27FC236}">
              <a16:creationId xmlns:a16="http://schemas.microsoft.com/office/drawing/2014/main" id="{A99858C2-344D-4641-B39C-0E1B9C9FD9B1}"/>
            </a:ext>
          </a:extLst>
        </xdr:cNvPr>
        <xdr:cNvSpPr/>
      </xdr:nvSpPr>
      <xdr:spPr>
        <a:xfrm>
          <a:off x="3312160" y="102830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82" name="フローチャート: 判断 81">
          <a:extLst>
            <a:ext uri="{FF2B5EF4-FFF2-40B4-BE49-F238E27FC236}">
              <a16:creationId xmlns:a16="http://schemas.microsoft.com/office/drawing/2014/main" id="{F6C26BAA-B5F1-4947-8092-28D60B11DFAA}"/>
            </a:ext>
          </a:extLst>
        </xdr:cNvPr>
        <xdr:cNvSpPr/>
      </xdr:nvSpPr>
      <xdr:spPr>
        <a:xfrm>
          <a:off x="25146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168003</xdr:rowOff>
    </xdr:from>
    <xdr:to>
      <xdr:col>10</xdr:col>
      <xdr:colOff>165100</xdr:colOff>
      <xdr:row>61</xdr:row>
      <xdr:rowOff>98153</xdr:rowOff>
    </xdr:to>
    <xdr:sp macro="" textlink="">
      <xdr:nvSpPr>
        <xdr:cNvPr id="83" name="フローチャート: 判断 82">
          <a:extLst>
            <a:ext uri="{FF2B5EF4-FFF2-40B4-BE49-F238E27FC236}">
              <a16:creationId xmlns:a16="http://schemas.microsoft.com/office/drawing/2014/main" id="{3003C67F-8836-485B-87AD-27BC888EBFFE}"/>
            </a:ext>
          </a:extLst>
        </xdr:cNvPr>
        <xdr:cNvSpPr/>
      </xdr:nvSpPr>
      <xdr:spPr>
        <a:xfrm>
          <a:off x="173990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84" name="フローチャート: 判断 83">
          <a:extLst>
            <a:ext uri="{FF2B5EF4-FFF2-40B4-BE49-F238E27FC236}">
              <a16:creationId xmlns:a16="http://schemas.microsoft.com/office/drawing/2014/main" id="{732D1EB9-7427-411F-85EA-692CA621B883}"/>
            </a:ext>
          </a:extLst>
        </xdr:cNvPr>
        <xdr:cNvSpPr/>
      </xdr:nvSpPr>
      <xdr:spPr>
        <a:xfrm>
          <a:off x="96520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7D692CF-9EEE-4C68-861C-72A19808742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F95C1F2-EAF7-4F40-BC71-5BCA7A61065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DC45D5F-5EB4-4475-945E-DBFD9049466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FB72A87-85A4-4805-B204-D2FDD25224A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64DD5C4-F478-45EF-9085-EEDBB6F050B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39007</xdr:rowOff>
    </xdr:from>
    <xdr:to>
      <xdr:col>24</xdr:col>
      <xdr:colOff>114300</xdr:colOff>
      <xdr:row>63</xdr:row>
      <xdr:rowOff>140607</xdr:rowOff>
    </xdr:to>
    <xdr:sp macro="" textlink="">
      <xdr:nvSpPr>
        <xdr:cNvPr id="90" name="楕円 89">
          <a:extLst>
            <a:ext uri="{FF2B5EF4-FFF2-40B4-BE49-F238E27FC236}">
              <a16:creationId xmlns:a16="http://schemas.microsoft.com/office/drawing/2014/main" id="{AC61BE4F-764F-4C83-9217-770058205840}"/>
            </a:ext>
          </a:extLst>
        </xdr:cNvPr>
        <xdr:cNvSpPr/>
      </xdr:nvSpPr>
      <xdr:spPr>
        <a:xfrm>
          <a:off x="403606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17434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389159E-4811-4B43-95CA-294C8E5B398E}"/>
            </a:ext>
          </a:extLst>
        </xdr:cNvPr>
        <xdr:cNvSpPr txBox="1"/>
      </xdr:nvSpPr>
      <xdr:spPr>
        <a:xfrm>
          <a:off x="4124960"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12881</xdr:rowOff>
    </xdr:from>
    <xdr:to>
      <xdr:col>20</xdr:col>
      <xdr:colOff>38100</xdr:colOff>
      <xdr:row>63</xdr:row>
      <xdr:rowOff>114481</xdr:rowOff>
    </xdr:to>
    <xdr:sp macro="" textlink="">
      <xdr:nvSpPr>
        <xdr:cNvPr id="92" name="楕円 91">
          <a:extLst>
            <a:ext uri="{FF2B5EF4-FFF2-40B4-BE49-F238E27FC236}">
              <a16:creationId xmlns:a16="http://schemas.microsoft.com/office/drawing/2014/main" id="{56FAAF3F-881B-4F64-AAAA-67350F2CD705}"/>
            </a:ext>
          </a:extLst>
        </xdr:cNvPr>
        <xdr:cNvSpPr/>
      </xdr:nvSpPr>
      <xdr:spPr>
        <a:xfrm>
          <a:off x="3312160" y="105742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63681</xdr:rowOff>
    </xdr:from>
    <xdr:to>
      <xdr:col>24</xdr:col>
      <xdr:colOff>63500</xdr:colOff>
      <xdr:row>63</xdr:row>
      <xdr:rowOff>89807</xdr:rowOff>
    </xdr:to>
    <xdr:cxnSp macro="">
      <xdr:nvCxnSpPr>
        <xdr:cNvPr id="93" name="直線コネクタ 92">
          <a:extLst>
            <a:ext uri="{FF2B5EF4-FFF2-40B4-BE49-F238E27FC236}">
              <a16:creationId xmlns:a16="http://schemas.microsoft.com/office/drawing/2014/main" id="{0774264F-82B6-4D35-9854-7FF9713B816B}"/>
            </a:ext>
          </a:extLst>
        </xdr:cNvPr>
        <xdr:cNvCxnSpPr/>
      </xdr:nvCxnSpPr>
      <xdr:spPr>
        <a:xfrm>
          <a:off x="3355340" y="10625001"/>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158206</xdr:rowOff>
    </xdr:from>
    <xdr:to>
      <xdr:col>15</xdr:col>
      <xdr:colOff>101600</xdr:colOff>
      <xdr:row>63</xdr:row>
      <xdr:rowOff>88356</xdr:rowOff>
    </xdr:to>
    <xdr:sp macro="" textlink="">
      <xdr:nvSpPr>
        <xdr:cNvPr id="94" name="楕円 93">
          <a:extLst>
            <a:ext uri="{FF2B5EF4-FFF2-40B4-BE49-F238E27FC236}">
              <a16:creationId xmlns:a16="http://schemas.microsoft.com/office/drawing/2014/main" id="{4639AD12-4CD7-4988-90AB-641339079E44}"/>
            </a:ext>
          </a:extLst>
        </xdr:cNvPr>
        <xdr:cNvSpPr/>
      </xdr:nvSpPr>
      <xdr:spPr>
        <a:xfrm>
          <a:off x="2514600" y="10551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37556</xdr:rowOff>
    </xdr:from>
    <xdr:to>
      <xdr:col>19</xdr:col>
      <xdr:colOff>177800</xdr:colOff>
      <xdr:row>63</xdr:row>
      <xdr:rowOff>63681</xdr:rowOff>
    </xdr:to>
    <xdr:cxnSp macro="">
      <xdr:nvCxnSpPr>
        <xdr:cNvPr id="95" name="直線コネクタ 94">
          <a:extLst>
            <a:ext uri="{FF2B5EF4-FFF2-40B4-BE49-F238E27FC236}">
              <a16:creationId xmlns:a16="http://schemas.microsoft.com/office/drawing/2014/main" id="{8A799705-4DCA-445D-A958-EB07B32F090B}"/>
            </a:ext>
          </a:extLst>
        </xdr:cNvPr>
        <xdr:cNvCxnSpPr/>
      </xdr:nvCxnSpPr>
      <xdr:spPr>
        <a:xfrm>
          <a:off x="2565400" y="10598876"/>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128815</xdr:rowOff>
    </xdr:from>
    <xdr:to>
      <xdr:col>10</xdr:col>
      <xdr:colOff>165100</xdr:colOff>
      <xdr:row>63</xdr:row>
      <xdr:rowOff>58965</xdr:rowOff>
    </xdr:to>
    <xdr:sp macro="" textlink="">
      <xdr:nvSpPr>
        <xdr:cNvPr id="96" name="楕円 95">
          <a:extLst>
            <a:ext uri="{FF2B5EF4-FFF2-40B4-BE49-F238E27FC236}">
              <a16:creationId xmlns:a16="http://schemas.microsoft.com/office/drawing/2014/main" id="{CBC4FC8E-3FE8-4950-92E5-87415922F364}"/>
            </a:ext>
          </a:extLst>
        </xdr:cNvPr>
        <xdr:cNvSpPr/>
      </xdr:nvSpPr>
      <xdr:spPr>
        <a:xfrm>
          <a:off x="173990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8165</xdr:rowOff>
    </xdr:from>
    <xdr:to>
      <xdr:col>15</xdr:col>
      <xdr:colOff>50800</xdr:colOff>
      <xdr:row>63</xdr:row>
      <xdr:rowOff>37556</xdr:rowOff>
    </xdr:to>
    <xdr:cxnSp macro="">
      <xdr:nvCxnSpPr>
        <xdr:cNvPr id="97" name="直線コネクタ 96">
          <a:extLst>
            <a:ext uri="{FF2B5EF4-FFF2-40B4-BE49-F238E27FC236}">
              <a16:creationId xmlns:a16="http://schemas.microsoft.com/office/drawing/2014/main" id="{EE30AB39-D6AA-40FE-ABC5-3B3B376B1B7D}"/>
            </a:ext>
          </a:extLst>
        </xdr:cNvPr>
        <xdr:cNvCxnSpPr/>
      </xdr:nvCxnSpPr>
      <xdr:spPr>
        <a:xfrm>
          <a:off x="1790700" y="10569485"/>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60234</xdr:rowOff>
    </xdr:from>
    <xdr:to>
      <xdr:col>6</xdr:col>
      <xdr:colOff>38100</xdr:colOff>
      <xdr:row>62</xdr:row>
      <xdr:rowOff>161834</xdr:rowOff>
    </xdr:to>
    <xdr:sp macro="" textlink="">
      <xdr:nvSpPr>
        <xdr:cNvPr id="98" name="楕円 97">
          <a:extLst>
            <a:ext uri="{FF2B5EF4-FFF2-40B4-BE49-F238E27FC236}">
              <a16:creationId xmlns:a16="http://schemas.microsoft.com/office/drawing/2014/main" id="{C61BB585-D493-4C51-B744-04003B50A2F2}"/>
            </a:ext>
          </a:extLst>
        </xdr:cNvPr>
        <xdr:cNvSpPr/>
      </xdr:nvSpPr>
      <xdr:spPr>
        <a:xfrm>
          <a:off x="965200" y="104539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111034</xdr:rowOff>
    </xdr:from>
    <xdr:to>
      <xdr:col>10</xdr:col>
      <xdr:colOff>114300</xdr:colOff>
      <xdr:row>63</xdr:row>
      <xdr:rowOff>8165</xdr:rowOff>
    </xdr:to>
    <xdr:cxnSp macro="">
      <xdr:nvCxnSpPr>
        <xdr:cNvPr id="99" name="直線コネクタ 98">
          <a:extLst>
            <a:ext uri="{FF2B5EF4-FFF2-40B4-BE49-F238E27FC236}">
              <a16:creationId xmlns:a16="http://schemas.microsoft.com/office/drawing/2014/main" id="{74322C48-7493-48EE-BFBC-141BB1C7B219}"/>
            </a:ext>
          </a:extLst>
        </xdr:cNvPr>
        <xdr:cNvCxnSpPr/>
      </xdr:nvCxnSpPr>
      <xdr:spPr>
        <a:xfrm>
          <a:off x="1008380" y="10504714"/>
          <a:ext cx="78232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100" name="n_1aveValue【体育館・プール】&#10;有形固定資産減価償却率">
          <a:extLst>
            <a:ext uri="{FF2B5EF4-FFF2-40B4-BE49-F238E27FC236}">
              <a16:creationId xmlns:a16="http://schemas.microsoft.com/office/drawing/2014/main" id="{2169645E-8173-422E-8FF0-75A260697EE9}"/>
            </a:ext>
          </a:extLst>
        </xdr:cNvPr>
        <xdr:cNvSpPr txBox="1"/>
      </xdr:nvSpPr>
      <xdr:spPr>
        <a:xfrm>
          <a:off x="317056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101" name="n_2aveValue【体育館・プール】&#10;有形固定資産減価償却率">
          <a:extLst>
            <a:ext uri="{FF2B5EF4-FFF2-40B4-BE49-F238E27FC236}">
              <a16:creationId xmlns:a16="http://schemas.microsoft.com/office/drawing/2014/main" id="{EB51C906-7565-429F-A77C-9947B6730D69}"/>
            </a:ext>
          </a:extLst>
        </xdr:cNvPr>
        <xdr:cNvSpPr txBox="1"/>
      </xdr:nvSpPr>
      <xdr:spPr>
        <a:xfrm>
          <a:off x="238570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114680</xdr:rowOff>
    </xdr:from>
    <xdr:ext cx="405111" cy="259045"/>
    <xdr:sp macro="" textlink="">
      <xdr:nvSpPr>
        <xdr:cNvPr id="102" name="n_3aveValue【体育館・プール】&#10;有形固定資産減価償却率">
          <a:extLst>
            <a:ext uri="{FF2B5EF4-FFF2-40B4-BE49-F238E27FC236}">
              <a16:creationId xmlns:a16="http://schemas.microsoft.com/office/drawing/2014/main" id="{AEBF0B6D-8211-426B-A014-7A0A76AB4A57}"/>
            </a:ext>
          </a:extLst>
        </xdr:cNvPr>
        <xdr:cNvSpPr txBox="1"/>
      </xdr:nvSpPr>
      <xdr:spPr>
        <a:xfrm>
          <a:off x="1611004" y="100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140805</xdr:rowOff>
    </xdr:from>
    <xdr:ext cx="405111" cy="259045"/>
    <xdr:sp macro="" textlink="">
      <xdr:nvSpPr>
        <xdr:cNvPr id="103" name="n_4aveValue【体育館・プール】&#10;有形固定資産減価償却率">
          <a:extLst>
            <a:ext uri="{FF2B5EF4-FFF2-40B4-BE49-F238E27FC236}">
              <a16:creationId xmlns:a16="http://schemas.microsoft.com/office/drawing/2014/main" id="{9B3158FC-0205-4679-BF3C-653CF73215DF}"/>
            </a:ext>
          </a:extLst>
        </xdr:cNvPr>
        <xdr:cNvSpPr txBox="1"/>
      </xdr:nvSpPr>
      <xdr:spPr>
        <a:xfrm>
          <a:off x="836304" y="1003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105608</xdr:rowOff>
    </xdr:from>
    <xdr:ext cx="405111" cy="259045"/>
    <xdr:sp macro="" textlink="">
      <xdr:nvSpPr>
        <xdr:cNvPr id="104" name="n_1mainValue【体育館・プール】&#10;有形固定資産減価償却率">
          <a:extLst>
            <a:ext uri="{FF2B5EF4-FFF2-40B4-BE49-F238E27FC236}">
              <a16:creationId xmlns:a16="http://schemas.microsoft.com/office/drawing/2014/main" id="{EA67D82D-34D3-47C6-BFCC-C5369EFC9B4F}"/>
            </a:ext>
          </a:extLst>
        </xdr:cNvPr>
        <xdr:cNvSpPr txBox="1"/>
      </xdr:nvSpPr>
      <xdr:spPr>
        <a:xfrm>
          <a:off x="317056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79483</xdr:rowOff>
    </xdr:from>
    <xdr:ext cx="405111" cy="259045"/>
    <xdr:sp macro="" textlink="">
      <xdr:nvSpPr>
        <xdr:cNvPr id="105" name="n_2mainValue【体育館・プール】&#10;有形固定資産減価償却率">
          <a:extLst>
            <a:ext uri="{FF2B5EF4-FFF2-40B4-BE49-F238E27FC236}">
              <a16:creationId xmlns:a16="http://schemas.microsoft.com/office/drawing/2014/main" id="{977418C2-9C07-4ED9-B185-AD0A25E2076D}"/>
            </a:ext>
          </a:extLst>
        </xdr:cNvPr>
        <xdr:cNvSpPr txBox="1"/>
      </xdr:nvSpPr>
      <xdr:spPr>
        <a:xfrm>
          <a:off x="238570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50092</xdr:rowOff>
    </xdr:from>
    <xdr:ext cx="405111" cy="259045"/>
    <xdr:sp macro="" textlink="">
      <xdr:nvSpPr>
        <xdr:cNvPr id="106" name="n_3mainValue【体育館・プール】&#10;有形固定資産減価償却率">
          <a:extLst>
            <a:ext uri="{FF2B5EF4-FFF2-40B4-BE49-F238E27FC236}">
              <a16:creationId xmlns:a16="http://schemas.microsoft.com/office/drawing/2014/main" id="{CC35DD0F-3E23-4C75-907D-344320FF7E84}"/>
            </a:ext>
          </a:extLst>
        </xdr:cNvPr>
        <xdr:cNvSpPr txBox="1"/>
      </xdr:nvSpPr>
      <xdr:spPr>
        <a:xfrm>
          <a:off x="1611004" y="106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152961</xdr:rowOff>
    </xdr:from>
    <xdr:ext cx="405111" cy="259045"/>
    <xdr:sp macro="" textlink="">
      <xdr:nvSpPr>
        <xdr:cNvPr id="107" name="n_4mainValue【体育館・プール】&#10;有形固定資産減価償却率">
          <a:extLst>
            <a:ext uri="{FF2B5EF4-FFF2-40B4-BE49-F238E27FC236}">
              <a16:creationId xmlns:a16="http://schemas.microsoft.com/office/drawing/2014/main" id="{2919A1A5-4481-401D-A182-337ED0F3875C}"/>
            </a:ext>
          </a:extLst>
        </xdr:cNvPr>
        <xdr:cNvSpPr txBox="1"/>
      </xdr:nvSpPr>
      <xdr:spPr>
        <a:xfrm>
          <a:off x="836304" y="105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9D6BE2D-691B-4374-ACA5-D55904574A0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DAE6AC9-4245-4447-88FB-C72561636F3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23C082AC-0CF8-4149-A14F-7504EEB099B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B16C12A-33B9-4A73-BC18-C4B69A15856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1FB7F693-AC3D-4D12-9076-2FD2A016235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1C6342A4-6622-4272-8ADE-5791B878B17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EE6FB4A-8C91-46BF-9CA0-8E67B1349C2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8509529D-6DB2-4203-B6F2-9A90EC4AE09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16F49E9A-68ED-4DB4-AB21-20FF44EA80F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9116724-F891-443E-9582-208EDA64F84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F58F2809-B616-400A-B7CD-B41B5A277C7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9EA5D93-1BA4-4535-B76C-42D1C9A22BDC}"/>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C717A6C8-14DF-416E-A786-785C72B27D4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8F64CAC9-2644-4F38-892E-24FB53AC528E}"/>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FB0885F7-F6B3-44AC-86D0-4A44532750F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85B19BB5-6380-423E-A62C-F97CF3126B3F}"/>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6AA1C397-A72B-4E5C-88FC-A8FEE97463A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124A30B7-1796-4A8A-8D19-60C5C5357A7D}"/>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4AC3E6CB-511E-46B1-8C66-76E53BE5985C}"/>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BF56CD7D-1248-4E90-9719-39C95C5FF5A8}"/>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EAFA184C-BAEA-47BB-ADFC-9731974588B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EDC8B8DA-0808-4F14-978C-CDDB9CF7345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8D03927F-C704-4350-8923-69288C97951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131" name="直線コネクタ 130">
          <a:extLst>
            <a:ext uri="{FF2B5EF4-FFF2-40B4-BE49-F238E27FC236}">
              <a16:creationId xmlns:a16="http://schemas.microsoft.com/office/drawing/2014/main" id="{6877EA2A-AB0E-46C8-87CD-4BDD21C49333}"/>
            </a:ext>
          </a:extLst>
        </xdr:cNvPr>
        <xdr:cNvCxnSpPr/>
      </xdr:nvCxnSpPr>
      <xdr:spPr>
        <a:xfrm flipV="1">
          <a:off x="9219565" y="932561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132" name="【体育館・プール】&#10;一人当たり面積最小値テキスト">
          <a:extLst>
            <a:ext uri="{FF2B5EF4-FFF2-40B4-BE49-F238E27FC236}">
              <a16:creationId xmlns:a16="http://schemas.microsoft.com/office/drawing/2014/main" id="{DC980B7C-13C7-472F-91C1-3AE5BA1C8201}"/>
            </a:ext>
          </a:extLst>
        </xdr:cNvPr>
        <xdr:cNvSpPr txBox="1"/>
      </xdr:nvSpPr>
      <xdr:spPr>
        <a:xfrm>
          <a:off x="9258300" y="1071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133" name="直線コネクタ 132">
          <a:extLst>
            <a:ext uri="{FF2B5EF4-FFF2-40B4-BE49-F238E27FC236}">
              <a16:creationId xmlns:a16="http://schemas.microsoft.com/office/drawing/2014/main" id="{AEFD38A2-6E94-48DB-A240-79CF3E573021}"/>
            </a:ext>
          </a:extLst>
        </xdr:cNvPr>
        <xdr:cNvCxnSpPr/>
      </xdr:nvCxnSpPr>
      <xdr:spPr>
        <a:xfrm>
          <a:off x="9154160" y="1070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134" name="【体育館・プール】&#10;一人当たり面積最大値テキスト">
          <a:extLst>
            <a:ext uri="{FF2B5EF4-FFF2-40B4-BE49-F238E27FC236}">
              <a16:creationId xmlns:a16="http://schemas.microsoft.com/office/drawing/2014/main" id="{55FA8ADF-A6B6-4FA1-84EC-C93AB59E98F2}"/>
            </a:ext>
          </a:extLst>
        </xdr:cNvPr>
        <xdr:cNvSpPr txBox="1"/>
      </xdr:nvSpPr>
      <xdr:spPr>
        <a:xfrm>
          <a:off x="9258300" y="910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135" name="直線コネクタ 134">
          <a:extLst>
            <a:ext uri="{FF2B5EF4-FFF2-40B4-BE49-F238E27FC236}">
              <a16:creationId xmlns:a16="http://schemas.microsoft.com/office/drawing/2014/main" id="{D7D01834-7212-4190-BCBF-C973419886DF}"/>
            </a:ext>
          </a:extLst>
        </xdr:cNvPr>
        <xdr:cNvCxnSpPr/>
      </xdr:nvCxnSpPr>
      <xdr:spPr>
        <a:xfrm>
          <a:off x="9154160" y="932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136" name="【体育館・プール】&#10;一人当たり面積平均値テキスト">
          <a:extLst>
            <a:ext uri="{FF2B5EF4-FFF2-40B4-BE49-F238E27FC236}">
              <a16:creationId xmlns:a16="http://schemas.microsoft.com/office/drawing/2014/main" id="{7822D879-2EA1-4723-8E2B-FE40E4113A01}"/>
            </a:ext>
          </a:extLst>
        </xdr:cNvPr>
        <xdr:cNvSpPr txBox="1"/>
      </xdr:nvSpPr>
      <xdr:spPr>
        <a:xfrm>
          <a:off x="9258300" y="1006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137" name="フローチャート: 判断 136">
          <a:extLst>
            <a:ext uri="{FF2B5EF4-FFF2-40B4-BE49-F238E27FC236}">
              <a16:creationId xmlns:a16="http://schemas.microsoft.com/office/drawing/2014/main" id="{95519939-B0F3-4390-BBB6-6F01A67BC859}"/>
            </a:ext>
          </a:extLst>
        </xdr:cNvPr>
        <xdr:cNvSpPr/>
      </xdr:nvSpPr>
      <xdr:spPr>
        <a:xfrm>
          <a:off x="9192260" y="10215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138" name="フローチャート: 判断 137">
          <a:extLst>
            <a:ext uri="{FF2B5EF4-FFF2-40B4-BE49-F238E27FC236}">
              <a16:creationId xmlns:a16="http://schemas.microsoft.com/office/drawing/2014/main" id="{E6EE618C-73E1-49C1-8B92-CF52AE8F2443}"/>
            </a:ext>
          </a:extLst>
        </xdr:cNvPr>
        <xdr:cNvSpPr/>
      </xdr:nvSpPr>
      <xdr:spPr>
        <a:xfrm>
          <a:off x="844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139" name="フローチャート: 判断 138">
          <a:extLst>
            <a:ext uri="{FF2B5EF4-FFF2-40B4-BE49-F238E27FC236}">
              <a16:creationId xmlns:a16="http://schemas.microsoft.com/office/drawing/2014/main" id="{DADBBB19-5F0F-48CC-8E29-0A5E426DCDBA}"/>
            </a:ext>
          </a:extLst>
        </xdr:cNvPr>
        <xdr:cNvSpPr/>
      </xdr:nvSpPr>
      <xdr:spPr>
        <a:xfrm>
          <a:off x="7670800" y="10260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45720</xdr:rowOff>
    </xdr:from>
    <xdr:to>
      <xdr:col>41</xdr:col>
      <xdr:colOff>101600</xdr:colOff>
      <xdr:row>61</xdr:row>
      <xdr:rowOff>147320</xdr:rowOff>
    </xdr:to>
    <xdr:sp macro="" textlink="">
      <xdr:nvSpPr>
        <xdr:cNvPr id="140" name="フローチャート: 判断 139">
          <a:extLst>
            <a:ext uri="{FF2B5EF4-FFF2-40B4-BE49-F238E27FC236}">
              <a16:creationId xmlns:a16="http://schemas.microsoft.com/office/drawing/2014/main" id="{DE9891DD-2675-4C0F-BE8C-112B1D69EE8D}"/>
            </a:ext>
          </a:extLst>
        </xdr:cNvPr>
        <xdr:cNvSpPr/>
      </xdr:nvSpPr>
      <xdr:spPr>
        <a:xfrm>
          <a:off x="6873240" y="1027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73660</xdr:rowOff>
    </xdr:from>
    <xdr:to>
      <xdr:col>36</xdr:col>
      <xdr:colOff>165100</xdr:colOff>
      <xdr:row>62</xdr:row>
      <xdr:rowOff>3810</xdr:rowOff>
    </xdr:to>
    <xdr:sp macro="" textlink="">
      <xdr:nvSpPr>
        <xdr:cNvPr id="141" name="フローチャート: 判断 140">
          <a:extLst>
            <a:ext uri="{FF2B5EF4-FFF2-40B4-BE49-F238E27FC236}">
              <a16:creationId xmlns:a16="http://schemas.microsoft.com/office/drawing/2014/main" id="{7E91051B-3AF2-417E-9DAD-AE4DA199AA99}"/>
            </a:ext>
          </a:extLst>
        </xdr:cNvPr>
        <xdr:cNvSpPr/>
      </xdr:nvSpPr>
      <xdr:spPr>
        <a:xfrm>
          <a:off x="6098540" y="10299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AAFC1F8-591E-4DA0-B08F-121D2BF9741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39E72D0-2804-4376-AF14-D291161CACF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F73D1CF-A21F-409D-8202-6EDDE00875D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B606A63D-25C5-4E01-83BD-DEDF1B1C804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568DDFB3-09FB-4D35-99E5-145721EA369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107950</xdr:rowOff>
    </xdr:from>
    <xdr:to>
      <xdr:col>55</xdr:col>
      <xdr:colOff>50800</xdr:colOff>
      <xdr:row>62</xdr:row>
      <xdr:rowOff>38100</xdr:rowOff>
    </xdr:to>
    <xdr:sp macro="" textlink="">
      <xdr:nvSpPr>
        <xdr:cNvPr id="147" name="楕円 146">
          <a:extLst>
            <a:ext uri="{FF2B5EF4-FFF2-40B4-BE49-F238E27FC236}">
              <a16:creationId xmlns:a16="http://schemas.microsoft.com/office/drawing/2014/main" id="{43620F2B-DD1E-4441-B61C-FEC09667750A}"/>
            </a:ext>
          </a:extLst>
        </xdr:cNvPr>
        <xdr:cNvSpPr/>
      </xdr:nvSpPr>
      <xdr:spPr>
        <a:xfrm>
          <a:off x="9192260" y="103339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86377</xdr:rowOff>
    </xdr:from>
    <xdr:ext cx="469744" cy="259045"/>
    <xdr:sp macro="" textlink="">
      <xdr:nvSpPr>
        <xdr:cNvPr id="148" name="【体育館・プール】&#10;一人当たり面積該当値テキスト">
          <a:extLst>
            <a:ext uri="{FF2B5EF4-FFF2-40B4-BE49-F238E27FC236}">
              <a16:creationId xmlns:a16="http://schemas.microsoft.com/office/drawing/2014/main" id="{934A0743-2216-4AFF-905C-3CB9598E2FBB}"/>
            </a:ext>
          </a:extLst>
        </xdr:cNvPr>
        <xdr:cNvSpPr txBox="1"/>
      </xdr:nvSpPr>
      <xdr:spPr>
        <a:xfrm>
          <a:off x="92583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149" name="楕円 148">
          <a:extLst>
            <a:ext uri="{FF2B5EF4-FFF2-40B4-BE49-F238E27FC236}">
              <a16:creationId xmlns:a16="http://schemas.microsoft.com/office/drawing/2014/main" id="{EDF2CBB2-6248-4151-9C05-C66623FB7DCE}"/>
            </a:ext>
          </a:extLst>
        </xdr:cNvPr>
        <xdr:cNvSpPr/>
      </xdr:nvSpPr>
      <xdr:spPr>
        <a:xfrm>
          <a:off x="844550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61</xdr:row>
      <xdr:rowOff>158750</xdr:rowOff>
    </xdr:to>
    <xdr:cxnSp macro="">
      <xdr:nvCxnSpPr>
        <xdr:cNvPr id="150" name="直線コネクタ 149">
          <a:extLst>
            <a:ext uri="{FF2B5EF4-FFF2-40B4-BE49-F238E27FC236}">
              <a16:creationId xmlns:a16="http://schemas.microsoft.com/office/drawing/2014/main" id="{F94E8AB0-8185-46B1-AAE9-05E43DCAB5C4}"/>
            </a:ext>
          </a:extLst>
        </xdr:cNvPr>
        <xdr:cNvCxnSpPr/>
      </xdr:nvCxnSpPr>
      <xdr:spPr>
        <a:xfrm>
          <a:off x="8496300" y="10359390"/>
          <a:ext cx="7239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90170</xdr:rowOff>
    </xdr:from>
    <xdr:to>
      <xdr:col>46</xdr:col>
      <xdr:colOff>38100</xdr:colOff>
      <xdr:row>62</xdr:row>
      <xdr:rowOff>20320</xdr:rowOff>
    </xdr:to>
    <xdr:sp macro="" textlink="">
      <xdr:nvSpPr>
        <xdr:cNvPr id="151" name="楕円 150">
          <a:extLst>
            <a:ext uri="{FF2B5EF4-FFF2-40B4-BE49-F238E27FC236}">
              <a16:creationId xmlns:a16="http://schemas.microsoft.com/office/drawing/2014/main" id="{9F1BFDE8-6EEC-448C-A909-3CA01D27682B}"/>
            </a:ext>
          </a:extLst>
        </xdr:cNvPr>
        <xdr:cNvSpPr/>
      </xdr:nvSpPr>
      <xdr:spPr>
        <a:xfrm>
          <a:off x="7670800" y="10316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140970</xdr:rowOff>
    </xdr:to>
    <xdr:cxnSp macro="">
      <xdr:nvCxnSpPr>
        <xdr:cNvPr id="152" name="直線コネクタ 151">
          <a:extLst>
            <a:ext uri="{FF2B5EF4-FFF2-40B4-BE49-F238E27FC236}">
              <a16:creationId xmlns:a16="http://schemas.microsoft.com/office/drawing/2014/main" id="{A31189BD-4C93-4413-A51B-0734116FA9E3}"/>
            </a:ext>
          </a:extLst>
        </xdr:cNvPr>
        <xdr:cNvCxnSpPr/>
      </xdr:nvCxnSpPr>
      <xdr:spPr>
        <a:xfrm flipV="1">
          <a:off x="7713980" y="1035939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97790</xdr:rowOff>
    </xdr:from>
    <xdr:to>
      <xdr:col>41</xdr:col>
      <xdr:colOff>101600</xdr:colOff>
      <xdr:row>62</xdr:row>
      <xdr:rowOff>27940</xdr:rowOff>
    </xdr:to>
    <xdr:sp macro="" textlink="">
      <xdr:nvSpPr>
        <xdr:cNvPr id="153" name="楕円 152">
          <a:extLst>
            <a:ext uri="{FF2B5EF4-FFF2-40B4-BE49-F238E27FC236}">
              <a16:creationId xmlns:a16="http://schemas.microsoft.com/office/drawing/2014/main" id="{64000CE3-588C-4A87-8CD7-64178E38667C}"/>
            </a:ext>
          </a:extLst>
        </xdr:cNvPr>
        <xdr:cNvSpPr/>
      </xdr:nvSpPr>
      <xdr:spPr>
        <a:xfrm>
          <a:off x="687324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140970</xdr:rowOff>
    </xdr:from>
    <xdr:to>
      <xdr:col>45</xdr:col>
      <xdr:colOff>177800</xdr:colOff>
      <xdr:row>61</xdr:row>
      <xdr:rowOff>148590</xdr:rowOff>
    </xdr:to>
    <xdr:cxnSp macro="">
      <xdr:nvCxnSpPr>
        <xdr:cNvPr id="154" name="直線コネクタ 153">
          <a:extLst>
            <a:ext uri="{FF2B5EF4-FFF2-40B4-BE49-F238E27FC236}">
              <a16:creationId xmlns:a16="http://schemas.microsoft.com/office/drawing/2014/main" id="{2D348299-2E9A-4187-83DF-F892576BD4BE}"/>
            </a:ext>
          </a:extLst>
        </xdr:cNvPr>
        <xdr:cNvCxnSpPr/>
      </xdr:nvCxnSpPr>
      <xdr:spPr>
        <a:xfrm flipV="1">
          <a:off x="6924040" y="1036701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146050</xdr:rowOff>
    </xdr:from>
    <xdr:to>
      <xdr:col>36</xdr:col>
      <xdr:colOff>165100</xdr:colOff>
      <xdr:row>61</xdr:row>
      <xdr:rowOff>76200</xdr:rowOff>
    </xdr:to>
    <xdr:sp macro="" textlink="">
      <xdr:nvSpPr>
        <xdr:cNvPr id="155" name="楕円 154">
          <a:extLst>
            <a:ext uri="{FF2B5EF4-FFF2-40B4-BE49-F238E27FC236}">
              <a16:creationId xmlns:a16="http://schemas.microsoft.com/office/drawing/2014/main" id="{A4E7A035-980B-43D0-9B4E-457A9581DA85}"/>
            </a:ext>
          </a:extLst>
        </xdr:cNvPr>
        <xdr:cNvSpPr/>
      </xdr:nvSpPr>
      <xdr:spPr>
        <a:xfrm>
          <a:off x="6098540" y="10204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25400</xdr:rowOff>
    </xdr:from>
    <xdr:to>
      <xdr:col>41</xdr:col>
      <xdr:colOff>50800</xdr:colOff>
      <xdr:row>61</xdr:row>
      <xdr:rowOff>148590</xdr:rowOff>
    </xdr:to>
    <xdr:cxnSp macro="">
      <xdr:nvCxnSpPr>
        <xdr:cNvPr id="156" name="直線コネクタ 155">
          <a:extLst>
            <a:ext uri="{FF2B5EF4-FFF2-40B4-BE49-F238E27FC236}">
              <a16:creationId xmlns:a16="http://schemas.microsoft.com/office/drawing/2014/main" id="{6F9F781D-ECD6-4250-9E5B-7A88B096F209}"/>
            </a:ext>
          </a:extLst>
        </xdr:cNvPr>
        <xdr:cNvCxnSpPr/>
      </xdr:nvCxnSpPr>
      <xdr:spPr>
        <a:xfrm>
          <a:off x="6149340" y="10251440"/>
          <a:ext cx="7747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157" name="n_1aveValue【体育館・プール】&#10;一人当たり面積">
          <a:extLst>
            <a:ext uri="{FF2B5EF4-FFF2-40B4-BE49-F238E27FC236}">
              <a16:creationId xmlns:a16="http://schemas.microsoft.com/office/drawing/2014/main" id="{D7D38260-9A74-4D13-8DE1-4FA0AFF08DF6}"/>
            </a:ext>
          </a:extLst>
        </xdr:cNvPr>
        <xdr:cNvSpPr txBox="1"/>
      </xdr:nvSpPr>
      <xdr:spPr>
        <a:xfrm>
          <a:off x="827158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158" name="n_2aveValue【体育館・プール】&#10;一人当たり面積">
          <a:extLst>
            <a:ext uri="{FF2B5EF4-FFF2-40B4-BE49-F238E27FC236}">
              <a16:creationId xmlns:a16="http://schemas.microsoft.com/office/drawing/2014/main" id="{1CA3F97D-88D6-4545-BE42-9B7C76FA4542}"/>
            </a:ext>
          </a:extLst>
        </xdr:cNvPr>
        <xdr:cNvSpPr txBox="1"/>
      </xdr:nvSpPr>
      <xdr:spPr>
        <a:xfrm>
          <a:off x="7509587" y="100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163847</xdr:rowOff>
    </xdr:from>
    <xdr:ext cx="469744" cy="259045"/>
    <xdr:sp macro="" textlink="">
      <xdr:nvSpPr>
        <xdr:cNvPr id="159" name="n_3aveValue【体育館・プール】&#10;一人当たり面積">
          <a:extLst>
            <a:ext uri="{FF2B5EF4-FFF2-40B4-BE49-F238E27FC236}">
              <a16:creationId xmlns:a16="http://schemas.microsoft.com/office/drawing/2014/main" id="{1FAA291B-1A21-488C-896E-BBFE51E49FEB}"/>
            </a:ext>
          </a:extLst>
        </xdr:cNvPr>
        <xdr:cNvSpPr txBox="1"/>
      </xdr:nvSpPr>
      <xdr:spPr>
        <a:xfrm>
          <a:off x="6712027" y="100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166387</xdr:rowOff>
    </xdr:from>
    <xdr:ext cx="469744" cy="259045"/>
    <xdr:sp macro="" textlink="">
      <xdr:nvSpPr>
        <xdr:cNvPr id="160" name="n_4aveValue【体育館・プール】&#10;一人当たり面積">
          <a:extLst>
            <a:ext uri="{FF2B5EF4-FFF2-40B4-BE49-F238E27FC236}">
              <a16:creationId xmlns:a16="http://schemas.microsoft.com/office/drawing/2014/main" id="{23347060-68C2-4891-82E8-098DECB862C0}"/>
            </a:ext>
          </a:extLst>
        </xdr:cNvPr>
        <xdr:cNvSpPr txBox="1"/>
      </xdr:nvSpPr>
      <xdr:spPr>
        <a:xfrm>
          <a:off x="59373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3827</xdr:rowOff>
    </xdr:from>
    <xdr:ext cx="469744" cy="259045"/>
    <xdr:sp macro="" textlink="">
      <xdr:nvSpPr>
        <xdr:cNvPr id="161" name="n_1mainValue【体育館・プール】&#10;一人当たり面積">
          <a:extLst>
            <a:ext uri="{FF2B5EF4-FFF2-40B4-BE49-F238E27FC236}">
              <a16:creationId xmlns:a16="http://schemas.microsoft.com/office/drawing/2014/main" id="{6929E281-4BC2-4D5A-90B0-B600E5D289F8}"/>
            </a:ext>
          </a:extLst>
        </xdr:cNvPr>
        <xdr:cNvSpPr txBox="1"/>
      </xdr:nvSpPr>
      <xdr:spPr>
        <a:xfrm>
          <a:off x="827158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11447</xdr:rowOff>
    </xdr:from>
    <xdr:ext cx="469744" cy="259045"/>
    <xdr:sp macro="" textlink="">
      <xdr:nvSpPr>
        <xdr:cNvPr id="162" name="n_2mainValue【体育館・プール】&#10;一人当たり面積">
          <a:extLst>
            <a:ext uri="{FF2B5EF4-FFF2-40B4-BE49-F238E27FC236}">
              <a16:creationId xmlns:a16="http://schemas.microsoft.com/office/drawing/2014/main" id="{296F5E3F-FAB6-40F0-A719-9CF7DB067DEE}"/>
            </a:ext>
          </a:extLst>
        </xdr:cNvPr>
        <xdr:cNvSpPr txBox="1"/>
      </xdr:nvSpPr>
      <xdr:spPr>
        <a:xfrm>
          <a:off x="7509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19067</xdr:rowOff>
    </xdr:from>
    <xdr:ext cx="469744" cy="259045"/>
    <xdr:sp macro="" textlink="">
      <xdr:nvSpPr>
        <xdr:cNvPr id="163" name="n_3mainValue【体育館・プール】&#10;一人当たり面積">
          <a:extLst>
            <a:ext uri="{FF2B5EF4-FFF2-40B4-BE49-F238E27FC236}">
              <a16:creationId xmlns:a16="http://schemas.microsoft.com/office/drawing/2014/main" id="{00026DEE-47F5-48B7-B2F2-5F24C05B6AF2}"/>
            </a:ext>
          </a:extLst>
        </xdr:cNvPr>
        <xdr:cNvSpPr txBox="1"/>
      </xdr:nvSpPr>
      <xdr:spPr>
        <a:xfrm>
          <a:off x="67120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92727</xdr:rowOff>
    </xdr:from>
    <xdr:ext cx="469744" cy="259045"/>
    <xdr:sp macro="" textlink="">
      <xdr:nvSpPr>
        <xdr:cNvPr id="164" name="n_4mainValue【体育館・プール】&#10;一人当たり面積">
          <a:extLst>
            <a:ext uri="{FF2B5EF4-FFF2-40B4-BE49-F238E27FC236}">
              <a16:creationId xmlns:a16="http://schemas.microsoft.com/office/drawing/2014/main" id="{46B7B947-9464-4F66-B7AE-1E647D0E25CD}"/>
            </a:ext>
          </a:extLst>
        </xdr:cNvPr>
        <xdr:cNvSpPr txBox="1"/>
      </xdr:nvSpPr>
      <xdr:spPr>
        <a:xfrm>
          <a:off x="5937327" y="998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B961F070-DA37-4A1D-AA64-B963572C8E8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11472E9C-9D73-499E-ACE1-0858A0796CD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8960B5C-E893-4CB7-A8C0-EC3A4BF0B76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4B668282-F1C6-41AC-8012-249649BA461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DD64C854-6E3B-4B71-8CE0-9931990BA47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415AC05-4288-4431-9B39-6F0963C5437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4E5159A2-E265-45D1-AEEB-1533C60C3B0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F4964894-8AAD-4891-B5D9-F9C3AA68ED3A}"/>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3F19B916-AE63-41B4-8FAE-D16DFC45F91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2FFB6C45-4CE3-4CD5-9523-13BB0A05720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DD2A602E-181C-49CF-8142-145C75900A1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A2031C30-46D2-4620-BDAA-127BD0864D6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8E9B804C-1411-413F-B3A1-7E04A9F40A1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5F9E9BD7-B8FB-461A-A3B7-3FA1149E936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1AF9E648-87DB-46AD-ACA2-011532BBC58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FAC0DA0B-A9B3-4463-A082-67640F043A04}"/>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373163AD-3D53-4477-B3DB-A6FC29FF2E9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E82DE544-C0CE-4DC7-9FA3-66BAFBA1801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AEF53A49-30D5-4C7E-A726-0DE41640453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5CD235BA-9AA9-44BF-9BB6-5BF19193B8C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EC441585-1C64-42B8-A528-EB8AD7014BF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E697FBA9-3C38-4E9B-958C-26A2501CE84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58936479-9F08-4041-812D-1C2415F0FE1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5A3F6752-C45D-4C91-B3E5-333DA4AA158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6F78AD7D-0AB1-4485-B99C-EB22A5972AB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6FFE3F57-9797-4F3A-9F98-604FB3F8D3F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FAB1BDFB-24A9-4C50-8923-0D931024C40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a:extLst>
            <a:ext uri="{FF2B5EF4-FFF2-40B4-BE49-F238E27FC236}">
              <a16:creationId xmlns:a16="http://schemas.microsoft.com/office/drawing/2014/main" id="{91CEF8AA-358A-48AD-A8E2-C95E32BF5E48}"/>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a:extLst>
            <a:ext uri="{FF2B5EF4-FFF2-40B4-BE49-F238E27FC236}">
              <a16:creationId xmlns:a16="http://schemas.microsoft.com/office/drawing/2014/main" id="{23DF4945-97FD-4B04-8CE9-6F852551770D}"/>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a:extLst>
            <a:ext uri="{FF2B5EF4-FFF2-40B4-BE49-F238E27FC236}">
              <a16:creationId xmlns:a16="http://schemas.microsoft.com/office/drawing/2014/main" id="{47AC5F83-D8E9-498C-83F7-2E44056BDBD9}"/>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a:extLst>
            <a:ext uri="{FF2B5EF4-FFF2-40B4-BE49-F238E27FC236}">
              <a16:creationId xmlns:a16="http://schemas.microsoft.com/office/drawing/2014/main" id="{CEECD76D-0CF3-44C0-98E6-1BE643205747}"/>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a:extLst>
            <a:ext uri="{FF2B5EF4-FFF2-40B4-BE49-F238E27FC236}">
              <a16:creationId xmlns:a16="http://schemas.microsoft.com/office/drawing/2014/main" id="{1AF88EC7-074C-4655-8858-C62EC7021B77}"/>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a:extLst>
            <a:ext uri="{FF2B5EF4-FFF2-40B4-BE49-F238E27FC236}">
              <a16:creationId xmlns:a16="http://schemas.microsoft.com/office/drawing/2014/main" id="{1528BD2A-BA83-4499-B7AA-98675E2B8A33}"/>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a:extLst>
            <a:ext uri="{FF2B5EF4-FFF2-40B4-BE49-F238E27FC236}">
              <a16:creationId xmlns:a16="http://schemas.microsoft.com/office/drawing/2014/main" id="{A2583BDB-D663-4AA4-A035-5C7648EFB239}"/>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a:extLst>
            <a:ext uri="{FF2B5EF4-FFF2-40B4-BE49-F238E27FC236}">
              <a16:creationId xmlns:a16="http://schemas.microsoft.com/office/drawing/2014/main" id="{801EF90D-F60E-4E5B-AFD4-5E4E6C2483B7}"/>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a:extLst>
            <a:ext uri="{FF2B5EF4-FFF2-40B4-BE49-F238E27FC236}">
              <a16:creationId xmlns:a16="http://schemas.microsoft.com/office/drawing/2014/main" id="{B10406E6-6658-461B-9BF7-C1A63F0DFB85}"/>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a:extLst>
            <a:ext uri="{FF2B5EF4-FFF2-40B4-BE49-F238E27FC236}">
              <a16:creationId xmlns:a16="http://schemas.microsoft.com/office/drawing/2014/main" id="{9EB6C106-EDD8-4400-B3DB-CDB72DE10B56}"/>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82570B9B-2CB2-476B-8570-E94B4258E9C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a:extLst>
            <a:ext uri="{FF2B5EF4-FFF2-40B4-BE49-F238E27FC236}">
              <a16:creationId xmlns:a16="http://schemas.microsoft.com/office/drawing/2014/main" id="{58087FA3-F144-4C2A-A41C-DB3B8BD281BA}"/>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77C94F1B-486C-4EF3-9EF7-07ACF57CD3D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205" name="直線コネクタ 204">
          <a:extLst>
            <a:ext uri="{FF2B5EF4-FFF2-40B4-BE49-F238E27FC236}">
              <a16:creationId xmlns:a16="http://schemas.microsoft.com/office/drawing/2014/main" id="{92B8E4C4-6722-43D8-9945-0BCB1C0DFF4F}"/>
            </a:ext>
          </a:extLst>
        </xdr:cNvPr>
        <xdr:cNvCxnSpPr/>
      </xdr:nvCxnSpPr>
      <xdr:spPr>
        <a:xfrm flipV="1">
          <a:off x="4086225" y="168344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206" name="【市民会館】&#10;有形固定資産減価償却率最小値テキスト">
          <a:extLst>
            <a:ext uri="{FF2B5EF4-FFF2-40B4-BE49-F238E27FC236}">
              <a16:creationId xmlns:a16="http://schemas.microsoft.com/office/drawing/2014/main" id="{5AF76068-B87C-47DC-8D68-620AFA7DD763}"/>
            </a:ext>
          </a:extLst>
        </xdr:cNvPr>
        <xdr:cNvSpPr txBox="1"/>
      </xdr:nvSpPr>
      <xdr:spPr>
        <a:xfrm>
          <a:off x="412496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207" name="直線コネクタ 206">
          <a:extLst>
            <a:ext uri="{FF2B5EF4-FFF2-40B4-BE49-F238E27FC236}">
              <a16:creationId xmlns:a16="http://schemas.microsoft.com/office/drawing/2014/main" id="{A887374B-86F3-493F-8CB9-AF5EA3AB3EAD}"/>
            </a:ext>
          </a:extLst>
        </xdr:cNvPr>
        <xdr:cNvCxnSpPr/>
      </xdr:nvCxnSpPr>
      <xdr:spPr>
        <a:xfrm>
          <a:off x="402082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08" name="【市民会館】&#10;有形固定資産減価償却率最大値テキスト">
          <a:extLst>
            <a:ext uri="{FF2B5EF4-FFF2-40B4-BE49-F238E27FC236}">
              <a16:creationId xmlns:a16="http://schemas.microsoft.com/office/drawing/2014/main" id="{DC3B4BFA-5BC7-410F-B3C6-420988D88888}"/>
            </a:ext>
          </a:extLst>
        </xdr:cNvPr>
        <xdr:cNvSpPr txBox="1"/>
      </xdr:nvSpPr>
      <xdr:spPr>
        <a:xfrm>
          <a:off x="4124960" y="1661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09" name="直線コネクタ 208">
          <a:extLst>
            <a:ext uri="{FF2B5EF4-FFF2-40B4-BE49-F238E27FC236}">
              <a16:creationId xmlns:a16="http://schemas.microsoft.com/office/drawing/2014/main" id="{4F2DA9EA-DE13-42C0-A801-D25C5E4A88BA}"/>
            </a:ext>
          </a:extLst>
        </xdr:cNvPr>
        <xdr:cNvCxnSpPr/>
      </xdr:nvCxnSpPr>
      <xdr:spPr>
        <a:xfrm>
          <a:off x="4020820" y="16834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8E13BCC3-F573-456D-8C71-12032E5CC9EA}"/>
            </a:ext>
          </a:extLst>
        </xdr:cNvPr>
        <xdr:cNvSpPr txBox="1"/>
      </xdr:nvSpPr>
      <xdr:spPr>
        <a:xfrm>
          <a:off x="4124960" y="1737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211" name="フローチャート: 判断 210">
          <a:extLst>
            <a:ext uri="{FF2B5EF4-FFF2-40B4-BE49-F238E27FC236}">
              <a16:creationId xmlns:a16="http://schemas.microsoft.com/office/drawing/2014/main" id="{684DEA5B-EE96-48E3-8D92-1238A185EEA6}"/>
            </a:ext>
          </a:extLst>
        </xdr:cNvPr>
        <xdr:cNvSpPr/>
      </xdr:nvSpPr>
      <xdr:spPr>
        <a:xfrm>
          <a:off x="4036060" y="1751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212" name="フローチャート: 判断 211">
          <a:extLst>
            <a:ext uri="{FF2B5EF4-FFF2-40B4-BE49-F238E27FC236}">
              <a16:creationId xmlns:a16="http://schemas.microsoft.com/office/drawing/2014/main" id="{9ACEBBFE-78A5-4B0A-8FC8-22466997A761}"/>
            </a:ext>
          </a:extLst>
        </xdr:cNvPr>
        <xdr:cNvSpPr/>
      </xdr:nvSpPr>
      <xdr:spPr>
        <a:xfrm>
          <a:off x="3312160" y="17479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213" name="フローチャート: 判断 212">
          <a:extLst>
            <a:ext uri="{FF2B5EF4-FFF2-40B4-BE49-F238E27FC236}">
              <a16:creationId xmlns:a16="http://schemas.microsoft.com/office/drawing/2014/main" id="{A8596EA0-A8F9-4935-9773-04A331EE97F3}"/>
            </a:ext>
          </a:extLst>
        </xdr:cNvPr>
        <xdr:cNvSpPr/>
      </xdr:nvSpPr>
      <xdr:spPr>
        <a:xfrm>
          <a:off x="251460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214" name="フローチャート: 判断 213">
          <a:extLst>
            <a:ext uri="{FF2B5EF4-FFF2-40B4-BE49-F238E27FC236}">
              <a16:creationId xmlns:a16="http://schemas.microsoft.com/office/drawing/2014/main" id="{4B042DD1-7B09-40C4-BEE8-C954E98C829E}"/>
            </a:ext>
          </a:extLst>
        </xdr:cNvPr>
        <xdr:cNvSpPr/>
      </xdr:nvSpPr>
      <xdr:spPr>
        <a:xfrm>
          <a:off x="1739900" y="1737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109220</xdr:rowOff>
    </xdr:from>
    <xdr:to>
      <xdr:col>6</xdr:col>
      <xdr:colOff>38100</xdr:colOff>
      <xdr:row>104</xdr:row>
      <xdr:rowOff>39370</xdr:rowOff>
    </xdr:to>
    <xdr:sp macro="" textlink="">
      <xdr:nvSpPr>
        <xdr:cNvPr id="215" name="フローチャート: 判断 214">
          <a:extLst>
            <a:ext uri="{FF2B5EF4-FFF2-40B4-BE49-F238E27FC236}">
              <a16:creationId xmlns:a16="http://schemas.microsoft.com/office/drawing/2014/main" id="{AFE10155-C9EB-485B-A8C4-41ED48BE28C9}"/>
            </a:ext>
          </a:extLst>
        </xdr:cNvPr>
        <xdr:cNvSpPr/>
      </xdr:nvSpPr>
      <xdr:spPr>
        <a:xfrm>
          <a:off x="965200" y="17376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EAB46EE2-6178-452F-913E-93E72BD9757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A6438768-4A51-40B2-BCAF-ABDA5A5CE28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E0FF4946-7FD9-4A19-9A30-88148D2DD9B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2E53CC01-33FD-4128-854D-22AECBE3498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01618746-3997-4070-AAD1-BA98B98D89A1}"/>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84455</xdr:rowOff>
    </xdr:from>
    <xdr:to>
      <xdr:col>24</xdr:col>
      <xdr:colOff>114300</xdr:colOff>
      <xdr:row>108</xdr:row>
      <xdr:rowOff>14605</xdr:rowOff>
    </xdr:to>
    <xdr:sp macro="" textlink="">
      <xdr:nvSpPr>
        <xdr:cNvPr id="221" name="楕円 220">
          <a:extLst>
            <a:ext uri="{FF2B5EF4-FFF2-40B4-BE49-F238E27FC236}">
              <a16:creationId xmlns:a16="http://schemas.microsoft.com/office/drawing/2014/main" id="{3DFB9E13-9932-4BD0-934D-1EE01DF998B9}"/>
            </a:ext>
          </a:extLst>
        </xdr:cNvPr>
        <xdr:cNvSpPr/>
      </xdr:nvSpPr>
      <xdr:spPr>
        <a:xfrm>
          <a:off x="4036060" y="1802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62882</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6A44FB58-13AB-41B9-83FA-C1FCBA2205A9}"/>
            </a:ext>
          </a:extLst>
        </xdr:cNvPr>
        <xdr:cNvSpPr txBox="1"/>
      </xdr:nvSpPr>
      <xdr:spPr>
        <a:xfrm>
          <a:off x="4124960" y="1800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53975</xdr:rowOff>
    </xdr:from>
    <xdr:to>
      <xdr:col>20</xdr:col>
      <xdr:colOff>38100</xdr:colOff>
      <xdr:row>107</xdr:row>
      <xdr:rowOff>155575</xdr:rowOff>
    </xdr:to>
    <xdr:sp macro="" textlink="">
      <xdr:nvSpPr>
        <xdr:cNvPr id="223" name="楕円 222">
          <a:extLst>
            <a:ext uri="{FF2B5EF4-FFF2-40B4-BE49-F238E27FC236}">
              <a16:creationId xmlns:a16="http://schemas.microsoft.com/office/drawing/2014/main" id="{CEC70C99-2779-41D5-9484-477ABE8932EF}"/>
            </a:ext>
          </a:extLst>
        </xdr:cNvPr>
        <xdr:cNvSpPr/>
      </xdr:nvSpPr>
      <xdr:spPr>
        <a:xfrm>
          <a:off x="3312160" y="17991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104775</xdr:rowOff>
    </xdr:from>
    <xdr:to>
      <xdr:col>24</xdr:col>
      <xdr:colOff>63500</xdr:colOff>
      <xdr:row>107</xdr:row>
      <xdr:rowOff>135255</xdr:rowOff>
    </xdr:to>
    <xdr:cxnSp macro="">
      <xdr:nvCxnSpPr>
        <xdr:cNvPr id="224" name="直線コネクタ 223">
          <a:extLst>
            <a:ext uri="{FF2B5EF4-FFF2-40B4-BE49-F238E27FC236}">
              <a16:creationId xmlns:a16="http://schemas.microsoft.com/office/drawing/2014/main" id="{2899D831-5E22-412C-ADF5-60E756D1E2FD}"/>
            </a:ext>
          </a:extLst>
        </xdr:cNvPr>
        <xdr:cNvCxnSpPr/>
      </xdr:nvCxnSpPr>
      <xdr:spPr>
        <a:xfrm>
          <a:off x="3355340" y="1804225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36830</xdr:rowOff>
    </xdr:from>
    <xdr:to>
      <xdr:col>15</xdr:col>
      <xdr:colOff>101600</xdr:colOff>
      <xdr:row>107</xdr:row>
      <xdr:rowOff>138430</xdr:rowOff>
    </xdr:to>
    <xdr:sp macro="" textlink="">
      <xdr:nvSpPr>
        <xdr:cNvPr id="225" name="楕円 224">
          <a:extLst>
            <a:ext uri="{FF2B5EF4-FFF2-40B4-BE49-F238E27FC236}">
              <a16:creationId xmlns:a16="http://schemas.microsoft.com/office/drawing/2014/main" id="{26F38C78-CF02-423B-9969-06956CF8DEBA}"/>
            </a:ext>
          </a:extLst>
        </xdr:cNvPr>
        <xdr:cNvSpPr/>
      </xdr:nvSpPr>
      <xdr:spPr>
        <a:xfrm>
          <a:off x="251460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87630</xdr:rowOff>
    </xdr:from>
    <xdr:to>
      <xdr:col>19</xdr:col>
      <xdr:colOff>177800</xdr:colOff>
      <xdr:row>107</xdr:row>
      <xdr:rowOff>104775</xdr:rowOff>
    </xdr:to>
    <xdr:cxnSp macro="">
      <xdr:nvCxnSpPr>
        <xdr:cNvPr id="226" name="直線コネクタ 225">
          <a:extLst>
            <a:ext uri="{FF2B5EF4-FFF2-40B4-BE49-F238E27FC236}">
              <a16:creationId xmlns:a16="http://schemas.microsoft.com/office/drawing/2014/main" id="{97096768-6B7A-4089-8259-3BD8C684C1E4}"/>
            </a:ext>
          </a:extLst>
        </xdr:cNvPr>
        <xdr:cNvCxnSpPr/>
      </xdr:nvCxnSpPr>
      <xdr:spPr>
        <a:xfrm>
          <a:off x="2565400" y="1802511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6350</xdr:rowOff>
    </xdr:from>
    <xdr:to>
      <xdr:col>10</xdr:col>
      <xdr:colOff>165100</xdr:colOff>
      <xdr:row>107</xdr:row>
      <xdr:rowOff>107950</xdr:rowOff>
    </xdr:to>
    <xdr:sp macro="" textlink="">
      <xdr:nvSpPr>
        <xdr:cNvPr id="227" name="楕円 226">
          <a:extLst>
            <a:ext uri="{FF2B5EF4-FFF2-40B4-BE49-F238E27FC236}">
              <a16:creationId xmlns:a16="http://schemas.microsoft.com/office/drawing/2014/main" id="{0A86BF73-7F9D-4C50-8371-F66B1358A465}"/>
            </a:ext>
          </a:extLst>
        </xdr:cNvPr>
        <xdr:cNvSpPr/>
      </xdr:nvSpPr>
      <xdr:spPr>
        <a:xfrm>
          <a:off x="17399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57150</xdr:rowOff>
    </xdr:from>
    <xdr:to>
      <xdr:col>15</xdr:col>
      <xdr:colOff>50800</xdr:colOff>
      <xdr:row>107</xdr:row>
      <xdr:rowOff>87630</xdr:rowOff>
    </xdr:to>
    <xdr:cxnSp macro="">
      <xdr:nvCxnSpPr>
        <xdr:cNvPr id="228" name="直線コネクタ 227">
          <a:extLst>
            <a:ext uri="{FF2B5EF4-FFF2-40B4-BE49-F238E27FC236}">
              <a16:creationId xmlns:a16="http://schemas.microsoft.com/office/drawing/2014/main" id="{6FD0FB8E-2B7E-4718-9911-C23D42E48109}"/>
            </a:ext>
          </a:extLst>
        </xdr:cNvPr>
        <xdr:cNvCxnSpPr/>
      </xdr:nvCxnSpPr>
      <xdr:spPr>
        <a:xfrm>
          <a:off x="1790700" y="1799463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139700</xdr:rowOff>
    </xdr:from>
    <xdr:to>
      <xdr:col>6</xdr:col>
      <xdr:colOff>38100</xdr:colOff>
      <xdr:row>107</xdr:row>
      <xdr:rowOff>69850</xdr:rowOff>
    </xdr:to>
    <xdr:sp macro="" textlink="">
      <xdr:nvSpPr>
        <xdr:cNvPr id="229" name="楕円 228">
          <a:extLst>
            <a:ext uri="{FF2B5EF4-FFF2-40B4-BE49-F238E27FC236}">
              <a16:creationId xmlns:a16="http://schemas.microsoft.com/office/drawing/2014/main" id="{95F73AA5-4ED4-47EF-95A7-0955AB1D4E9F}"/>
            </a:ext>
          </a:extLst>
        </xdr:cNvPr>
        <xdr:cNvSpPr/>
      </xdr:nvSpPr>
      <xdr:spPr>
        <a:xfrm>
          <a:off x="96520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19050</xdr:rowOff>
    </xdr:from>
    <xdr:to>
      <xdr:col>10</xdr:col>
      <xdr:colOff>114300</xdr:colOff>
      <xdr:row>107</xdr:row>
      <xdr:rowOff>57150</xdr:rowOff>
    </xdr:to>
    <xdr:cxnSp macro="">
      <xdr:nvCxnSpPr>
        <xdr:cNvPr id="230" name="直線コネクタ 229">
          <a:extLst>
            <a:ext uri="{FF2B5EF4-FFF2-40B4-BE49-F238E27FC236}">
              <a16:creationId xmlns:a16="http://schemas.microsoft.com/office/drawing/2014/main" id="{A36DE5BB-3B24-4037-A7CF-DE836F454B2E}"/>
            </a:ext>
          </a:extLst>
        </xdr:cNvPr>
        <xdr:cNvCxnSpPr/>
      </xdr:nvCxnSpPr>
      <xdr:spPr>
        <a:xfrm>
          <a:off x="1008380" y="1795653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231" name="n_1aveValue【市民会館】&#10;有形固定資産減価償却率">
          <a:extLst>
            <a:ext uri="{FF2B5EF4-FFF2-40B4-BE49-F238E27FC236}">
              <a16:creationId xmlns:a16="http://schemas.microsoft.com/office/drawing/2014/main" id="{7962CFCD-864A-4609-BFE1-8104C9BE02A3}"/>
            </a:ext>
          </a:extLst>
        </xdr:cNvPr>
        <xdr:cNvSpPr txBox="1"/>
      </xdr:nvSpPr>
      <xdr:spPr>
        <a:xfrm>
          <a:off x="317056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232" name="n_2aveValue【市民会館】&#10;有形固定資産減価償却率">
          <a:extLst>
            <a:ext uri="{FF2B5EF4-FFF2-40B4-BE49-F238E27FC236}">
              <a16:creationId xmlns:a16="http://schemas.microsoft.com/office/drawing/2014/main" id="{50B559F9-D29C-4356-9A97-5A0A197F6045}"/>
            </a:ext>
          </a:extLst>
        </xdr:cNvPr>
        <xdr:cNvSpPr txBox="1"/>
      </xdr:nvSpPr>
      <xdr:spPr>
        <a:xfrm>
          <a:off x="238570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59707</xdr:rowOff>
    </xdr:from>
    <xdr:ext cx="405111" cy="259045"/>
    <xdr:sp macro="" textlink="">
      <xdr:nvSpPr>
        <xdr:cNvPr id="233" name="n_3aveValue【市民会館】&#10;有形固定資産減価償却率">
          <a:extLst>
            <a:ext uri="{FF2B5EF4-FFF2-40B4-BE49-F238E27FC236}">
              <a16:creationId xmlns:a16="http://schemas.microsoft.com/office/drawing/2014/main" id="{6270AD97-037C-4689-AF7D-DDA57039A5CB}"/>
            </a:ext>
          </a:extLst>
        </xdr:cNvPr>
        <xdr:cNvSpPr txBox="1"/>
      </xdr:nvSpPr>
      <xdr:spPr>
        <a:xfrm>
          <a:off x="161100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55897</xdr:rowOff>
    </xdr:from>
    <xdr:ext cx="405111" cy="259045"/>
    <xdr:sp macro="" textlink="">
      <xdr:nvSpPr>
        <xdr:cNvPr id="234" name="n_4aveValue【市民会館】&#10;有形固定資産減価償却率">
          <a:extLst>
            <a:ext uri="{FF2B5EF4-FFF2-40B4-BE49-F238E27FC236}">
              <a16:creationId xmlns:a16="http://schemas.microsoft.com/office/drawing/2014/main" id="{117A134C-97C7-458E-A87C-765784CD4CE1}"/>
            </a:ext>
          </a:extLst>
        </xdr:cNvPr>
        <xdr:cNvSpPr txBox="1"/>
      </xdr:nvSpPr>
      <xdr:spPr>
        <a:xfrm>
          <a:off x="83630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146702</xdr:rowOff>
    </xdr:from>
    <xdr:ext cx="405111" cy="259045"/>
    <xdr:sp macro="" textlink="">
      <xdr:nvSpPr>
        <xdr:cNvPr id="235" name="n_1mainValue【市民会館】&#10;有形固定資産減価償却率">
          <a:extLst>
            <a:ext uri="{FF2B5EF4-FFF2-40B4-BE49-F238E27FC236}">
              <a16:creationId xmlns:a16="http://schemas.microsoft.com/office/drawing/2014/main" id="{D610D32A-BEC0-4385-B86C-6398743DD811}"/>
            </a:ext>
          </a:extLst>
        </xdr:cNvPr>
        <xdr:cNvSpPr txBox="1"/>
      </xdr:nvSpPr>
      <xdr:spPr>
        <a:xfrm>
          <a:off x="317056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129557</xdr:rowOff>
    </xdr:from>
    <xdr:ext cx="405111" cy="259045"/>
    <xdr:sp macro="" textlink="">
      <xdr:nvSpPr>
        <xdr:cNvPr id="236" name="n_2mainValue【市民会館】&#10;有形固定資産減価償却率">
          <a:extLst>
            <a:ext uri="{FF2B5EF4-FFF2-40B4-BE49-F238E27FC236}">
              <a16:creationId xmlns:a16="http://schemas.microsoft.com/office/drawing/2014/main" id="{61F31941-1E29-42B1-8784-CE7D19D26F18}"/>
            </a:ext>
          </a:extLst>
        </xdr:cNvPr>
        <xdr:cNvSpPr txBox="1"/>
      </xdr:nvSpPr>
      <xdr:spPr>
        <a:xfrm>
          <a:off x="2385704" y="1806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99077</xdr:rowOff>
    </xdr:from>
    <xdr:ext cx="405111" cy="259045"/>
    <xdr:sp macro="" textlink="">
      <xdr:nvSpPr>
        <xdr:cNvPr id="237" name="n_3mainValue【市民会館】&#10;有形固定資産減価償却率">
          <a:extLst>
            <a:ext uri="{FF2B5EF4-FFF2-40B4-BE49-F238E27FC236}">
              <a16:creationId xmlns:a16="http://schemas.microsoft.com/office/drawing/2014/main" id="{8791CE97-40C0-4BE8-A4A0-CD60269625BE}"/>
            </a:ext>
          </a:extLst>
        </xdr:cNvPr>
        <xdr:cNvSpPr txBox="1"/>
      </xdr:nvSpPr>
      <xdr:spPr>
        <a:xfrm>
          <a:off x="161100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60977</xdr:rowOff>
    </xdr:from>
    <xdr:ext cx="405111" cy="259045"/>
    <xdr:sp macro="" textlink="">
      <xdr:nvSpPr>
        <xdr:cNvPr id="238" name="n_4mainValue【市民会館】&#10;有形固定資産減価償却率">
          <a:extLst>
            <a:ext uri="{FF2B5EF4-FFF2-40B4-BE49-F238E27FC236}">
              <a16:creationId xmlns:a16="http://schemas.microsoft.com/office/drawing/2014/main" id="{A67EB794-0EB6-4059-ABA0-2A2E37ACD2F7}"/>
            </a:ext>
          </a:extLst>
        </xdr:cNvPr>
        <xdr:cNvSpPr txBox="1"/>
      </xdr:nvSpPr>
      <xdr:spPr>
        <a:xfrm>
          <a:off x="83630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0ACC6F1C-53D9-45F8-AC61-8CF2BE44881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F5A330EE-0611-4F0D-8B85-2A8A2E04869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8304508A-07B6-49AF-B115-7F6BD9D58BD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B46D0219-F44E-49CA-9079-6D997CB5F2C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7F93CBA6-F09C-468C-AE29-2490FBDD416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2F9E2369-A2BC-4905-A29E-938CC0F3690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4D1E1A31-4AAF-4BAD-8D0B-6FB4E99ABDC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681706FB-325A-48C3-B38E-1577DF5040E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CB058CF5-CACF-451C-B232-0F3002591C5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AE433D20-0802-481A-B7A7-B7863F53FE0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9" name="直線コネクタ 248">
          <a:extLst>
            <a:ext uri="{FF2B5EF4-FFF2-40B4-BE49-F238E27FC236}">
              <a16:creationId xmlns:a16="http://schemas.microsoft.com/office/drawing/2014/main" id="{E89E7EE3-0F52-4036-B480-78195BC7F2BA}"/>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0" name="テキスト ボックス 249">
          <a:extLst>
            <a:ext uri="{FF2B5EF4-FFF2-40B4-BE49-F238E27FC236}">
              <a16:creationId xmlns:a16="http://schemas.microsoft.com/office/drawing/2014/main" id="{6B33EBA6-C30A-482A-946F-F8564180FC8E}"/>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1" name="直線コネクタ 250">
          <a:extLst>
            <a:ext uri="{FF2B5EF4-FFF2-40B4-BE49-F238E27FC236}">
              <a16:creationId xmlns:a16="http://schemas.microsoft.com/office/drawing/2014/main" id="{27569A8B-DF5F-41E2-BE56-3EE31E9E19D4}"/>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2" name="テキスト ボックス 251">
          <a:extLst>
            <a:ext uri="{FF2B5EF4-FFF2-40B4-BE49-F238E27FC236}">
              <a16:creationId xmlns:a16="http://schemas.microsoft.com/office/drawing/2014/main" id="{CB994C91-C240-44CE-BD33-1348D8E7198C}"/>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3" name="直線コネクタ 252">
          <a:extLst>
            <a:ext uri="{FF2B5EF4-FFF2-40B4-BE49-F238E27FC236}">
              <a16:creationId xmlns:a16="http://schemas.microsoft.com/office/drawing/2014/main" id="{F7C3FBE5-EBCA-4E4C-9B62-289F7080A5FC}"/>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4" name="テキスト ボックス 253">
          <a:extLst>
            <a:ext uri="{FF2B5EF4-FFF2-40B4-BE49-F238E27FC236}">
              <a16:creationId xmlns:a16="http://schemas.microsoft.com/office/drawing/2014/main" id="{A6CF0EB3-F8F3-4946-8C5D-66A258BFDD9A}"/>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5" name="直線コネクタ 254">
          <a:extLst>
            <a:ext uri="{FF2B5EF4-FFF2-40B4-BE49-F238E27FC236}">
              <a16:creationId xmlns:a16="http://schemas.microsoft.com/office/drawing/2014/main" id="{F0D0C394-3999-49D9-B4C3-4DADEF05CA16}"/>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6" name="テキスト ボックス 255">
          <a:extLst>
            <a:ext uri="{FF2B5EF4-FFF2-40B4-BE49-F238E27FC236}">
              <a16:creationId xmlns:a16="http://schemas.microsoft.com/office/drawing/2014/main" id="{2A1DDA5A-CB2F-4E10-819C-72F41C428208}"/>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7" name="直線コネクタ 256">
          <a:extLst>
            <a:ext uri="{FF2B5EF4-FFF2-40B4-BE49-F238E27FC236}">
              <a16:creationId xmlns:a16="http://schemas.microsoft.com/office/drawing/2014/main" id="{871F4E80-1B06-4F2E-B262-A862E9DBC5DB}"/>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8" name="テキスト ボックス 257">
          <a:extLst>
            <a:ext uri="{FF2B5EF4-FFF2-40B4-BE49-F238E27FC236}">
              <a16:creationId xmlns:a16="http://schemas.microsoft.com/office/drawing/2014/main" id="{ACCB9797-BE99-4C32-B91E-1ED37B4D21DA}"/>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9" name="直線コネクタ 258">
          <a:extLst>
            <a:ext uri="{FF2B5EF4-FFF2-40B4-BE49-F238E27FC236}">
              <a16:creationId xmlns:a16="http://schemas.microsoft.com/office/drawing/2014/main" id="{2855B5B3-5112-41AD-9A11-BB233BA45A93}"/>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0" name="テキスト ボックス 259">
          <a:extLst>
            <a:ext uri="{FF2B5EF4-FFF2-40B4-BE49-F238E27FC236}">
              <a16:creationId xmlns:a16="http://schemas.microsoft.com/office/drawing/2014/main" id="{923B9EA1-29A6-4C38-A7D3-A8402572C067}"/>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1" name="直線コネクタ 260">
          <a:extLst>
            <a:ext uri="{FF2B5EF4-FFF2-40B4-BE49-F238E27FC236}">
              <a16:creationId xmlns:a16="http://schemas.microsoft.com/office/drawing/2014/main" id="{E1251E45-64E3-4CEC-94D3-13778E1D602B}"/>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2" name="テキスト ボックス 261">
          <a:extLst>
            <a:ext uri="{FF2B5EF4-FFF2-40B4-BE49-F238E27FC236}">
              <a16:creationId xmlns:a16="http://schemas.microsoft.com/office/drawing/2014/main" id="{2042AA8D-FC19-44F3-8638-E680AA0DFB0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3" name="【市民会館】&#10;一人当たり面積グラフ枠">
          <a:extLst>
            <a:ext uri="{FF2B5EF4-FFF2-40B4-BE49-F238E27FC236}">
              <a16:creationId xmlns:a16="http://schemas.microsoft.com/office/drawing/2014/main" id="{9CFC5965-035E-4BEE-A300-447C2056F82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264" name="直線コネクタ 263">
          <a:extLst>
            <a:ext uri="{FF2B5EF4-FFF2-40B4-BE49-F238E27FC236}">
              <a16:creationId xmlns:a16="http://schemas.microsoft.com/office/drawing/2014/main" id="{74AD0920-F59D-40F2-B594-7D56D368D3A9}"/>
            </a:ext>
          </a:extLst>
        </xdr:cNvPr>
        <xdr:cNvCxnSpPr/>
      </xdr:nvCxnSpPr>
      <xdr:spPr>
        <a:xfrm flipV="1">
          <a:off x="9219565" y="1691531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265" name="【市民会館】&#10;一人当たり面積最小値テキスト">
          <a:extLst>
            <a:ext uri="{FF2B5EF4-FFF2-40B4-BE49-F238E27FC236}">
              <a16:creationId xmlns:a16="http://schemas.microsoft.com/office/drawing/2014/main" id="{A3CAF132-4FC3-423B-8A44-3C7EFD0527DB}"/>
            </a:ext>
          </a:extLst>
        </xdr:cNvPr>
        <xdr:cNvSpPr txBox="1"/>
      </xdr:nvSpPr>
      <xdr:spPr>
        <a:xfrm>
          <a:off x="9258300" y="182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266" name="直線コネクタ 265">
          <a:extLst>
            <a:ext uri="{FF2B5EF4-FFF2-40B4-BE49-F238E27FC236}">
              <a16:creationId xmlns:a16="http://schemas.microsoft.com/office/drawing/2014/main" id="{A42F3AC9-145A-45A9-B03A-40AF0262B745}"/>
            </a:ext>
          </a:extLst>
        </xdr:cNvPr>
        <xdr:cNvCxnSpPr/>
      </xdr:nvCxnSpPr>
      <xdr:spPr>
        <a:xfrm>
          <a:off x="915416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267" name="【市民会館】&#10;一人当たり面積最大値テキスト">
          <a:extLst>
            <a:ext uri="{FF2B5EF4-FFF2-40B4-BE49-F238E27FC236}">
              <a16:creationId xmlns:a16="http://schemas.microsoft.com/office/drawing/2014/main" id="{5916BE6E-DDF0-463A-B29F-58D4C86957F7}"/>
            </a:ext>
          </a:extLst>
        </xdr:cNvPr>
        <xdr:cNvSpPr txBox="1"/>
      </xdr:nvSpPr>
      <xdr:spPr>
        <a:xfrm>
          <a:off x="9258300" y="166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268" name="直線コネクタ 267">
          <a:extLst>
            <a:ext uri="{FF2B5EF4-FFF2-40B4-BE49-F238E27FC236}">
              <a16:creationId xmlns:a16="http://schemas.microsoft.com/office/drawing/2014/main" id="{4AEAE0CB-3785-4FDA-9450-2AD97B1AB897}"/>
            </a:ext>
          </a:extLst>
        </xdr:cNvPr>
        <xdr:cNvCxnSpPr/>
      </xdr:nvCxnSpPr>
      <xdr:spPr>
        <a:xfrm>
          <a:off x="915416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269" name="【市民会館】&#10;一人当たり面積平均値テキスト">
          <a:extLst>
            <a:ext uri="{FF2B5EF4-FFF2-40B4-BE49-F238E27FC236}">
              <a16:creationId xmlns:a16="http://schemas.microsoft.com/office/drawing/2014/main" id="{349201B7-ECCC-469D-BB1B-B497BB783A89}"/>
            </a:ext>
          </a:extLst>
        </xdr:cNvPr>
        <xdr:cNvSpPr txBox="1"/>
      </xdr:nvSpPr>
      <xdr:spPr>
        <a:xfrm>
          <a:off x="925830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270" name="フローチャート: 判断 269">
          <a:extLst>
            <a:ext uri="{FF2B5EF4-FFF2-40B4-BE49-F238E27FC236}">
              <a16:creationId xmlns:a16="http://schemas.microsoft.com/office/drawing/2014/main" id="{1F711B5F-8FA7-4D46-9B49-4734C849B804}"/>
            </a:ext>
          </a:extLst>
        </xdr:cNvPr>
        <xdr:cNvSpPr/>
      </xdr:nvSpPr>
      <xdr:spPr>
        <a:xfrm>
          <a:off x="919226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271" name="フローチャート: 判断 270">
          <a:extLst>
            <a:ext uri="{FF2B5EF4-FFF2-40B4-BE49-F238E27FC236}">
              <a16:creationId xmlns:a16="http://schemas.microsoft.com/office/drawing/2014/main" id="{C913756F-34E6-4726-B8FE-D3BA23D8CE4B}"/>
            </a:ext>
          </a:extLst>
        </xdr:cNvPr>
        <xdr:cNvSpPr/>
      </xdr:nvSpPr>
      <xdr:spPr>
        <a:xfrm>
          <a:off x="8445500" y="1785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272" name="フローチャート: 判断 271">
          <a:extLst>
            <a:ext uri="{FF2B5EF4-FFF2-40B4-BE49-F238E27FC236}">
              <a16:creationId xmlns:a16="http://schemas.microsoft.com/office/drawing/2014/main" id="{9F68F212-D499-4BD9-827E-A3C50EDACD78}"/>
            </a:ext>
          </a:extLst>
        </xdr:cNvPr>
        <xdr:cNvSpPr/>
      </xdr:nvSpPr>
      <xdr:spPr>
        <a:xfrm>
          <a:off x="7670800" y="17858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273" name="フローチャート: 判断 272">
          <a:extLst>
            <a:ext uri="{FF2B5EF4-FFF2-40B4-BE49-F238E27FC236}">
              <a16:creationId xmlns:a16="http://schemas.microsoft.com/office/drawing/2014/main" id="{EB7D9180-61DC-45A8-9A7C-89FC4696EFE4}"/>
            </a:ext>
          </a:extLst>
        </xdr:cNvPr>
        <xdr:cNvSpPr/>
      </xdr:nvSpPr>
      <xdr:spPr>
        <a:xfrm>
          <a:off x="6873240" y="179258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274" name="フローチャート: 判断 273">
          <a:extLst>
            <a:ext uri="{FF2B5EF4-FFF2-40B4-BE49-F238E27FC236}">
              <a16:creationId xmlns:a16="http://schemas.microsoft.com/office/drawing/2014/main" id="{5CBCB5EB-4DF0-4AAC-880E-D5A50B4F6113}"/>
            </a:ext>
          </a:extLst>
        </xdr:cNvPr>
        <xdr:cNvSpPr/>
      </xdr:nvSpPr>
      <xdr:spPr>
        <a:xfrm>
          <a:off x="609854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25E9257A-301A-4029-B316-7407E5750BB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7B5589DB-74E4-4B1A-8CE8-848AA58B0CC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37DE36BE-AF29-434C-9914-2018B3A0C04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071D8310-6510-4CB3-B641-EECC94379E9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21A7711E-0EE6-4EED-BC2A-8EBDED9E33A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31931</xdr:rowOff>
    </xdr:from>
    <xdr:to>
      <xdr:col>55</xdr:col>
      <xdr:colOff>50800</xdr:colOff>
      <xdr:row>107</xdr:row>
      <xdr:rowOff>133531</xdr:rowOff>
    </xdr:to>
    <xdr:sp macro="" textlink="">
      <xdr:nvSpPr>
        <xdr:cNvPr id="280" name="楕円 279">
          <a:extLst>
            <a:ext uri="{FF2B5EF4-FFF2-40B4-BE49-F238E27FC236}">
              <a16:creationId xmlns:a16="http://schemas.microsoft.com/office/drawing/2014/main" id="{76FB77D4-8914-4595-9256-1147AB1B9531}"/>
            </a:ext>
          </a:extLst>
        </xdr:cNvPr>
        <xdr:cNvSpPr/>
      </xdr:nvSpPr>
      <xdr:spPr>
        <a:xfrm>
          <a:off x="9192260" y="17969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10358</xdr:rowOff>
    </xdr:from>
    <xdr:ext cx="469744" cy="259045"/>
    <xdr:sp macro="" textlink="">
      <xdr:nvSpPr>
        <xdr:cNvPr id="281" name="【市民会館】&#10;一人当たり面積該当値テキスト">
          <a:extLst>
            <a:ext uri="{FF2B5EF4-FFF2-40B4-BE49-F238E27FC236}">
              <a16:creationId xmlns:a16="http://schemas.microsoft.com/office/drawing/2014/main" id="{1BDFDEC8-AD4B-407C-A17E-CBA9A9C3DDB1}"/>
            </a:ext>
          </a:extLst>
        </xdr:cNvPr>
        <xdr:cNvSpPr txBox="1"/>
      </xdr:nvSpPr>
      <xdr:spPr>
        <a:xfrm>
          <a:off x="9258300" y="1794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35198</xdr:rowOff>
    </xdr:from>
    <xdr:to>
      <xdr:col>50</xdr:col>
      <xdr:colOff>165100</xdr:colOff>
      <xdr:row>107</xdr:row>
      <xdr:rowOff>136798</xdr:rowOff>
    </xdr:to>
    <xdr:sp macro="" textlink="">
      <xdr:nvSpPr>
        <xdr:cNvPr id="282" name="楕円 281">
          <a:extLst>
            <a:ext uri="{FF2B5EF4-FFF2-40B4-BE49-F238E27FC236}">
              <a16:creationId xmlns:a16="http://schemas.microsoft.com/office/drawing/2014/main" id="{DA46D888-47F9-4B20-9330-99FE65B2F455}"/>
            </a:ext>
          </a:extLst>
        </xdr:cNvPr>
        <xdr:cNvSpPr/>
      </xdr:nvSpPr>
      <xdr:spPr>
        <a:xfrm>
          <a:off x="8445500" y="179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82731</xdr:rowOff>
    </xdr:from>
    <xdr:to>
      <xdr:col>55</xdr:col>
      <xdr:colOff>0</xdr:colOff>
      <xdr:row>107</xdr:row>
      <xdr:rowOff>85998</xdr:rowOff>
    </xdr:to>
    <xdr:cxnSp macro="">
      <xdr:nvCxnSpPr>
        <xdr:cNvPr id="283" name="直線コネクタ 282">
          <a:extLst>
            <a:ext uri="{FF2B5EF4-FFF2-40B4-BE49-F238E27FC236}">
              <a16:creationId xmlns:a16="http://schemas.microsoft.com/office/drawing/2014/main" id="{0E6738AB-4251-437E-BC6F-6E964D0691A1}"/>
            </a:ext>
          </a:extLst>
        </xdr:cNvPr>
        <xdr:cNvCxnSpPr/>
      </xdr:nvCxnSpPr>
      <xdr:spPr>
        <a:xfrm flipV="1">
          <a:off x="8496300" y="18020211"/>
          <a:ext cx="7239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38463</xdr:rowOff>
    </xdr:from>
    <xdr:to>
      <xdr:col>46</xdr:col>
      <xdr:colOff>38100</xdr:colOff>
      <xdr:row>107</xdr:row>
      <xdr:rowOff>140063</xdr:rowOff>
    </xdr:to>
    <xdr:sp macro="" textlink="">
      <xdr:nvSpPr>
        <xdr:cNvPr id="284" name="楕円 283">
          <a:extLst>
            <a:ext uri="{FF2B5EF4-FFF2-40B4-BE49-F238E27FC236}">
              <a16:creationId xmlns:a16="http://schemas.microsoft.com/office/drawing/2014/main" id="{49E9678F-89CC-4002-B2D6-88C9764BE4C7}"/>
            </a:ext>
          </a:extLst>
        </xdr:cNvPr>
        <xdr:cNvSpPr/>
      </xdr:nvSpPr>
      <xdr:spPr>
        <a:xfrm>
          <a:off x="7670800" y="179759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85998</xdr:rowOff>
    </xdr:from>
    <xdr:to>
      <xdr:col>50</xdr:col>
      <xdr:colOff>114300</xdr:colOff>
      <xdr:row>107</xdr:row>
      <xdr:rowOff>89263</xdr:rowOff>
    </xdr:to>
    <xdr:cxnSp macro="">
      <xdr:nvCxnSpPr>
        <xdr:cNvPr id="285" name="直線コネクタ 284">
          <a:extLst>
            <a:ext uri="{FF2B5EF4-FFF2-40B4-BE49-F238E27FC236}">
              <a16:creationId xmlns:a16="http://schemas.microsoft.com/office/drawing/2014/main" id="{D270E2AE-F0EE-4579-B4A5-1494263C3572}"/>
            </a:ext>
          </a:extLst>
        </xdr:cNvPr>
        <xdr:cNvCxnSpPr/>
      </xdr:nvCxnSpPr>
      <xdr:spPr>
        <a:xfrm flipV="1">
          <a:off x="7713980" y="18023478"/>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44994</xdr:rowOff>
    </xdr:from>
    <xdr:to>
      <xdr:col>41</xdr:col>
      <xdr:colOff>101600</xdr:colOff>
      <xdr:row>107</xdr:row>
      <xdr:rowOff>146594</xdr:rowOff>
    </xdr:to>
    <xdr:sp macro="" textlink="">
      <xdr:nvSpPr>
        <xdr:cNvPr id="286" name="楕円 285">
          <a:extLst>
            <a:ext uri="{FF2B5EF4-FFF2-40B4-BE49-F238E27FC236}">
              <a16:creationId xmlns:a16="http://schemas.microsoft.com/office/drawing/2014/main" id="{1022DFE4-A957-42E2-91B4-D7DEEC7D9EB7}"/>
            </a:ext>
          </a:extLst>
        </xdr:cNvPr>
        <xdr:cNvSpPr/>
      </xdr:nvSpPr>
      <xdr:spPr>
        <a:xfrm>
          <a:off x="6873240" y="179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89263</xdr:rowOff>
    </xdr:from>
    <xdr:to>
      <xdr:col>45</xdr:col>
      <xdr:colOff>177800</xdr:colOff>
      <xdr:row>107</xdr:row>
      <xdr:rowOff>95794</xdr:rowOff>
    </xdr:to>
    <xdr:cxnSp macro="">
      <xdr:nvCxnSpPr>
        <xdr:cNvPr id="287" name="直線コネクタ 286">
          <a:extLst>
            <a:ext uri="{FF2B5EF4-FFF2-40B4-BE49-F238E27FC236}">
              <a16:creationId xmlns:a16="http://schemas.microsoft.com/office/drawing/2014/main" id="{BF5D9A07-A471-4974-9087-293861169F9B}"/>
            </a:ext>
          </a:extLst>
        </xdr:cNvPr>
        <xdr:cNvCxnSpPr/>
      </xdr:nvCxnSpPr>
      <xdr:spPr>
        <a:xfrm flipV="1">
          <a:off x="6924040" y="18026743"/>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49893</xdr:rowOff>
    </xdr:from>
    <xdr:to>
      <xdr:col>36</xdr:col>
      <xdr:colOff>165100</xdr:colOff>
      <xdr:row>107</xdr:row>
      <xdr:rowOff>151493</xdr:rowOff>
    </xdr:to>
    <xdr:sp macro="" textlink="">
      <xdr:nvSpPr>
        <xdr:cNvPr id="288" name="楕円 287">
          <a:extLst>
            <a:ext uri="{FF2B5EF4-FFF2-40B4-BE49-F238E27FC236}">
              <a16:creationId xmlns:a16="http://schemas.microsoft.com/office/drawing/2014/main" id="{76174430-9437-4321-83F4-78E79EC9E36E}"/>
            </a:ext>
          </a:extLst>
        </xdr:cNvPr>
        <xdr:cNvSpPr/>
      </xdr:nvSpPr>
      <xdr:spPr>
        <a:xfrm>
          <a:off x="6098540" y="179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95794</xdr:rowOff>
    </xdr:from>
    <xdr:to>
      <xdr:col>41</xdr:col>
      <xdr:colOff>50800</xdr:colOff>
      <xdr:row>107</xdr:row>
      <xdr:rowOff>100693</xdr:rowOff>
    </xdr:to>
    <xdr:cxnSp macro="">
      <xdr:nvCxnSpPr>
        <xdr:cNvPr id="289" name="直線コネクタ 288">
          <a:extLst>
            <a:ext uri="{FF2B5EF4-FFF2-40B4-BE49-F238E27FC236}">
              <a16:creationId xmlns:a16="http://schemas.microsoft.com/office/drawing/2014/main" id="{38CCCEB1-3311-4040-A35B-B09D8811397E}"/>
            </a:ext>
          </a:extLst>
        </xdr:cNvPr>
        <xdr:cNvCxnSpPr/>
      </xdr:nvCxnSpPr>
      <xdr:spPr>
        <a:xfrm flipV="1">
          <a:off x="6149340" y="18033274"/>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290" name="n_1aveValue【市民会館】&#10;一人当たり面積">
          <a:extLst>
            <a:ext uri="{FF2B5EF4-FFF2-40B4-BE49-F238E27FC236}">
              <a16:creationId xmlns:a16="http://schemas.microsoft.com/office/drawing/2014/main" id="{CFF21AEF-69CE-4166-AA4A-840601C35CEE}"/>
            </a:ext>
          </a:extLst>
        </xdr:cNvPr>
        <xdr:cNvSpPr txBox="1"/>
      </xdr:nvSpPr>
      <xdr:spPr>
        <a:xfrm>
          <a:off x="827158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291" name="n_2aveValue【市民会館】&#10;一人当たり面積">
          <a:extLst>
            <a:ext uri="{FF2B5EF4-FFF2-40B4-BE49-F238E27FC236}">
              <a16:creationId xmlns:a16="http://schemas.microsoft.com/office/drawing/2014/main" id="{2AAE9332-4614-41B4-B9F4-11F754EA5937}"/>
            </a:ext>
          </a:extLst>
        </xdr:cNvPr>
        <xdr:cNvSpPr txBox="1"/>
      </xdr:nvSpPr>
      <xdr:spPr>
        <a:xfrm>
          <a:off x="750958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292" name="n_3aveValue【市民会館】&#10;一人当たり面積">
          <a:extLst>
            <a:ext uri="{FF2B5EF4-FFF2-40B4-BE49-F238E27FC236}">
              <a16:creationId xmlns:a16="http://schemas.microsoft.com/office/drawing/2014/main" id="{8C2D91D9-F3B3-45BF-A2A6-908B053D284D}"/>
            </a:ext>
          </a:extLst>
        </xdr:cNvPr>
        <xdr:cNvSpPr txBox="1"/>
      </xdr:nvSpPr>
      <xdr:spPr>
        <a:xfrm>
          <a:off x="67120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123933</xdr:rowOff>
    </xdr:from>
    <xdr:ext cx="469744" cy="259045"/>
    <xdr:sp macro="" textlink="">
      <xdr:nvSpPr>
        <xdr:cNvPr id="293" name="n_4aveValue【市民会館】&#10;一人当たり面積">
          <a:extLst>
            <a:ext uri="{FF2B5EF4-FFF2-40B4-BE49-F238E27FC236}">
              <a16:creationId xmlns:a16="http://schemas.microsoft.com/office/drawing/2014/main" id="{E9E07827-09D0-4C81-9E34-062336B535A0}"/>
            </a:ext>
          </a:extLst>
        </xdr:cNvPr>
        <xdr:cNvSpPr txBox="1"/>
      </xdr:nvSpPr>
      <xdr:spPr>
        <a:xfrm>
          <a:off x="59373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127925</xdr:rowOff>
    </xdr:from>
    <xdr:ext cx="469744" cy="259045"/>
    <xdr:sp macro="" textlink="">
      <xdr:nvSpPr>
        <xdr:cNvPr id="294" name="n_1mainValue【市民会館】&#10;一人当たり面積">
          <a:extLst>
            <a:ext uri="{FF2B5EF4-FFF2-40B4-BE49-F238E27FC236}">
              <a16:creationId xmlns:a16="http://schemas.microsoft.com/office/drawing/2014/main" id="{5B9672F8-4738-4D76-9654-0B991C014443}"/>
            </a:ext>
          </a:extLst>
        </xdr:cNvPr>
        <xdr:cNvSpPr txBox="1"/>
      </xdr:nvSpPr>
      <xdr:spPr>
        <a:xfrm>
          <a:off x="8271587" y="1806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131190</xdr:rowOff>
    </xdr:from>
    <xdr:ext cx="469744" cy="259045"/>
    <xdr:sp macro="" textlink="">
      <xdr:nvSpPr>
        <xdr:cNvPr id="295" name="n_2mainValue【市民会館】&#10;一人当たり面積">
          <a:extLst>
            <a:ext uri="{FF2B5EF4-FFF2-40B4-BE49-F238E27FC236}">
              <a16:creationId xmlns:a16="http://schemas.microsoft.com/office/drawing/2014/main" id="{6917E013-5AF9-4E96-8A35-702ABAE75309}"/>
            </a:ext>
          </a:extLst>
        </xdr:cNvPr>
        <xdr:cNvSpPr txBox="1"/>
      </xdr:nvSpPr>
      <xdr:spPr>
        <a:xfrm>
          <a:off x="7509587" y="1806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137721</xdr:rowOff>
    </xdr:from>
    <xdr:ext cx="469744" cy="259045"/>
    <xdr:sp macro="" textlink="">
      <xdr:nvSpPr>
        <xdr:cNvPr id="296" name="n_3mainValue【市民会館】&#10;一人当たり面積">
          <a:extLst>
            <a:ext uri="{FF2B5EF4-FFF2-40B4-BE49-F238E27FC236}">
              <a16:creationId xmlns:a16="http://schemas.microsoft.com/office/drawing/2014/main" id="{3722E263-8113-4C23-B730-43C6CDA69370}"/>
            </a:ext>
          </a:extLst>
        </xdr:cNvPr>
        <xdr:cNvSpPr txBox="1"/>
      </xdr:nvSpPr>
      <xdr:spPr>
        <a:xfrm>
          <a:off x="6712027" y="1807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142620</xdr:rowOff>
    </xdr:from>
    <xdr:ext cx="469744" cy="259045"/>
    <xdr:sp macro="" textlink="">
      <xdr:nvSpPr>
        <xdr:cNvPr id="297" name="n_4mainValue【市民会館】&#10;一人当たり面積">
          <a:extLst>
            <a:ext uri="{FF2B5EF4-FFF2-40B4-BE49-F238E27FC236}">
              <a16:creationId xmlns:a16="http://schemas.microsoft.com/office/drawing/2014/main" id="{2A757FB6-F1F3-4786-ACE3-0BDE5994F363}"/>
            </a:ext>
          </a:extLst>
        </xdr:cNvPr>
        <xdr:cNvSpPr txBox="1"/>
      </xdr:nvSpPr>
      <xdr:spPr>
        <a:xfrm>
          <a:off x="5937327" y="180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91A54E4F-8D11-4724-AE14-33871555690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27A30A02-DE45-4454-9A3F-28C49F3AD9A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2532A75B-700A-4DA4-942B-136B1D250A7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A2EB56B5-B66C-405A-B1E9-E0F82B789E4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F4F38BA4-6085-4852-8AF0-5C66CEFC015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4916DD39-2E2D-403A-ADF7-A35277B56B5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5EDDC8F9-48D0-4D6C-92D8-C75DFF64AC7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AB6FF8E0-6EA7-4052-B037-DAA9D03D900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AB424058-57E1-4D38-816C-CB988F91728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53B05EF9-9B95-439F-8857-C0CC76F0BE0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B8D8F1AF-B114-44A2-B344-B87108D9052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567EF232-1B4A-421E-B171-583A07219F8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84F149A9-B20D-47D2-9A6F-8C574728FD9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7B8BAA6D-F387-4D2D-A750-C52DE22710B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C58FF07A-AADE-4D66-A98D-8E5F50202D8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CCFFC872-7F11-4014-AC9C-898F78A5A18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C7778709-D3ED-4375-9D8A-D0E6E9B9E6D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8ECB5756-12FD-4678-8E23-1ED2792BDDD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B501DEA0-7C54-46EB-A5A4-70CC08846B7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FA0CA0C1-D54B-4518-BE02-75A2D1B55E9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911FDB90-E2AF-4380-BFDE-0DA520C7DDD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D5453CB3-98B4-4366-88BF-2BE1B9DA1224}"/>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E08710E8-8D4A-4AF9-AD3C-F71A61101AE8}"/>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481B4508-423D-463F-B1A5-29A3812FF89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E456EA7D-9D98-4A2A-80C2-99291C328D3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C28F60B0-55FD-4DF2-AEAF-A2BAD316DA7E}"/>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9EE1AE0F-2B39-4FE9-BEE5-4098BC258EDC}"/>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A38A4E6D-ED6E-4403-9150-D0A4C2EE5E96}"/>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6" name="【一般廃棄物処理施設】&#10;有形固定資産減価償却率最大値テキスト">
          <a:extLst>
            <a:ext uri="{FF2B5EF4-FFF2-40B4-BE49-F238E27FC236}">
              <a16:creationId xmlns:a16="http://schemas.microsoft.com/office/drawing/2014/main" id="{C0DCD856-2F9B-45E7-9352-65A53BD8C384}"/>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7" name="直線コネクタ 326">
          <a:extLst>
            <a:ext uri="{FF2B5EF4-FFF2-40B4-BE49-F238E27FC236}">
              <a16:creationId xmlns:a16="http://schemas.microsoft.com/office/drawing/2014/main" id="{B7DA01FF-0EF6-41F4-90B0-A7165DE3F585}"/>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81CC43B5-2D59-4238-A77B-61710C2CA95E}"/>
            </a:ext>
          </a:extLst>
        </xdr:cNvPr>
        <xdr:cNvSpPr txBox="1"/>
      </xdr:nvSpPr>
      <xdr:spPr>
        <a:xfrm>
          <a:off x="14414500" y="6339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329" name="フローチャート: 判断 328">
          <a:extLst>
            <a:ext uri="{FF2B5EF4-FFF2-40B4-BE49-F238E27FC236}">
              <a16:creationId xmlns:a16="http://schemas.microsoft.com/office/drawing/2014/main" id="{944E199D-3867-4F47-8F73-9C5FB5CE3DA2}"/>
            </a:ext>
          </a:extLst>
        </xdr:cNvPr>
        <xdr:cNvSpPr/>
      </xdr:nvSpPr>
      <xdr:spPr>
        <a:xfrm>
          <a:off x="14325600" y="64838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330" name="フローチャート: 判断 329">
          <a:extLst>
            <a:ext uri="{FF2B5EF4-FFF2-40B4-BE49-F238E27FC236}">
              <a16:creationId xmlns:a16="http://schemas.microsoft.com/office/drawing/2014/main" id="{DA5598AE-F285-469C-A00F-C1A9658A8C53}"/>
            </a:ext>
          </a:extLst>
        </xdr:cNvPr>
        <xdr:cNvSpPr/>
      </xdr:nvSpPr>
      <xdr:spPr>
        <a:xfrm>
          <a:off x="1357884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331" name="フローチャート: 判断 330">
          <a:extLst>
            <a:ext uri="{FF2B5EF4-FFF2-40B4-BE49-F238E27FC236}">
              <a16:creationId xmlns:a16="http://schemas.microsoft.com/office/drawing/2014/main" id="{804E2112-35A7-4432-96AA-34210CD1C117}"/>
            </a:ext>
          </a:extLst>
        </xdr:cNvPr>
        <xdr:cNvSpPr/>
      </xdr:nvSpPr>
      <xdr:spPr>
        <a:xfrm>
          <a:off x="128041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332" name="フローチャート: 判断 331">
          <a:extLst>
            <a:ext uri="{FF2B5EF4-FFF2-40B4-BE49-F238E27FC236}">
              <a16:creationId xmlns:a16="http://schemas.microsoft.com/office/drawing/2014/main" id="{DE66D171-FFFD-40C2-AE28-E64236931DA3}"/>
            </a:ext>
          </a:extLst>
        </xdr:cNvPr>
        <xdr:cNvSpPr/>
      </xdr:nvSpPr>
      <xdr:spPr>
        <a:xfrm>
          <a:off x="12029440" y="65453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333" name="フローチャート: 判断 332">
          <a:extLst>
            <a:ext uri="{FF2B5EF4-FFF2-40B4-BE49-F238E27FC236}">
              <a16:creationId xmlns:a16="http://schemas.microsoft.com/office/drawing/2014/main" id="{76562699-CF55-4203-A85A-DC610B46CCED}"/>
            </a:ext>
          </a:extLst>
        </xdr:cNvPr>
        <xdr:cNvSpPr/>
      </xdr:nvSpPr>
      <xdr:spPr>
        <a:xfrm>
          <a:off x="11231880" y="650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FC9BA07-7FCB-402C-8A79-C64B20890CC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A134FD2-230A-4F4A-92E1-4BDF9E669AB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8A9C4E36-CFCA-4DC6-861F-B35FEB9FD32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B176D450-2728-41E1-8F8D-A189B495C4B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D8BCDA85-DA67-40CE-9378-69F1B6F5C25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152763</xdr:rowOff>
    </xdr:from>
    <xdr:to>
      <xdr:col>85</xdr:col>
      <xdr:colOff>177800</xdr:colOff>
      <xdr:row>41</xdr:row>
      <xdr:rowOff>82913</xdr:rowOff>
    </xdr:to>
    <xdr:sp macro="" textlink="">
      <xdr:nvSpPr>
        <xdr:cNvPr id="339" name="楕円 338">
          <a:extLst>
            <a:ext uri="{FF2B5EF4-FFF2-40B4-BE49-F238E27FC236}">
              <a16:creationId xmlns:a16="http://schemas.microsoft.com/office/drawing/2014/main" id="{9094BADD-4188-48FF-AFA1-D10ECDFE1AC2}"/>
            </a:ext>
          </a:extLst>
        </xdr:cNvPr>
        <xdr:cNvSpPr/>
      </xdr:nvSpPr>
      <xdr:spPr>
        <a:xfrm>
          <a:off x="14325600" y="68583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131190</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C00B5F61-3A70-4180-839D-11E185F3D235}"/>
            </a:ext>
          </a:extLst>
        </xdr:cNvPr>
        <xdr:cNvSpPr txBox="1"/>
      </xdr:nvSpPr>
      <xdr:spPr>
        <a:xfrm>
          <a:off x="14414500" y="683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97246</xdr:rowOff>
    </xdr:from>
    <xdr:to>
      <xdr:col>81</xdr:col>
      <xdr:colOff>101600</xdr:colOff>
      <xdr:row>41</xdr:row>
      <xdr:rowOff>27396</xdr:rowOff>
    </xdr:to>
    <xdr:sp macro="" textlink="">
      <xdr:nvSpPr>
        <xdr:cNvPr id="341" name="楕円 340">
          <a:extLst>
            <a:ext uri="{FF2B5EF4-FFF2-40B4-BE49-F238E27FC236}">
              <a16:creationId xmlns:a16="http://schemas.microsoft.com/office/drawing/2014/main" id="{BC4D952F-D27A-41E0-8C14-1CF0ED4BE1E0}"/>
            </a:ext>
          </a:extLst>
        </xdr:cNvPr>
        <xdr:cNvSpPr/>
      </xdr:nvSpPr>
      <xdr:spPr>
        <a:xfrm>
          <a:off x="13578840" y="6802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148046</xdr:rowOff>
    </xdr:from>
    <xdr:to>
      <xdr:col>85</xdr:col>
      <xdr:colOff>127000</xdr:colOff>
      <xdr:row>41</xdr:row>
      <xdr:rowOff>32113</xdr:rowOff>
    </xdr:to>
    <xdr:cxnSp macro="">
      <xdr:nvCxnSpPr>
        <xdr:cNvPr id="342" name="直線コネクタ 341">
          <a:extLst>
            <a:ext uri="{FF2B5EF4-FFF2-40B4-BE49-F238E27FC236}">
              <a16:creationId xmlns:a16="http://schemas.microsoft.com/office/drawing/2014/main" id="{53845802-BDC8-4819-B75B-5F1F54147DBD}"/>
            </a:ext>
          </a:extLst>
        </xdr:cNvPr>
        <xdr:cNvCxnSpPr/>
      </xdr:nvCxnSpPr>
      <xdr:spPr>
        <a:xfrm>
          <a:off x="13629640" y="6853646"/>
          <a:ext cx="7467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56424</xdr:rowOff>
    </xdr:from>
    <xdr:to>
      <xdr:col>76</xdr:col>
      <xdr:colOff>165100</xdr:colOff>
      <xdr:row>40</xdr:row>
      <xdr:rowOff>158024</xdr:rowOff>
    </xdr:to>
    <xdr:sp macro="" textlink="">
      <xdr:nvSpPr>
        <xdr:cNvPr id="343" name="楕円 342">
          <a:extLst>
            <a:ext uri="{FF2B5EF4-FFF2-40B4-BE49-F238E27FC236}">
              <a16:creationId xmlns:a16="http://schemas.microsoft.com/office/drawing/2014/main" id="{90F62067-66E3-4AFC-89C7-664934775227}"/>
            </a:ext>
          </a:extLst>
        </xdr:cNvPr>
        <xdr:cNvSpPr/>
      </xdr:nvSpPr>
      <xdr:spPr>
        <a:xfrm>
          <a:off x="12804140" y="67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107224</xdr:rowOff>
    </xdr:from>
    <xdr:to>
      <xdr:col>81</xdr:col>
      <xdr:colOff>50800</xdr:colOff>
      <xdr:row>40</xdr:row>
      <xdr:rowOff>148046</xdr:rowOff>
    </xdr:to>
    <xdr:cxnSp macro="">
      <xdr:nvCxnSpPr>
        <xdr:cNvPr id="344" name="直線コネクタ 343">
          <a:extLst>
            <a:ext uri="{FF2B5EF4-FFF2-40B4-BE49-F238E27FC236}">
              <a16:creationId xmlns:a16="http://schemas.microsoft.com/office/drawing/2014/main" id="{D16EC46C-660A-4659-971D-ABFD443EF7E5}"/>
            </a:ext>
          </a:extLst>
        </xdr:cNvPr>
        <xdr:cNvCxnSpPr/>
      </xdr:nvCxnSpPr>
      <xdr:spPr>
        <a:xfrm>
          <a:off x="12854940" y="6812824"/>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345" name="楕円 344">
          <a:extLst>
            <a:ext uri="{FF2B5EF4-FFF2-40B4-BE49-F238E27FC236}">
              <a16:creationId xmlns:a16="http://schemas.microsoft.com/office/drawing/2014/main" id="{736F6D2F-6524-412E-9E99-CA0E29452EA6}"/>
            </a:ext>
          </a:extLst>
        </xdr:cNvPr>
        <xdr:cNvSpPr/>
      </xdr:nvSpPr>
      <xdr:spPr>
        <a:xfrm>
          <a:off x="1202944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107224</xdr:rowOff>
    </xdr:to>
    <xdr:cxnSp macro="">
      <xdr:nvCxnSpPr>
        <xdr:cNvPr id="346" name="直線コネクタ 345">
          <a:extLst>
            <a:ext uri="{FF2B5EF4-FFF2-40B4-BE49-F238E27FC236}">
              <a16:creationId xmlns:a16="http://schemas.microsoft.com/office/drawing/2014/main" id="{4BC6A970-D1D8-40EA-BFA4-4F46ADFBF0E7}"/>
            </a:ext>
          </a:extLst>
        </xdr:cNvPr>
        <xdr:cNvCxnSpPr/>
      </xdr:nvCxnSpPr>
      <xdr:spPr>
        <a:xfrm>
          <a:off x="12072620" y="6781800"/>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103777</xdr:rowOff>
    </xdr:from>
    <xdr:to>
      <xdr:col>67</xdr:col>
      <xdr:colOff>101600</xdr:colOff>
      <xdr:row>40</xdr:row>
      <xdr:rowOff>33927</xdr:rowOff>
    </xdr:to>
    <xdr:sp macro="" textlink="">
      <xdr:nvSpPr>
        <xdr:cNvPr id="347" name="楕円 346">
          <a:extLst>
            <a:ext uri="{FF2B5EF4-FFF2-40B4-BE49-F238E27FC236}">
              <a16:creationId xmlns:a16="http://schemas.microsoft.com/office/drawing/2014/main" id="{D480A81C-81FF-4E57-9243-13268039173A}"/>
            </a:ext>
          </a:extLst>
        </xdr:cNvPr>
        <xdr:cNvSpPr/>
      </xdr:nvSpPr>
      <xdr:spPr>
        <a:xfrm>
          <a:off x="11231880" y="6641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154577</xdr:rowOff>
    </xdr:from>
    <xdr:to>
      <xdr:col>71</xdr:col>
      <xdr:colOff>177800</xdr:colOff>
      <xdr:row>40</xdr:row>
      <xdr:rowOff>76200</xdr:rowOff>
    </xdr:to>
    <xdr:cxnSp macro="">
      <xdr:nvCxnSpPr>
        <xdr:cNvPr id="348" name="直線コネクタ 347">
          <a:extLst>
            <a:ext uri="{FF2B5EF4-FFF2-40B4-BE49-F238E27FC236}">
              <a16:creationId xmlns:a16="http://schemas.microsoft.com/office/drawing/2014/main" id="{99CE4F16-CB06-498F-A59D-8DD8EF5F053C}"/>
            </a:ext>
          </a:extLst>
        </xdr:cNvPr>
        <xdr:cNvCxnSpPr/>
      </xdr:nvCxnSpPr>
      <xdr:spPr>
        <a:xfrm>
          <a:off x="11282680" y="6692537"/>
          <a:ext cx="78994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AB7E0102-7E7A-4EDA-9F30-C237267CCC3E}"/>
            </a:ext>
          </a:extLst>
        </xdr:cNvPr>
        <xdr:cNvSpPr txBox="1"/>
      </xdr:nvSpPr>
      <xdr:spPr>
        <a:xfrm>
          <a:off x="13437244"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1C0F6BE2-9C41-47A9-8846-BE8F67425C0B}"/>
            </a:ext>
          </a:extLst>
        </xdr:cNvPr>
        <xdr:cNvSpPr txBox="1"/>
      </xdr:nvSpPr>
      <xdr:spPr>
        <a:xfrm>
          <a:off x="126752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4895B914-C15D-47ED-997A-D18F80A25143}"/>
            </a:ext>
          </a:extLst>
        </xdr:cNvPr>
        <xdr:cNvSpPr txBox="1"/>
      </xdr:nvSpPr>
      <xdr:spPr>
        <a:xfrm>
          <a:off x="11900544" y="632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68D4BB50-244A-466A-BC87-E6E97370D2B4}"/>
            </a:ext>
          </a:extLst>
        </xdr:cNvPr>
        <xdr:cNvSpPr txBox="1"/>
      </xdr:nvSpPr>
      <xdr:spPr>
        <a:xfrm>
          <a:off x="11102984"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18523</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CD08FC01-CCA6-435B-ABC0-926FAD04A06D}"/>
            </a:ext>
          </a:extLst>
        </xdr:cNvPr>
        <xdr:cNvSpPr txBox="1"/>
      </xdr:nvSpPr>
      <xdr:spPr>
        <a:xfrm>
          <a:off x="13437244" y="689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149151</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DBBA53C2-907F-45C5-AE3E-B6929494E8FD}"/>
            </a:ext>
          </a:extLst>
        </xdr:cNvPr>
        <xdr:cNvSpPr txBox="1"/>
      </xdr:nvSpPr>
      <xdr:spPr>
        <a:xfrm>
          <a:off x="12675244" y="685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C37BEB59-4E1F-45A8-B98D-D3263B6B3EA7}"/>
            </a:ext>
          </a:extLst>
        </xdr:cNvPr>
        <xdr:cNvSpPr txBox="1"/>
      </xdr:nvSpPr>
      <xdr:spPr>
        <a:xfrm>
          <a:off x="119005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25054</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DECF91E8-A7AB-48D7-8FF0-15A449768E03}"/>
            </a:ext>
          </a:extLst>
        </xdr:cNvPr>
        <xdr:cNvSpPr txBox="1"/>
      </xdr:nvSpPr>
      <xdr:spPr>
        <a:xfrm>
          <a:off x="11102984" y="6730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55B01A3B-98F5-4B3C-93B0-A65EBA78A76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D6AA34C0-A5D9-4591-B283-4D434310333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B442DC72-7D64-46F2-AEF6-358A0DA1E1B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E2CDCDF1-DDE6-4784-9CF2-CC507DBDACB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1F5DAE8D-5549-4262-B1BD-5FB8E5C8B4A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4C8EED2A-ECAC-4A66-9F57-706F4514EB3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96107166-43D3-4AD3-8ED9-B2FFECE8BBD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A006573A-7E67-4F4D-81F8-BEC6DE1EEA0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58316073-E2DD-47D2-883E-3F0F28083B5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95942D44-744D-4144-83A0-4F53297AC2D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493EDD61-FA81-4B76-BCE6-5C116DF98B1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id="{6A617F65-46B5-4FAF-9B4A-9A291746ADDB}"/>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2C005696-3334-4D54-973A-B5AB4016BC9D}"/>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id="{5EB6749E-6125-469A-84C1-1F7988699CF1}"/>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EBD9887E-CEA6-489E-8F0F-C8ED35E93F5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2" name="テキスト ボックス 371">
          <a:extLst>
            <a:ext uri="{FF2B5EF4-FFF2-40B4-BE49-F238E27FC236}">
              <a16:creationId xmlns:a16="http://schemas.microsoft.com/office/drawing/2014/main" id="{DF53BB79-DD48-4DAE-B950-430FA5644AFA}"/>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49A2EB1D-AD4E-402B-9782-AA848A6F0AB7}"/>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4" name="テキスト ボックス 373">
          <a:extLst>
            <a:ext uri="{FF2B5EF4-FFF2-40B4-BE49-F238E27FC236}">
              <a16:creationId xmlns:a16="http://schemas.microsoft.com/office/drawing/2014/main" id="{4C7C2F4C-3A1A-419D-B934-0B020B960844}"/>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7360294E-4DC8-44EB-B0E1-A694EA575BC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a:extLst>
            <a:ext uri="{FF2B5EF4-FFF2-40B4-BE49-F238E27FC236}">
              <a16:creationId xmlns:a16="http://schemas.microsoft.com/office/drawing/2014/main" id="{0845217E-4781-48EB-A222-15DCDFF5327B}"/>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1F0A21D8-4E4B-4BDB-828A-501026728A4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378" name="直線コネクタ 377">
          <a:extLst>
            <a:ext uri="{FF2B5EF4-FFF2-40B4-BE49-F238E27FC236}">
              <a16:creationId xmlns:a16="http://schemas.microsoft.com/office/drawing/2014/main" id="{9BD3F11F-1D8F-4379-94B6-EBB50C12C517}"/>
            </a:ext>
          </a:extLst>
        </xdr:cNvPr>
        <xdr:cNvCxnSpPr/>
      </xdr:nvCxnSpPr>
      <xdr:spPr>
        <a:xfrm flipV="1">
          <a:off x="19509104" y="5830248"/>
          <a:ext cx="0" cy="1171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E928EA83-0BB1-450E-83AB-9B54A14C055A}"/>
            </a:ext>
          </a:extLst>
        </xdr:cNvPr>
        <xdr:cNvSpPr txBox="1"/>
      </xdr:nvSpPr>
      <xdr:spPr>
        <a:xfrm>
          <a:off x="19547840" y="70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380" name="直線コネクタ 379">
          <a:extLst>
            <a:ext uri="{FF2B5EF4-FFF2-40B4-BE49-F238E27FC236}">
              <a16:creationId xmlns:a16="http://schemas.microsoft.com/office/drawing/2014/main" id="{F077E293-12E4-4D74-9438-E0B4AD7F4F3E}"/>
            </a:ext>
          </a:extLst>
        </xdr:cNvPr>
        <xdr:cNvCxnSpPr/>
      </xdr:nvCxnSpPr>
      <xdr:spPr>
        <a:xfrm>
          <a:off x="19443700" y="7001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381" name="【一般廃棄物処理施設】&#10;一人当たり有形固定資産（償却資産）額最大値テキスト">
          <a:extLst>
            <a:ext uri="{FF2B5EF4-FFF2-40B4-BE49-F238E27FC236}">
              <a16:creationId xmlns:a16="http://schemas.microsoft.com/office/drawing/2014/main" id="{F55BF4B0-07A1-4110-B1CC-D2CBE0CD6EA9}"/>
            </a:ext>
          </a:extLst>
        </xdr:cNvPr>
        <xdr:cNvSpPr txBox="1"/>
      </xdr:nvSpPr>
      <xdr:spPr>
        <a:xfrm>
          <a:off x="19547840" y="56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382" name="直線コネクタ 381">
          <a:extLst>
            <a:ext uri="{FF2B5EF4-FFF2-40B4-BE49-F238E27FC236}">
              <a16:creationId xmlns:a16="http://schemas.microsoft.com/office/drawing/2014/main" id="{E62085B9-D84A-42F4-8552-E4C7F6509F5C}"/>
            </a:ext>
          </a:extLst>
        </xdr:cNvPr>
        <xdr:cNvCxnSpPr/>
      </xdr:nvCxnSpPr>
      <xdr:spPr>
        <a:xfrm>
          <a:off x="19443700" y="5830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14E21B60-77FB-47E5-BBE7-F968551F1B55}"/>
            </a:ext>
          </a:extLst>
        </xdr:cNvPr>
        <xdr:cNvSpPr txBox="1"/>
      </xdr:nvSpPr>
      <xdr:spPr>
        <a:xfrm>
          <a:off x="19547840" y="645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384" name="フローチャート: 判断 383">
          <a:extLst>
            <a:ext uri="{FF2B5EF4-FFF2-40B4-BE49-F238E27FC236}">
              <a16:creationId xmlns:a16="http://schemas.microsoft.com/office/drawing/2014/main" id="{CF76EBF6-7310-41F0-94D2-12D5BEFF476C}"/>
            </a:ext>
          </a:extLst>
        </xdr:cNvPr>
        <xdr:cNvSpPr/>
      </xdr:nvSpPr>
      <xdr:spPr>
        <a:xfrm>
          <a:off x="19458940" y="659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385" name="フローチャート: 判断 384">
          <a:extLst>
            <a:ext uri="{FF2B5EF4-FFF2-40B4-BE49-F238E27FC236}">
              <a16:creationId xmlns:a16="http://schemas.microsoft.com/office/drawing/2014/main" id="{ADB69795-5DE6-41CA-B7A5-0680F6A000D4}"/>
            </a:ext>
          </a:extLst>
        </xdr:cNvPr>
        <xdr:cNvSpPr/>
      </xdr:nvSpPr>
      <xdr:spPr>
        <a:xfrm>
          <a:off x="18735040" y="6616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386" name="フローチャート: 判断 385">
          <a:extLst>
            <a:ext uri="{FF2B5EF4-FFF2-40B4-BE49-F238E27FC236}">
              <a16:creationId xmlns:a16="http://schemas.microsoft.com/office/drawing/2014/main" id="{A4001AAB-B10B-41C3-9530-45FB17ED42D8}"/>
            </a:ext>
          </a:extLst>
        </xdr:cNvPr>
        <xdr:cNvSpPr/>
      </xdr:nvSpPr>
      <xdr:spPr>
        <a:xfrm>
          <a:off x="17937480" y="6626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164265</xdr:rowOff>
    </xdr:from>
    <xdr:to>
      <xdr:col>102</xdr:col>
      <xdr:colOff>165100</xdr:colOff>
      <xdr:row>40</xdr:row>
      <xdr:rowOff>94415</xdr:rowOff>
    </xdr:to>
    <xdr:sp macro="" textlink="">
      <xdr:nvSpPr>
        <xdr:cNvPr id="387" name="フローチャート: 判断 386">
          <a:extLst>
            <a:ext uri="{FF2B5EF4-FFF2-40B4-BE49-F238E27FC236}">
              <a16:creationId xmlns:a16="http://schemas.microsoft.com/office/drawing/2014/main" id="{1147CE34-AB4D-4BF4-9E56-AADF40F1E074}"/>
            </a:ext>
          </a:extLst>
        </xdr:cNvPr>
        <xdr:cNvSpPr/>
      </xdr:nvSpPr>
      <xdr:spPr>
        <a:xfrm>
          <a:off x="17162780" y="6702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168604</xdr:rowOff>
    </xdr:from>
    <xdr:to>
      <xdr:col>98</xdr:col>
      <xdr:colOff>38100</xdr:colOff>
      <xdr:row>40</xdr:row>
      <xdr:rowOff>98754</xdr:rowOff>
    </xdr:to>
    <xdr:sp macro="" textlink="">
      <xdr:nvSpPr>
        <xdr:cNvPr id="388" name="フローチャート: 判断 387">
          <a:extLst>
            <a:ext uri="{FF2B5EF4-FFF2-40B4-BE49-F238E27FC236}">
              <a16:creationId xmlns:a16="http://schemas.microsoft.com/office/drawing/2014/main" id="{E3C41907-04B4-4430-9643-D8100177464E}"/>
            </a:ext>
          </a:extLst>
        </xdr:cNvPr>
        <xdr:cNvSpPr/>
      </xdr:nvSpPr>
      <xdr:spPr>
        <a:xfrm>
          <a:off x="16388080" y="67065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B3402C21-01C0-4057-AE50-CD042C85AB5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1E979A8C-9682-4116-94B0-10DBD20B558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B077EEC5-6A4C-44B8-8D19-44CF99280DC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AE440E5-9C67-4B67-A817-8EEA4D1F337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7296D79-FCBB-499B-BEAE-0F9827F4591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61499</xdr:rowOff>
    </xdr:from>
    <xdr:to>
      <xdr:col>116</xdr:col>
      <xdr:colOff>114300</xdr:colOff>
      <xdr:row>40</xdr:row>
      <xdr:rowOff>163099</xdr:rowOff>
    </xdr:to>
    <xdr:sp macro="" textlink="">
      <xdr:nvSpPr>
        <xdr:cNvPr id="394" name="楕円 393">
          <a:extLst>
            <a:ext uri="{FF2B5EF4-FFF2-40B4-BE49-F238E27FC236}">
              <a16:creationId xmlns:a16="http://schemas.microsoft.com/office/drawing/2014/main" id="{46504C45-5A81-4231-A3F6-104081AA54C4}"/>
            </a:ext>
          </a:extLst>
        </xdr:cNvPr>
        <xdr:cNvSpPr/>
      </xdr:nvSpPr>
      <xdr:spPr>
        <a:xfrm>
          <a:off x="19458940" y="67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39926</xdr:rowOff>
    </xdr:from>
    <xdr:ext cx="534377" cy="259045"/>
    <xdr:sp macro="" textlink="">
      <xdr:nvSpPr>
        <xdr:cNvPr id="395" name="【一般廃棄物処理施設】&#10;一人当たり有形固定資産（償却資産）額該当値テキスト">
          <a:extLst>
            <a:ext uri="{FF2B5EF4-FFF2-40B4-BE49-F238E27FC236}">
              <a16:creationId xmlns:a16="http://schemas.microsoft.com/office/drawing/2014/main" id="{2CA9437C-F564-4111-9901-2A8949AC0D65}"/>
            </a:ext>
          </a:extLst>
        </xdr:cNvPr>
        <xdr:cNvSpPr txBox="1"/>
      </xdr:nvSpPr>
      <xdr:spPr>
        <a:xfrm>
          <a:off x="19547840" y="674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63055</xdr:rowOff>
    </xdr:from>
    <xdr:to>
      <xdr:col>112</xdr:col>
      <xdr:colOff>38100</xdr:colOff>
      <xdr:row>40</xdr:row>
      <xdr:rowOff>164655</xdr:rowOff>
    </xdr:to>
    <xdr:sp macro="" textlink="">
      <xdr:nvSpPr>
        <xdr:cNvPr id="396" name="楕円 395">
          <a:extLst>
            <a:ext uri="{FF2B5EF4-FFF2-40B4-BE49-F238E27FC236}">
              <a16:creationId xmlns:a16="http://schemas.microsoft.com/office/drawing/2014/main" id="{BF6D035F-37D9-41C5-B978-ADE3F1D77304}"/>
            </a:ext>
          </a:extLst>
        </xdr:cNvPr>
        <xdr:cNvSpPr/>
      </xdr:nvSpPr>
      <xdr:spPr>
        <a:xfrm>
          <a:off x="18735040" y="6768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112299</xdr:rowOff>
    </xdr:from>
    <xdr:to>
      <xdr:col>116</xdr:col>
      <xdr:colOff>63500</xdr:colOff>
      <xdr:row>40</xdr:row>
      <xdr:rowOff>113855</xdr:rowOff>
    </xdr:to>
    <xdr:cxnSp macro="">
      <xdr:nvCxnSpPr>
        <xdr:cNvPr id="397" name="直線コネクタ 396">
          <a:extLst>
            <a:ext uri="{FF2B5EF4-FFF2-40B4-BE49-F238E27FC236}">
              <a16:creationId xmlns:a16="http://schemas.microsoft.com/office/drawing/2014/main" id="{304953BC-2E69-4AC8-B6E7-E570B803A796}"/>
            </a:ext>
          </a:extLst>
        </xdr:cNvPr>
        <xdr:cNvCxnSpPr/>
      </xdr:nvCxnSpPr>
      <xdr:spPr>
        <a:xfrm flipV="1">
          <a:off x="18778220" y="6817899"/>
          <a:ext cx="73152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63652</xdr:rowOff>
    </xdr:from>
    <xdr:to>
      <xdr:col>107</xdr:col>
      <xdr:colOff>101600</xdr:colOff>
      <xdr:row>40</xdr:row>
      <xdr:rowOff>165252</xdr:rowOff>
    </xdr:to>
    <xdr:sp macro="" textlink="">
      <xdr:nvSpPr>
        <xdr:cNvPr id="398" name="楕円 397">
          <a:extLst>
            <a:ext uri="{FF2B5EF4-FFF2-40B4-BE49-F238E27FC236}">
              <a16:creationId xmlns:a16="http://schemas.microsoft.com/office/drawing/2014/main" id="{4D0BDD15-04B1-4698-8016-E6D356C702E5}"/>
            </a:ext>
          </a:extLst>
        </xdr:cNvPr>
        <xdr:cNvSpPr/>
      </xdr:nvSpPr>
      <xdr:spPr>
        <a:xfrm>
          <a:off x="17937480" y="67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113855</xdr:rowOff>
    </xdr:from>
    <xdr:to>
      <xdr:col>111</xdr:col>
      <xdr:colOff>177800</xdr:colOff>
      <xdr:row>40</xdr:row>
      <xdr:rowOff>114452</xdr:rowOff>
    </xdr:to>
    <xdr:cxnSp macro="">
      <xdr:nvCxnSpPr>
        <xdr:cNvPr id="399" name="直線コネクタ 398">
          <a:extLst>
            <a:ext uri="{FF2B5EF4-FFF2-40B4-BE49-F238E27FC236}">
              <a16:creationId xmlns:a16="http://schemas.microsoft.com/office/drawing/2014/main" id="{2EE430CC-36FA-46A7-BDF7-785B4D6FBE2C}"/>
            </a:ext>
          </a:extLst>
        </xdr:cNvPr>
        <xdr:cNvCxnSpPr/>
      </xdr:nvCxnSpPr>
      <xdr:spPr>
        <a:xfrm flipV="1">
          <a:off x="17988280" y="6819455"/>
          <a:ext cx="78994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73415</xdr:rowOff>
    </xdr:from>
    <xdr:to>
      <xdr:col>102</xdr:col>
      <xdr:colOff>165100</xdr:colOff>
      <xdr:row>41</xdr:row>
      <xdr:rowOff>3565</xdr:rowOff>
    </xdr:to>
    <xdr:sp macro="" textlink="">
      <xdr:nvSpPr>
        <xdr:cNvPr id="400" name="楕円 399">
          <a:extLst>
            <a:ext uri="{FF2B5EF4-FFF2-40B4-BE49-F238E27FC236}">
              <a16:creationId xmlns:a16="http://schemas.microsoft.com/office/drawing/2014/main" id="{4AE5A00C-C6C1-440A-A175-46D4B53CF424}"/>
            </a:ext>
          </a:extLst>
        </xdr:cNvPr>
        <xdr:cNvSpPr/>
      </xdr:nvSpPr>
      <xdr:spPr>
        <a:xfrm>
          <a:off x="17162780" y="677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114452</xdr:rowOff>
    </xdr:from>
    <xdr:to>
      <xdr:col>107</xdr:col>
      <xdr:colOff>50800</xdr:colOff>
      <xdr:row>40</xdr:row>
      <xdr:rowOff>124215</xdr:rowOff>
    </xdr:to>
    <xdr:cxnSp macro="">
      <xdr:nvCxnSpPr>
        <xdr:cNvPr id="401" name="直線コネクタ 400">
          <a:extLst>
            <a:ext uri="{FF2B5EF4-FFF2-40B4-BE49-F238E27FC236}">
              <a16:creationId xmlns:a16="http://schemas.microsoft.com/office/drawing/2014/main" id="{3A1816FB-4D55-419B-82DC-F3300F9C8A47}"/>
            </a:ext>
          </a:extLst>
        </xdr:cNvPr>
        <xdr:cNvCxnSpPr/>
      </xdr:nvCxnSpPr>
      <xdr:spPr>
        <a:xfrm flipV="1">
          <a:off x="17213580" y="6820052"/>
          <a:ext cx="774700" cy="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69462</xdr:rowOff>
    </xdr:from>
    <xdr:to>
      <xdr:col>98</xdr:col>
      <xdr:colOff>38100</xdr:colOff>
      <xdr:row>40</xdr:row>
      <xdr:rowOff>171062</xdr:rowOff>
    </xdr:to>
    <xdr:sp macro="" textlink="">
      <xdr:nvSpPr>
        <xdr:cNvPr id="402" name="楕円 401">
          <a:extLst>
            <a:ext uri="{FF2B5EF4-FFF2-40B4-BE49-F238E27FC236}">
              <a16:creationId xmlns:a16="http://schemas.microsoft.com/office/drawing/2014/main" id="{D61A551C-DFE7-4AF0-BE1D-0F9B1009991B}"/>
            </a:ext>
          </a:extLst>
        </xdr:cNvPr>
        <xdr:cNvSpPr/>
      </xdr:nvSpPr>
      <xdr:spPr>
        <a:xfrm>
          <a:off x="16388080" y="67750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120262</xdr:rowOff>
    </xdr:from>
    <xdr:to>
      <xdr:col>102</xdr:col>
      <xdr:colOff>114300</xdr:colOff>
      <xdr:row>40</xdr:row>
      <xdr:rowOff>124215</xdr:rowOff>
    </xdr:to>
    <xdr:cxnSp macro="">
      <xdr:nvCxnSpPr>
        <xdr:cNvPr id="403" name="直線コネクタ 402">
          <a:extLst>
            <a:ext uri="{FF2B5EF4-FFF2-40B4-BE49-F238E27FC236}">
              <a16:creationId xmlns:a16="http://schemas.microsoft.com/office/drawing/2014/main" id="{CDE7D38B-BC65-4F62-864E-797793C2AF93}"/>
            </a:ext>
          </a:extLst>
        </xdr:cNvPr>
        <xdr:cNvCxnSpPr/>
      </xdr:nvCxnSpPr>
      <xdr:spPr>
        <a:xfrm>
          <a:off x="16431260" y="6825862"/>
          <a:ext cx="78232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15D15833-B946-4E9B-9ED6-52EAC12227CF}"/>
            </a:ext>
          </a:extLst>
        </xdr:cNvPr>
        <xdr:cNvSpPr txBox="1"/>
      </xdr:nvSpPr>
      <xdr:spPr>
        <a:xfrm>
          <a:off x="18496495" y="63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C9997D27-1DF7-4DD2-991C-8BBD2A30566E}"/>
            </a:ext>
          </a:extLst>
        </xdr:cNvPr>
        <xdr:cNvSpPr txBox="1"/>
      </xdr:nvSpPr>
      <xdr:spPr>
        <a:xfrm>
          <a:off x="17734495" y="640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110942</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3EF0783A-6962-46B0-8B0A-98093A987540}"/>
            </a:ext>
          </a:extLst>
        </xdr:cNvPr>
        <xdr:cNvSpPr txBox="1"/>
      </xdr:nvSpPr>
      <xdr:spPr>
        <a:xfrm>
          <a:off x="16936935" y="648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115281</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9F3A7C50-EFF2-4307-BC9B-C9F1457E76B5}"/>
            </a:ext>
          </a:extLst>
        </xdr:cNvPr>
        <xdr:cNvSpPr txBox="1"/>
      </xdr:nvSpPr>
      <xdr:spPr>
        <a:xfrm>
          <a:off x="16162235" y="648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155782</xdr:rowOff>
    </xdr:from>
    <xdr:ext cx="534377" cy="259045"/>
    <xdr:sp macro="" textlink="">
      <xdr:nvSpPr>
        <xdr:cNvPr id="408" name="n_1mainValue【一般廃棄物処理施設】&#10;一人当たり有形固定資産（償却資産）額">
          <a:extLst>
            <a:ext uri="{FF2B5EF4-FFF2-40B4-BE49-F238E27FC236}">
              <a16:creationId xmlns:a16="http://schemas.microsoft.com/office/drawing/2014/main" id="{97679ABC-9303-450C-8B3E-1F9492A24DF7}"/>
            </a:ext>
          </a:extLst>
        </xdr:cNvPr>
        <xdr:cNvSpPr txBox="1"/>
      </xdr:nvSpPr>
      <xdr:spPr>
        <a:xfrm>
          <a:off x="18528811" y="686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156379</xdr:rowOff>
    </xdr:from>
    <xdr:ext cx="534377" cy="259045"/>
    <xdr:sp macro="" textlink="">
      <xdr:nvSpPr>
        <xdr:cNvPr id="409" name="n_2mainValue【一般廃棄物処理施設】&#10;一人当たり有形固定資産（償却資産）額">
          <a:extLst>
            <a:ext uri="{FF2B5EF4-FFF2-40B4-BE49-F238E27FC236}">
              <a16:creationId xmlns:a16="http://schemas.microsoft.com/office/drawing/2014/main" id="{A1AF2870-1D76-49F6-B9F4-AA14F147A07B}"/>
            </a:ext>
          </a:extLst>
        </xdr:cNvPr>
        <xdr:cNvSpPr txBox="1"/>
      </xdr:nvSpPr>
      <xdr:spPr>
        <a:xfrm>
          <a:off x="17766811" y="68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166142</xdr:rowOff>
    </xdr:from>
    <xdr:ext cx="534377" cy="259045"/>
    <xdr:sp macro="" textlink="">
      <xdr:nvSpPr>
        <xdr:cNvPr id="410" name="n_3mainValue【一般廃棄物処理施設】&#10;一人当たり有形固定資産（償却資産）額">
          <a:extLst>
            <a:ext uri="{FF2B5EF4-FFF2-40B4-BE49-F238E27FC236}">
              <a16:creationId xmlns:a16="http://schemas.microsoft.com/office/drawing/2014/main" id="{C08B6D27-0A3C-4FCC-887C-B40550F2E217}"/>
            </a:ext>
          </a:extLst>
        </xdr:cNvPr>
        <xdr:cNvSpPr txBox="1"/>
      </xdr:nvSpPr>
      <xdr:spPr>
        <a:xfrm>
          <a:off x="16969251" y="687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162189</xdr:rowOff>
    </xdr:from>
    <xdr:ext cx="534377" cy="259045"/>
    <xdr:sp macro="" textlink="">
      <xdr:nvSpPr>
        <xdr:cNvPr id="411" name="n_4mainValue【一般廃棄物処理施設】&#10;一人当たり有形固定資産（償却資産）額">
          <a:extLst>
            <a:ext uri="{FF2B5EF4-FFF2-40B4-BE49-F238E27FC236}">
              <a16:creationId xmlns:a16="http://schemas.microsoft.com/office/drawing/2014/main" id="{0A281BF7-00B0-4A40-BA5D-1695557B6D09}"/>
            </a:ext>
          </a:extLst>
        </xdr:cNvPr>
        <xdr:cNvSpPr txBox="1"/>
      </xdr:nvSpPr>
      <xdr:spPr>
        <a:xfrm>
          <a:off x="16194551" y="68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CA9BAE6C-D6C8-4E8D-8F4F-5C667C40119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30A7604-AD8F-4CC8-93C6-C633BC7EEAE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C058A5AD-2B30-4883-AE4F-9E3BF94DB7F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FCDF7758-F5F2-471E-BC05-78EB5E036C7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DE1593F9-BE31-4D34-80FE-619918DEA0A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C8F488A0-E413-4F87-A0A9-750235CFF13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336E88ED-3A44-4742-A7AC-801AFAB50AE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D5815412-F749-45F1-8D6E-CF6F4CCAD2AF}"/>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a:extLst>
            <a:ext uri="{FF2B5EF4-FFF2-40B4-BE49-F238E27FC236}">
              <a16:creationId xmlns:a16="http://schemas.microsoft.com/office/drawing/2014/main" id="{A8DD7F57-5EF4-415C-9738-9E24DEA25AE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a:extLst>
            <a:ext uri="{FF2B5EF4-FFF2-40B4-BE49-F238E27FC236}">
              <a16:creationId xmlns:a16="http://schemas.microsoft.com/office/drawing/2014/main" id="{276594DA-2B23-4CA0-B1D0-A3B2789E1B3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a:extLst>
            <a:ext uri="{FF2B5EF4-FFF2-40B4-BE49-F238E27FC236}">
              <a16:creationId xmlns:a16="http://schemas.microsoft.com/office/drawing/2014/main" id="{EF18E1A1-7DA3-4EC6-945F-5DF7FD23206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a:extLst>
            <a:ext uri="{FF2B5EF4-FFF2-40B4-BE49-F238E27FC236}">
              <a16:creationId xmlns:a16="http://schemas.microsoft.com/office/drawing/2014/main" id="{934B9BEB-B767-4A2C-B972-598F14C9EA1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a:extLst>
            <a:ext uri="{FF2B5EF4-FFF2-40B4-BE49-F238E27FC236}">
              <a16:creationId xmlns:a16="http://schemas.microsoft.com/office/drawing/2014/main" id="{CEF518A4-9CE9-4C37-B348-6079433ABD2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a:extLst>
            <a:ext uri="{FF2B5EF4-FFF2-40B4-BE49-F238E27FC236}">
              <a16:creationId xmlns:a16="http://schemas.microsoft.com/office/drawing/2014/main" id="{EF59052D-7D43-4BB0-98A8-6180B041C7E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a:extLst>
            <a:ext uri="{FF2B5EF4-FFF2-40B4-BE49-F238E27FC236}">
              <a16:creationId xmlns:a16="http://schemas.microsoft.com/office/drawing/2014/main" id="{7380E626-33FA-4E8A-BEB5-3BB47CC053A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a:extLst>
            <a:ext uri="{FF2B5EF4-FFF2-40B4-BE49-F238E27FC236}">
              <a16:creationId xmlns:a16="http://schemas.microsoft.com/office/drawing/2014/main" id="{D77ACF2E-DEFC-4F35-8669-EA4C87115664}"/>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D4B84CEA-3CE7-4479-BB19-36FFDB6B026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2DF8999A-7961-422C-9515-E8040C613B1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AAF94F78-1422-4E6E-9B49-B780FC5C8DA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71CA131A-C166-4172-B9E9-242B924D185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D631DE5D-0DA3-404A-9833-AFAFFA17A27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5A5AA5F3-31FB-41FB-A608-B52CD125F77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7626B624-CEED-4C94-BBCB-1AC42A9BEA7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062A7A6B-7041-4BA6-8462-40DF9C8235C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AF6DB0AE-D312-4CEC-962B-B6E44A06A1F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D24506FE-91AA-464E-AC18-40CD0A89AF6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id="{F6FBBEB6-571F-42D7-8000-96588596006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9" name="直線コネクタ 438">
          <a:extLst>
            <a:ext uri="{FF2B5EF4-FFF2-40B4-BE49-F238E27FC236}">
              <a16:creationId xmlns:a16="http://schemas.microsoft.com/office/drawing/2014/main" id="{3F044BC2-FF32-4E3A-A974-D9B643E5B8E1}"/>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0" name="テキスト ボックス 439">
          <a:extLst>
            <a:ext uri="{FF2B5EF4-FFF2-40B4-BE49-F238E27FC236}">
              <a16:creationId xmlns:a16="http://schemas.microsoft.com/office/drawing/2014/main" id="{12A767F8-07AC-448D-9B3C-A99C6FE7CF5E}"/>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1" name="直線コネクタ 440">
          <a:extLst>
            <a:ext uri="{FF2B5EF4-FFF2-40B4-BE49-F238E27FC236}">
              <a16:creationId xmlns:a16="http://schemas.microsoft.com/office/drawing/2014/main" id="{913C1151-DEE5-46E8-A8F5-1CAE9C84E5F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2" name="テキスト ボックス 441">
          <a:extLst>
            <a:ext uri="{FF2B5EF4-FFF2-40B4-BE49-F238E27FC236}">
              <a16:creationId xmlns:a16="http://schemas.microsoft.com/office/drawing/2014/main" id="{F530FB90-85D2-41B3-A035-456E0488F057}"/>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3" name="直線コネクタ 442">
          <a:extLst>
            <a:ext uri="{FF2B5EF4-FFF2-40B4-BE49-F238E27FC236}">
              <a16:creationId xmlns:a16="http://schemas.microsoft.com/office/drawing/2014/main" id="{F304E93C-22FE-4E71-BAA6-08451783661C}"/>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4" name="テキスト ボックス 443">
          <a:extLst>
            <a:ext uri="{FF2B5EF4-FFF2-40B4-BE49-F238E27FC236}">
              <a16:creationId xmlns:a16="http://schemas.microsoft.com/office/drawing/2014/main" id="{0BAF5CCC-58CD-42FF-8764-44509D890B6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5" name="直線コネクタ 444">
          <a:extLst>
            <a:ext uri="{FF2B5EF4-FFF2-40B4-BE49-F238E27FC236}">
              <a16:creationId xmlns:a16="http://schemas.microsoft.com/office/drawing/2014/main" id="{381C05BE-C272-4332-A309-AC775D96844A}"/>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6" name="テキスト ボックス 445">
          <a:extLst>
            <a:ext uri="{FF2B5EF4-FFF2-40B4-BE49-F238E27FC236}">
              <a16:creationId xmlns:a16="http://schemas.microsoft.com/office/drawing/2014/main" id="{63A7A8D3-338B-45A7-B807-41A5EB761914}"/>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7" name="直線コネクタ 446">
          <a:extLst>
            <a:ext uri="{FF2B5EF4-FFF2-40B4-BE49-F238E27FC236}">
              <a16:creationId xmlns:a16="http://schemas.microsoft.com/office/drawing/2014/main" id="{0331FF30-FD67-4A8D-9C51-9BC8BDE6077C}"/>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8" name="テキスト ボックス 447">
          <a:extLst>
            <a:ext uri="{FF2B5EF4-FFF2-40B4-BE49-F238E27FC236}">
              <a16:creationId xmlns:a16="http://schemas.microsoft.com/office/drawing/2014/main" id="{58591807-DCB7-4CCB-B3FB-FFBAE317FE09}"/>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49EBC2BF-219A-4BE5-9AEE-0DCEE609CE3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0" name="テキスト ボックス 449">
          <a:extLst>
            <a:ext uri="{FF2B5EF4-FFF2-40B4-BE49-F238E27FC236}">
              <a16:creationId xmlns:a16="http://schemas.microsoft.com/office/drawing/2014/main" id="{4E1E63D8-1A5C-4831-BC81-9EADFA3FF1AC}"/>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id="{80361463-8FB1-4D16-B740-0C91256F5A1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452" name="直線コネクタ 451">
          <a:extLst>
            <a:ext uri="{FF2B5EF4-FFF2-40B4-BE49-F238E27FC236}">
              <a16:creationId xmlns:a16="http://schemas.microsoft.com/office/drawing/2014/main" id="{3CB59029-5D46-49CB-90B2-4CA74773DA1A}"/>
            </a:ext>
          </a:extLst>
        </xdr:cNvPr>
        <xdr:cNvCxnSpPr/>
      </xdr:nvCxnSpPr>
      <xdr:spPr>
        <a:xfrm flipV="1">
          <a:off x="14375764" y="12942569"/>
          <a:ext cx="0" cy="14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453" name="【消防施設】&#10;有形固定資産減価償却率最小値テキスト">
          <a:extLst>
            <a:ext uri="{FF2B5EF4-FFF2-40B4-BE49-F238E27FC236}">
              <a16:creationId xmlns:a16="http://schemas.microsoft.com/office/drawing/2014/main" id="{782339F8-0BA6-40C0-8B39-022DD97ECC6F}"/>
            </a:ext>
          </a:extLst>
        </xdr:cNvPr>
        <xdr:cNvSpPr txBox="1"/>
      </xdr:nvSpPr>
      <xdr:spPr>
        <a:xfrm>
          <a:off x="14414500"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454" name="直線コネクタ 453">
          <a:extLst>
            <a:ext uri="{FF2B5EF4-FFF2-40B4-BE49-F238E27FC236}">
              <a16:creationId xmlns:a16="http://schemas.microsoft.com/office/drawing/2014/main" id="{0A314934-9459-466C-9F28-ADDA90487894}"/>
            </a:ext>
          </a:extLst>
        </xdr:cNvPr>
        <xdr:cNvCxnSpPr/>
      </xdr:nvCxnSpPr>
      <xdr:spPr>
        <a:xfrm>
          <a:off x="14287500" y="1441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455" name="【消防施設】&#10;有形固定資産減価償却率最大値テキスト">
          <a:extLst>
            <a:ext uri="{FF2B5EF4-FFF2-40B4-BE49-F238E27FC236}">
              <a16:creationId xmlns:a16="http://schemas.microsoft.com/office/drawing/2014/main" id="{0FE54B8D-3FDD-4A0C-8573-BC757C3D10D0}"/>
            </a:ext>
          </a:extLst>
        </xdr:cNvPr>
        <xdr:cNvSpPr txBox="1"/>
      </xdr:nvSpPr>
      <xdr:spPr>
        <a:xfrm>
          <a:off x="14414500" y="1272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456" name="直線コネクタ 455">
          <a:extLst>
            <a:ext uri="{FF2B5EF4-FFF2-40B4-BE49-F238E27FC236}">
              <a16:creationId xmlns:a16="http://schemas.microsoft.com/office/drawing/2014/main" id="{6711030A-8ACB-4D98-B51D-8CA21A9735B6}"/>
            </a:ext>
          </a:extLst>
        </xdr:cNvPr>
        <xdr:cNvCxnSpPr/>
      </xdr:nvCxnSpPr>
      <xdr:spPr>
        <a:xfrm>
          <a:off x="14287500" y="12942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457" name="【消防施設】&#10;有形固定資産減価償却率平均値テキスト">
          <a:extLst>
            <a:ext uri="{FF2B5EF4-FFF2-40B4-BE49-F238E27FC236}">
              <a16:creationId xmlns:a16="http://schemas.microsoft.com/office/drawing/2014/main" id="{2A7BF445-9A4B-43F5-8384-90BB4DD557AE}"/>
            </a:ext>
          </a:extLst>
        </xdr:cNvPr>
        <xdr:cNvSpPr txBox="1"/>
      </xdr:nvSpPr>
      <xdr:spPr>
        <a:xfrm>
          <a:off x="14414500" y="1358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458" name="フローチャート: 判断 457">
          <a:extLst>
            <a:ext uri="{FF2B5EF4-FFF2-40B4-BE49-F238E27FC236}">
              <a16:creationId xmlns:a16="http://schemas.microsoft.com/office/drawing/2014/main" id="{65A378D5-F5C7-495F-AA4E-BD4437E64A76}"/>
            </a:ext>
          </a:extLst>
        </xdr:cNvPr>
        <xdr:cNvSpPr/>
      </xdr:nvSpPr>
      <xdr:spPr>
        <a:xfrm>
          <a:off x="14325600" y="13729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459" name="フローチャート: 判断 458">
          <a:extLst>
            <a:ext uri="{FF2B5EF4-FFF2-40B4-BE49-F238E27FC236}">
              <a16:creationId xmlns:a16="http://schemas.microsoft.com/office/drawing/2014/main" id="{3E937238-E622-4727-90C2-AFBB68AC4B9B}"/>
            </a:ext>
          </a:extLst>
        </xdr:cNvPr>
        <xdr:cNvSpPr/>
      </xdr:nvSpPr>
      <xdr:spPr>
        <a:xfrm>
          <a:off x="1357884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460" name="フローチャート: 判断 459">
          <a:extLst>
            <a:ext uri="{FF2B5EF4-FFF2-40B4-BE49-F238E27FC236}">
              <a16:creationId xmlns:a16="http://schemas.microsoft.com/office/drawing/2014/main" id="{848B3381-EB01-4C8E-BEAF-8D8317900B2C}"/>
            </a:ext>
          </a:extLst>
        </xdr:cNvPr>
        <xdr:cNvSpPr/>
      </xdr:nvSpPr>
      <xdr:spPr>
        <a:xfrm>
          <a:off x="1280414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461" name="フローチャート: 判断 460">
          <a:extLst>
            <a:ext uri="{FF2B5EF4-FFF2-40B4-BE49-F238E27FC236}">
              <a16:creationId xmlns:a16="http://schemas.microsoft.com/office/drawing/2014/main" id="{4025B5E4-9328-4547-B1E3-3DBE9689703E}"/>
            </a:ext>
          </a:extLst>
        </xdr:cNvPr>
        <xdr:cNvSpPr/>
      </xdr:nvSpPr>
      <xdr:spPr>
        <a:xfrm>
          <a:off x="12029440" y="13590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462" name="フローチャート: 判断 461">
          <a:extLst>
            <a:ext uri="{FF2B5EF4-FFF2-40B4-BE49-F238E27FC236}">
              <a16:creationId xmlns:a16="http://schemas.microsoft.com/office/drawing/2014/main" id="{CF1EF250-65DD-458E-A4A2-53EE11C9EF5D}"/>
            </a:ext>
          </a:extLst>
        </xdr:cNvPr>
        <xdr:cNvSpPr/>
      </xdr:nvSpPr>
      <xdr:spPr>
        <a:xfrm>
          <a:off x="1123188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B096ACF2-A62C-431F-85CD-64B4B165FF0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444913BC-4361-4073-AEBA-591A7C29A0D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2CAC4BA-6A51-4CB8-B021-32A4374204F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1E91542C-C4A5-4EB5-9E85-85041F4E8B7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D53BFF54-9446-43CD-8A82-4A64620C0C0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162561</xdr:rowOff>
    </xdr:from>
    <xdr:to>
      <xdr:col>85</xdr:col>
      <xdr:colOff>177800</xdr:colOff>
      <xdr:row>84</xdr:row>
      <xdr:rowOff>92711</xdr:rowOff>
    </xdr:to>
    <xdr:sp macro="" textlink="">
      <xdr:nvSpPr>
        <xdr:cNvPr id="468" name="楕円 467">
          <a:extLst>
            <a:ext uri="{FF2B5EF4-FFF2-40B4-BE49-F238E27FC236}">
              <a16:creationId xmlns:a16="http://schemas.microsoft.com/office/drawing/2014/main" id="{62BED4B0-08CA-43B0-A6F7-47173A41599D}"/>
            </a:ext>
          </a:extLst>
        </xdr:cNvPr>
        <xdr:cNvSpPr/>
      </xdr:nvSpPr>
      <xdr:spPr>
        <a:xfrm>
          <a:off x="14325600" y="140766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140988</xdr:rowOff>
    </xdr:from>
    <xdr:ext cx="405111" cy="259045"/>
    <xdr:sp macro="" textlink="">
      <xdr:nvSpPr>
        <xdr:cNvPr id="469" name="【消防施設】&#10;有形固定資産減価償却率該当値テキスト">
          <a:extLst>
            <a:ext uri="{FF2B5EF4-FFF2-40B4-BE49-F238E27FC236}">
              <a16:creationId xmlns:a16="http://schemas.microsoft.com/office/drawing/2014/main" id="{758615DF-84B3-44BA-B800-2F845762E137}"/>
            </a:ext>
          </a:extLst>
        </xdr:cNvPr>
        <xdr:cNvSpPr txBox="1"/>
      </xdr:nvSpPr>
      <xdr:spPr>
        <a:xfrm>
          <a:off x="14414500" y="1405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111125</xdr:rowOff>
    </xdr:from>
    <xdr:to>
      <xdr:col>81</xdr:col>
      <xdr:colOff>101600</xdr:colOff>
      <xdr:row>84</xdr:row>
      <xdr:rowOff>41275</xdr:rowOff>
    </xdr:to>
    <xdr:sp macro="" textlink="">
      <xdr:nvSpPr>
        <xdr:cNvPr id="470" name="楕円 469">
          <a:extLst>
            <a:ext uri="{FF2B5EF4-FFF2-40B4-BE49-F238E27FC236}">
              <a16:creationId xmlns:a16="http://schemas.microsoft.com/office/drawing/2014/main" id="{266A3F5A-EBCD-4C50-8FF0-83DBBB6D6060}"/>
            </a:ext>
          </a:extLst>
        </xdr:cNvPr>
        <xdr:cNvSpPr/>
      </xdr:nvSpPr>
      <xdr:spPr>
        <a:xfrm>
          <a:off x="13578840" y="1402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161925</xdr:rowOff>
    </xdr:from>
    <xdr:to>
      <xdr:col>85</xdr:col>
      <xdr:colOff>127000</xdr:colOff>
      <xdr:row>84</xdr:row>
      <xdr:rowOff>41911</xdr:rowOff>
    </xdr:to>
    <xdr:cxnSp macro="">
      <xdr:nvCxnSpPr>
        <xdr:cNvPr id="471" name="直線コネクタ 470">
          <a:extLst>
            <a:ext uri="{FF2B5EF4-FFF2-40B4-BE49-F238E27FC236}">
              <a16:creationId xmlns:a16="http://schemas.microsoft.com/office/drawing/2014/main" id="{5FBFD35A-1360-42CD-BBFB-A8583214F3A7}"/>
            </a:ext>
          </a:extLst>
        </xdr:cNvPr>
        <xdr:cNvCxnSpPr/>
      </xdr:nvCxnSpPr>
      <xdr:spPr>
        <a:xfrm>
          <a:off x="13629640" y="14076045"/>
          <a:ext cx="74676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84455</xdr:rowOff>
    </xdr:from>
    <xdr:to>
      <xdr:col>76</xdr:col>
      <xdr:colOff>165100</xdr:colOff>
      <xdr:row>84</xdr:row>
      <xdr:rowOff>14605</xdr:rowOff>
    </xdr:to>
    <xdr:sp macro="" textlink="">
      <xdr:nvSpPr>
        <xdr:cNvPr id="472" name="楕円 471">
          <a:extLst>
            <a:ext uri="{FF2B5EF4-FFF2-40B4-BE49-F238E27FC236}">
              <a16:creationId xmlns:a16="http://schemas.microsoft.com/office/drawing/2014/main" id="{0576C3D5-1C2C-42AF-ADBB-216A1253198A}"/>
            </a:ext>
          </a:extLst>
        </xdr:cNvPr>
        <xdr:cNvSpPr/>
      </xdr:nvSpPr>
      <xdr:spPr>
        <a:xfrm>
          <a:off x="12804140" y="13998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135255</xdr:rowOff>
    </xdr:from>
    <xdr:to>
      <xdr:col>81</xdr:col>
      <xdr:colOff>50800</xdr:colOff>
      <xdr:row>83</xdr:row>
      <xdr:rowOff>161925</xdr:rowOff>
    </xdr:to>
    <xdr:cxnSp macro="">
      <xdr:nvCxnSpPr>
        <xdr:cNvPr id="473" name="直線コネクタ 472">
          <a:extLst>
            <a:ext uri="{FF2B5EF4-FFF2-40B4-BE49-F238E27FC236}">
              <a16:creationId xmlns:a16="http://schemas.microsoft.com/office/drawing/2014/main" id="{BF0967EC-07B6-4213-848C-8732A74B9728}"/>
            </a:ext>
          </a:extLst>
        </xdr:cNvPr>
        <xdr:cNvCxnSpPr/>
      </xdr:nvCxnSpPr>
      <xdr:spPr>
        <a:xfrm>
          <a:off x="12854940" y="1404937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55880</xdr:rowOff>
    </xdr:from>
    <xdr:to>
      <xdr:col>72</xdr:col>
      <xdr:colOff>38100</xdr:colOff>
      <xdr:row>84</xdr:row>
      <xdr:rowOff>157480</xdr:rowOff>
    </xdr:to>
    <xdr:sp macro="" textlink="">
      <xdr:nvSpPr>
        <xdr:cNvPr id="474" name="楕円 473">
          <a:extLst>
            <a:ext uri="{FF2B5EF4-FFF2-40B4-BE49-F238E27FC236}">
              <a16:creationId xmlns:a16="http://schemas.microsoft.com/office/drawing/2014/main" id="{C142DA69-301D-428F-A6D4-AADDDADCBB90}"/>
            </a:ext>
          </a:extLst>
        </xdr:cNvPr>
        <xdr:cNvSpPr/>
      </xdr:nvSpPr>
      <xdr:spPr>
        <a:xfrm>
          <a:off x="1202944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135255</xdr:rowOff>
    </xdr:from>
    <xdr:to>
      <xdr:col>76</xdr:col>
      <xdr:colOff>114300</xdr:colOff>
      <xdr:row>84</xdr:row>
      <xdr:rowOff>106680</xdr:rowOff>
    </xdr:to>
    <xdr:cxnSp macro="">
      <xdr:nvCxnSpPr>
        <xdr:cNvPr id="475" name="直線コネクタ 474">
          <a:extLst>
            <a:ext uri="{FF2B5EF4-FFF2-40B4-BE49-F238E27FC236}">
              <a16:creationId xmlns:a16="http://schemas.microsoft.com/office/drawing/2014/main" id="{E9429E1F-2AE7-4ADE-9AB5-D9AA11F42B92}"/>
            </a:ext>
          </a:extLst>
        </xdr:cNvPr>
        <xdr:cNvCxnSpPr/>
      </xdr:nvCxnSpPr>
      <xdr:spPr>
        <a:xfrm flipV="1">
          <a:off x="12072620" y="14049375"/>
          <a:ext cx="78232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15875</xdr:rowOff>
    </xdr:from>
    <xdr:to>
      <xdr:col>67</xdr:col>
      <xdr:colOff>101600</xdr:colOff>
      <xdr:row>83</xdr:row>
      <xdr:rowOff>117475</xdr:rowOff>
    </xdr:to>
    <xdr:sp macro="" textlink="">
      <xdr:nvSpPr>
        <xdr:cNvPr id="476" name="楕円 475">
          <a:extLst>
            <a:ext uri="{FF2B5EF4-FFF2-40B4-BE49-F238E27FC236}">
              <a16:creationId xmlns:a16="http://schemas.microsoft.com/office/drawing/2014/main" id="{7634CAEB-0CA4-4175-B550-8347F56B1530}"/>
            </a:ext>
          </a:extLst>
        </xdr:cNvPr>
        <xdr:cNvSpPr/>
      </xdr:nvSpPr>
      <xdr:spPr>
        <a:xfrm>
          <a:off x="1123188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66675</xdr:rowOff>
    </xdr:from>
    <xdr:to>
      <xdr:col>71</xdr:col>
      <xdr:colOff>177800</xdr:colOff>
      <xdr:row>84</xdr:row>
      <xdr:rowOff>106680</xdr:rowOff>
    </xdr:to>
    <xdr:cxnSp macro="">
      <xdr:nvCxnSpPr>
        <xdr:cNvPr id="477" name="直線コネクタ 476">
          <a:extLst>
            <a:ext uri="{FF2B5EF4-FFF2-40B4-BE49-F238E27FC236}">
              <a16:creationId xmlns:a16="http://schemas.microsoft.com/office/drawing/2014/main" id="{09EEDCB7-E63C-44E5-AF68-0FE702C7A21E}"/>
            </a:ext>
          </a:extLst>
        </xdr:cNvPr>
        <xdr:cNvCxnSpPr/>
      </xdr:nvCxnSpPr>
      <xdr:spPr>
        <a:xfrm>
          <a:off x="11282680" y="13980795"/>
          <a:ext cx="78994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478" name="n_1aveValue【消防施設】&#10;有形固定資産減価償却率">
          <a:extLst>
            <a:ext uri="{FF2B5EF4-FFF2-40B4-BE49-F238E27FC236}">
              <a16:creationId xmlns:a16="http://schemas.microsoft.com/office/drawing/2014/main" id="{B93C3D95-666D-484F-867D-3186AF892AE9}"/>
            </a:ext>
          </a:extLst>
        </xdr:cNvPr>
        <xdr:cNvSpPr txBox="1"/>
      </xdr:nvSpPr>
      <xdr:spPr>
        <a:xfrm>
          <a:off x="134372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479" name="n_2aveValue【消防施設】&#10;有形固定資産減価償却率">
          <a:extLst>
            <a:ext uri="{FF2B5EF4-FFF2-40B4-BE49-F238E27FC236}">
              <a16:creationId xmlns:a16="http://schemas.microsoft.com/office/drawing/2014/main" id="{8D6D7118-715D-4F6A-9EBA-43BD48FF4C2F}"/>
            </a:ext>
          </a:extLst>
        </xdr:cNvPr>
        <xdr:cNvSpPr txBox="1"/>
      </xdr:nvSpPr>
      <xdr:spPr>
        <a:xfrm>
          <a:off x="126752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480" name="n_3aveValue【消防施設】&#10;有形固定資産減価償却率">
          <a:extLst>
            <a:ext uri="{FF2B5EF4-FFF2-40B4-BE49-F238E27FC236}">
              <a16:creationId xmlns:a16="http://schemas.microsoft.com/office/drawing/2014/main" id="{623E32BF-5923-4913-83CE-F28A4419FB77}"/>
            </a:ext>
          </a:extLst>
        </xdr:cNvPr>
        <xdr:cNvSpPr txBox="1"/>
      </xdr:nvSpPr>
      <xdr:spPr>
        <a:xfrm>
          <a:off x="11900544" y="133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481" name="n_4aveValue【消防施設】&#10;有形固定資産減価償却率">
          <a:extLst>
            <a:ext uri="{FF2B5EF4-FFF2-40B4-BE49-F238E27FC236}">
              <a16:creationId xmlns:a16="http://schemas.microsoft.com/office/drawing/2014/main" id="{18FC4801-FF0A-4C1B-9B7D-B9E22C7C4F78}"/>
            </a:ext>
          </a:extLst>
        </xdr:cNvPr>
        <xdr:cNvSpPr txBox="1"/>
      </xdr:nvSpPr>
      <xdr:spPr>
        <a:xfrm>
          <a:off x="1110298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32402</xdr:rowOff>
    </xdr:from>
    <xdr:ext cx="405111" cy="259045"/>
    <xdr:sp macro="" textlink="">
      <xdr:nvSpPr>
        <xdr:cNvPr id="482" name="n_1mainValue【消防施設】&#10;有形固定資産減価償却率">
          <a:extLst>
            <a:ext uri="{FF2B5EF4-FFF2-40B4-BE49-F238E27FC236}">
              <a16:creationId xmlns:a16="http://schemas.microsoft.com/office/drawing/2014/main" id="{9EA1EDB3-CD2F-44F2-A1FC-F2F1D023CFD3}"/>
            </a:ext>
          </a:extLst>
        </xdr:cNvPr>
        <xdr:cNvSpPr txBox="1"/>
      </xdr:nvSpPr>
      <xdr:spPr>
        <a:xfrm>
          <a:off x="13437244" y="1411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5732</xdr:rowOff>
    </xdr:from>
    <xdr:ext cx="405111" cy="259045"/>
    <xdr:sp macro="" textlink="">
      <xdr:nvSpPr>
        <xdr:cNvPr id="483" name="n_2mainValue【消防施設】&#10;有形固定資産減価償却率">
          <a:extLst>
            <a:ext uri="{FF2B5EF4-FFF2-40B4-BE49-F238E27FC236}">
              <a16:creationId xmlns:a16="http://schemas.microsoft.com/office/drawing/2014/main" id="{161F76FD-95A5-43C5-8717-1388F34FE167}"/>
            </a:ext>
          </a:extLst>
        </xdr:cNvPr>
        <xdr:cNvSpPr txBox="1"/>
      </xdr:nvSpPr>
      <xdr:spPr>
        <a:xfrm>
          <a:off x="12675244" y="1408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148607</xdr:rowOff>
    </xdr:from>
    <xdr:ext cx="405111" cy="259045"/>
    <xdr:sp macro="" textlink="">
      <xdr:nvSpPr>
        <xdr:cNvPr id="484" name="n_3mainValue【消防施設】&#10;有形固定資産減価償却率">
          <a:extLst>
            <a:ext uri="{FF2B5EF4-FFF2-40B4-BE49-F238E27FC236}">
              <a16:creationId xmlns:a16="http://schemas.microsoft.com/office/drawing/2014/main" id="{9CBA8BE8-01DF-44E1-A103-02386104BCDC}"/>
            </a:ext>
          </a:extLst>
        </xdr:cNvPr>
        <xdr:cNvSpPr txBox="1"/>
      </xdr:nvSpPr>
      <xdr:spPr>
        <a:xfrm>
          <a:off x="1190054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108602</xdr:rowOff>
    </xdr:from>
    <xdr:ext cx="405111" cy="259045"/>
    <xdr:sp macro="" textlink="">
      <xdr:nvSpPr>
        <xdr:cNvPr id="485" name="n_4mainValue【消防施設】&#10;有形固定資産減価償却率">
          <a:extLst>
            <a:ext uri="{FF2B5EF4-FFF2-40B4-BE49-F238E27FC236}">
              <a16:creationId xmlns:a16="http://schemas.microsoft.com/office/drawing/2014/main" id="{660464CF-91DC-4BA2-8F3A-5990DDD545A8}"/>
            </a:ext>
          </a:extLst>
        </xdr:cNvPr>
        <xdr:cNvSpPr txBox="1"/>
      </xdr:nvSpPr>
      <xdr:spPr>
        <a:xfrm>
          <a:off x="1110298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73D7835F-A270-453D-B7D0-CEC87F5A8E9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730DA833-48D6-479B-A484-88FB57F823C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B69E108A-7ED8-4F54-B040-CB57CAD8AAC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5C4DB33E-5265-43A8-963B-537CE18772A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5CA191B7-420C-459A-BE46-936200E2264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029C7C91-0931-4F9D-BEC7-D3FB9F13F24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A6BE6F61-8427-4E70-8082-D92A2FA47BD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2C13E5F1-F0D8-48F6-85F0-EA47501BDFC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78C9A9E6-CA1E-4EBA-BEE5-CC3189EAE27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id="{94851653-5E7D-4861-844D-B74801E7AF3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6" name="直線コネクタ 495">
          <a:extLst>
            <a:ext uri="{FF2B5EF4-FFF2-40B4-BE49-F238E27FC236}">
              <a16:creationId xmlns:a16="http://schemas.microsoft.com/office/drawing/2014/main" id="{C180A079-A83A-4598-AFB0-7586B5CF6CC5}"/>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7" name="テキスト ボックス 496">
          <a:extLst>
            <a:ext uri="{FF2B5EF4-FFF2-40B4-BE49-F238E27FC236}">
              <a16:creationId xmlns:a16="http://schemas.microsoft.com/office/drawing/2014/main" id="{40C612A9-2826-40C5-BCFA-C0A6B5C70D1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8" name="直線コネクタ 497">
          <a:extLst>
            <a:ext uri="{FF2B5EF4-FFF2-40B4-BE49-F238E27FC236}">
              <a16:creationId xmlns:a16="http://schemas.microsoft.com/office/drawing/2014/main" id="{EEA26749-716A-41FF-A0BC-5794BBE46D8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9" name="テキスト ボックス 498">
          <a:extLst>
            <a:ext uri="{FF2B5EF4-FFF2-40B4-BE49-F238E27FC236}">
              <a16:creationId xmlns:a16="http://schemas.microsoft.com/office/drawing/2014/main" id="{D8D30CF4-0769-4562-9A08-430936734FC1}"/>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0" name="直線コネクタ 499">
          <a:extLst>
            <a:ext uri="{FF2B5EF4-FFF2-40B4-BE49-F238E27FC236}">
              <a16:creationId xmlns:a16="http://schemas.microsoft.com/office/drawing/2014/main" id="{42961F5E-1887-42F2-884F-6E5BB75C9EF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1" name="テキスト ボックス 500">
          <a:extLst>
            <a:ext uri="{FF2B5EF4-FFF2-40B4-BE49-F238E27FC236}">
              <a16:creationId xmlns:a16="http://schemas.microsoft.com/office/drawing/2014/main" id="{5928CE01-FF52-4119-B35D-1DE3419D65D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2" name="直線コネクタ 501">
          <a:extLst>
            <a:ext uri="{FF2B5EF4-FFF2-40B4-BE49-F238E27FC236}">
              <a16:creationId xmlns:a16="http://schemas.microsoft.com/office/drawing/2014/main" id="{4F840B40-880E-44B1-8EE4-7DC2512F185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3" name="テキスト ボックス 502">
          <a:extLst>
            <a:ext uri="{FF2B5EF4-FFF2-40B4-BE49-F238E27FC236}">
              <a16:creationId xmlns:a16="http://schemas.microsoft.com/office/drawing/2014/main" id="{F2CAD14B-0643-458D-88B3-AC5E49A2441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4" name="直線コネクタ 503">
          <a:extLst>
            <a:ext uri="{FF2B5EF4-FFF2-40B4-BE49-F238E27FC236}">
              <a16:creationId xmlns:a16="http://schemas.microsoft.com/office/drawing/2014/main" id="{BB84B57F-F749-4A5D-8A96-7905EC2D1448}"/>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5" name="テキスト ボックス 504">
          <a:extLst>
            <a:ext uri="{FF2B5EF4-FFF2-40B4-BE49-F238E27FC236}">
              <a16:creationId xmlns:a16="http://schemas.microsoft.com/office/drawing/2014/main" id="{710E5C6D-FE8E-4130-88C5-F446438C287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4710309C-5EEF-4857-82A9-48858ABF67C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B6064FB8-F164-4F9C-B259-3D20EB0D355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A89C3A3D-D2A2-4877-AFA9-57FF101B4CE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509" name="直線コネクタ 508">
          <a:extLst>
            <a:ext uri="{FF2B5EF4-FFF2-40B4-BE49-F238E27FC236}">
              <a16:creationId xmlns:a16="http://schemas.microsoft.com/office/drawing/2014/main" id="{4696ADE6-847C-454E-9B99-80F9F8B4C7D7}"/>
            </a:ext>
          </a:extLst>
        </xdr:cNvPr>
        <xdr:cNvCxnSpPr/>
      </xdr:nvCxnSpPr>
      <xdr:spPr>
        <a:xfrm flipV="1">
          <a:off x="19509104" y="130149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0" name="【消防施設】&#10;一人当たり面積最小値テキスト">
          <a:extLst>
            <a:ext uri="{FF2B5EF4-FFF2-40B4-BE49-F238E27FC236}">
              <a16:creationId xmlns:a16="http://schemas.microsoft.com/office/drawing/2014/main" id="{BA3D5843-28C9-4F47-B81F-983F184EAD6E}"/>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1" name="直線コネクタ 510">
          <a:extLst>
            <a:ext uri="{FF2B5EF4-FFF2-40B4-BE49-F238E27FC236}">
              <a16:creationId xmlns:a16="http://schemas.microsoft.com/office/drawing/2014/main" id="{B30781F7-00CF-450B-BC54-8C605EF203C6}"/>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512" name="【消防施設】&#10;一人当たり面積最大値テキスト">
          <a:extLst>
            <a:ext uri="{FF2B5EF4-FFF2-40B4-BE49-F238E27FC236}">
              <a16:creationId xmlns:a16="http://schemas.microsoft.com/office/drawing/2014/main" id="{DD7190A2-2B1E-427A-8744-9BF042A7B01A}"/>
            </a:ext>
          </a:extLst>
        </xdr:cNvPr>
        <xdr:cNvSpPr txBox="1"/>
      </xdr:nvSpPr>
      <xdr:spPr>
        <a:xfrm>
          <a:off x="19547840" y="12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513" name="直線コネクタ 512">
          <a:extLst>
            <a:ext uri="{FF2B5EF4-FFF2-40B4-BE49-F238E27FC236}">
              <a16:creationId xmlns:a16="http://schemas.microsoft.com/office/drawing/2014/main" id="{8EC33363-7017-4565-829E-1882CCC9FE9C}"/>
            </a:ext>
          </a:extLst>
        </xdr:cNvPr>
        <xdr:cNvCxnSpPr/>
      </xdr:nvCxnSpPr>
      <xdr:spPr>
        <a:xfrm>
          <a:off x="1944370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514" name="【消防施設】&#10;一人当たり面積平均値テキスト">
          <a:extLst>
            <a:ext uri="{FF2B5EF4-FFF2-40B4-BE49-F238E27FC236}">
              <a16:creationId xmlns:a16="http://schemas.microsoft.com/office/drawing/2014/main" id="{03B8F4F7-8DE1-47FF-AE9A-AD24BE2D0DFF}"/>
            </a:ext>
          </a:extLst>
        </xdr:cNvPr>
        <xdr:cNvSpPr txBox="1"/>
      </xdr:nvSpPr>
      <xdr:spPr>
        <a:xfrm>
          <a:off x="19547840" y="14194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515" name="フローチャート: 判断 514">
          <a:extLst>
            <a:ext uri="{FF2B5EF4-FFF2-40B4-BE49-F238E27FC236}">
              <a16:creationId xmlns:a16="http://schemas.microsoft.com/office/drawing/2014/main" id="{09DE320F-672D-4FC7-AA4F-8318B82CD44E}"/>
            </a:ext>
          </a:extLst>
        </xdr:cNvPr>
        <xdr:cNvSpPr/>
      </xdr:nvSpPr>
      <xdr:spPr>
        <a:xfrm>
          <a:off x="19458940" y="14215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516" name="フローチャート: 判断 515">
          <a:extLst>
            <a:ext uri="{FF2B5EF4-FFF2-40B4-BE49-F238E27FC236}">
              <a16:creationId xmlns:a16="http://schemas.microsoft.com/office/drawing/2014/main" id="{ABFFB209-5454-4228-8A26-95D98F33DADA}"/>
            </a:ext>
          </a:extLst>
        </xdr:cNvPr>
        <xdr:cNvSpPr/>
      </xdr:nvSpPr>
      <xdr:spPr>
        <a:xfrm>
          <a:off x="18735040" y="14223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517" name="フローチャート: 判断 516">
          <a:extLst>
            <a:ext uri="{FF2B5EF4-FFF2-40B4-BE49-F238E27FC236}">
              <a16:creationId xmlns:a16="http://schemas.microsoft.com/office/drawing/2014/main" id="{D36FF185-5F8D-4978-B8F5-B308762BCCA5}"/>
            </a:ext>
          </a:extLst>
        </xdr:cNvPr>
        <xdr:cNvSpPr/>
      </xdr:nvSpPr>
      <xdr:spPr>
        <a:xfrm>
          <a:off x="17937480" y="14192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518" name="フローチャート: 判断 517">
          <a:extLst>
            <a:ext uri="{FF2B5EF4-FFF2-40B4-BE49-F238E27FC236}">
              <a16:creationId xmlns:a16="http://schemas.microsoft.com/office/drawing/2014/main" id="{BDCAB3E7-C1C2-4236-92B9-D73D3087EF23}"/>
            </a:ext>
          </a:extLst>
        </xdr:cNvPr>
        <xdr:cNvSpPr/>
      </xdr:nvSpPr>
      <xdr:spPr>
        <a:xfrm>
          <a:off x="17162780" y="14217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168275</xdr:rowOff>
    </xdr:from>
    <xdr:to>
      <xdr:col>98</xdr:col>
      <xdr:colOff>38100</xdr:colOff>
      <xdr:row>85</xdr:row>
      <xdr:rowOff>98425</xdr:rowOff>
    </xdr:to>
    <xdr:sp macro="" textlink="">
      <xdr:nvSpPr>
        <xdr:cNvPr id="519" name="フローチャート: 判断 518">
          <a:extLst>
            <a:ext uri="{FF2B5EF4-FFF2-40B4-BE49-F238E27FC236}">
              <a16:creationId xmlns:a16="http://schemas.microsoft.com/office/drawing/2014/main" id="{2A175B56-F8FA-4172-BD62-EAD163F450ED}"/>
            </a:ext>
          </a:extLst>
        </xdr:cNvPr>
        <xdr:cNvSpPr/>
      </xdr:nvSpPr>
      <xdr:spPr>
        <a:xfrm>
          <a:off x="16388080" y="1425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BF6A5E1B-79D3-4CB0-B894-B45913D42B1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718EA1F2-31F5-41A9-A022-0D46391C59C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F93FE3D9-217E-4415-8FFC-CC99D358075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C6E5E0DF-0CDB-4431-A832-4E018924F88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7BAE515D-A31A-4D20-A70E-BCCDBCD1AE2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525" name="楕円 524">
          <a:extLst>
            <a:ext uri="{FF2B5EF4-FFF2-40B4-BE49-F238E27FC236}">
              <a16:creationId xmlns:a16="http://schemas.microsoft.com/office/drawing/2014/main" id="{D02B2248-7510-497F-88D2-AD99D75AEF0F}"/>
            </a:ext>
          </a:extLst>
        </xdr:cNvPr>
        <xdr:cNvSpPr/>
      </xdr:nvSpPr>
      <xdr:spPr>
        <a:xfrm>
          <a:off x="1945894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526" name="【消防施設】&#10;一人当たり面積該当値テキスト">
          <a:extLst>
            <a:ext uri="{FF2B5EF4-FFF2-40B4-BE49-F238E27FC236}">
              <a16:creationId xmlns:a16="http://schemas.microsoft.com/office/drawing/2014/main" id="{8454A7F1-764C-42A8-8FF5-0CE1F56F39C0}"/>
            </a:ext>
          </a:extLst>
        </xdr:cNvPr>
        <xdr:cNvSpPr txBox="1"/>
      </xdr:nvSpPr>
      <xdr:spPr>
        <a:xfrm>
          <a:off x="19547840" y="1325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170180</xdr:rowOff>
    </xdr:from>
    <xdr:to>
      <xdr:col>112</xdr:col>
      <xdr:colOff>38100</xdr:colOff>
      <xdr:row>80</xdr:row>
      <xdr:rowOff>100330</xdr:rowOff>
    </xdr:to>
    <xdr:sp macro="" textlink="">
      <xdr:nvSpPr>
        <xdr:cNvPr id="527" name="楕円 526">
          <a:extLst>
            <a:ext uri="{FF2B5EF4-FFF2-40B4-BE49-F238E27FC236}">
              <a16:creationId xmlns:a16="http://schemas.microsoft.com/office/drawing/2014/main" id="{94452280-8807-4192-AB4D-5EAADFAF60FA}"/>
            </a:ext>
          </a:extLst>
        </xdr:cNvPr>
        <xdr:cNvSpPr/>
      </xdr:nvSpPr>
      <xdr:spPr>
        <a:xfrm>
          <a:off x="18735040" y="13413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49530</xdr:rowOff>
    </xdr:to>
    <xdr:cxnSp macro="">
      <xdr:nvCxnSpPr>
        <xdr:cNvPr id="528" name="直線コネクタ 527">
          <a:extLst>
            <a:ext uri="{FF2B5EF4-FFF2-40B4-BE49-F238E27FC236}">
              <a16:creationId xmlns:a16="http://schemas.microsoft.com/office/drawing/2014/main" id="{7C9E90B7-52B3-4DB7-BA48-16FBB8D31BA9}"/>
            </a:ext>
          </a:extLst>
        </xdr:cNvPr>
        <xdr:cNvCxnSpPr/>
      </xdr:nvCxnSpPr>
      <xdr:spPr>
        <a:xfrm flipV="1">
          <a:off x="18778220" y="1344930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xdr:rowOff>
    </xdr:from>
    <xdr:to>
      <xdr:col>107</xdr:col>
      <xdr:colOff>101600</xdr:colOff>
      <xdr:row>80</xdr:row>
      <xdr:rowOff>115570</xdr:rowOff>
    </xdr:to>
    <xdr:sp macro="" textlink="">
      <xdr:nvSpPr>
        <xdr:cNvPr id="529" name="楕円 528">
          <a:extLst>
            <a:ext uri="{FF2B5EF4-FFF2-40B4-BE49-F238E27FC236}">
              <a16:creationId xmlns:a16="http://schemas.microsoft.com/office/drawing/2014/main" id="{C5ADA053-78DE-45CE-B05D-2DB7B196B95A}"/>
            </a:ext>
          </a:extLst>
        </xdr:cNvPr>
        <xdr:cNvSpPr/>
      </xdr:nvSpPr>
      <xdr:spPr>
        <a:xfrm>
          <a:off x="1793748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49530</xdr:rowOff>
    </xdr:from>
    <xdr:to>
      <xdr:col>111</xdr:col>
      <xdr:colOff>177800</xdr:colOff>
      <xdr:row>80</xdr:row>
      <xdr:rowOff>64770</xdr:rowOff>
    </xdr:to>
    <xdr:cxnSp macro="">
      <xdr:nvCxnSpPr>
        <xdr:cNvPr id="530" name="直線コネクタ 529">
          <a:extLst>
            <a:ext uri="{FF2B5EF4-FFF2-40B4-BE49-F238E27FC236}">
              <a16:creationId xmlns:a16="http://schemas.microsoft.com/office/drawing/2014/main" id="{83D8AD24-121E-47E3-BB15-357D731BD3CF}"/>
            </a:ext>
          </a:extLst>
        </xdr:cNvPr>
        <xdr:cNvCxnSpPr/>
      </xdr:nvCxnSpPr>
      <xdr:spPr>
        <a:xfrm flipV="1">
          <a:off x="17988280" y="1346073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34925</xdr:rowOff>
    </xdr:from>
    <xdr:to>
      <xdr:col>102</xdr:col>
      <xdr:colOff>165100</xdr:colOff>
      <xdr:row>80</xdr:row>
      <xdr:rowOff>136525</xdr:rowOff>
    </xdr:to>
    <xdr:sp macro="" textlink="">
      <xdr:nvSpPr>
        <xdr:cNvPr id="531" name="楕円 530">
          <a:extLst>
            <a:ext uri="{FF2B5EF4-FFF2-40B4-BE49-F238E27FC236}">
              <a16:creationId xmlns:a16="http://schemas.microsoft.com/office/drawing/2014/main" id="{F1B699A6-1FB6-44D0-98BA-38ED85EEF580}"/>
            </a:ext>
          </a:extLst>
        </xdr:cNvPr>
        <xdr:cNvSpPr/>
      </xdr:nvSpPr>
      <xdr:spPr>
        <a:xfrm>
          <a:off x="1716278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64770</xdr:rowOff>
    </xdr:from>
    <xdr:to>
      <xdr:col>107</xdr:col>
      <xdr:colOff>50800</xdr:colOff>
      <xdr:row>80</xdr:row>
      <xdr:rowOff>85725</xdr:rowOff>
    </xdr:to>
    <xdr:cxnSp macro="">
      <xdr:nvCxnSpPr>
        <xdr:cNvPr id="532" name="直線コネクタ 531">
          <a:extLst>
            <a:ext uri="{FF2B5EF4-FFF2-40B4-BE49-F238E27FC236}">
              <a16:creationId xmlns:a16="http://schemas.microsoft.com/office/drawing/2014/main" id="{7F656758-76BC-4CF3-920F-C7B568E5214A}"/>
            </a:ext>
          </a:extLst>
        </xdr:cNvPr>
        <xdr:cNvCxnSpPr/>
      </xdr:nvCxnSpPr>
      <xdr:spPr>
        <a:xfrm flipV="1">
          <a:off x="17213580" y="1347597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57786</xdr:rowOff>
    </xdr:from>
    <xdr:to>
      <xdr:col>98</xdr:col>
      <xdr:colOff>38100</xdr:colOff>
      <xdr:row>80</xdr:row>
      <xdr:rowOff>159386</xdr:rowOff>
    </xdr:to>
    <xdr:sp macro="" textlink="">
      <xdr:nvSpPr>
        <xdr:cNvPr id="533" name="楕円 532">
          <a:extLst>
            <a:ext uri="{FF2B5EF4-FFF2-40B4-BE49-F238E27FC236}">
              <a16:creationId xmlns:a16="http://schemas.microsoft.com/office/drawing/2014/main" id="{457EF00A-3995-4718-A542-8585868A9CC1}"/>
            </a:ext>
          </a:extLst>
        </xdr:cNvPr>
        <xdr:cNvSpPr/>
      </xdr:nvSpPr>
      <xdr:spPr>
        <a:xfrm>
          <a:off x="16388080" y="134689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85725</xdr:rowOff>
    </xdr:from>
    <xdr:to>
      <xdr:col>102</xdr:col>
      <xdr:colOff>114300</xdr:colOff>
      <xdr:row>80</xdr:row>
      <xdr:rowOff>108586</xdr:rowOff>
    </xdr:to>
    <xdr:cxnSp macro="">
      <xdr:nvCxnSpPr>
        <xdr:cNvPr id="534" name="直線コネクタ 533">
          <a:extLst>
            <a:ext uri="{FF2B5EF4-FFF2-40B4-BE49-F238E27FC236}">
              <a16:creationId xmlns:a16="http://schemas.microsoft.com/office/drawing/2014/main" id="{092BFF84-9105-4045-A1B0-BDBF79B303DE}"/>
            </a:ext>
          </a:extLst>
        </xdr:cNvPr>
        <xdr:cNvCxnSpPr/>
      </xdr:nvCxnSpPr>
      <xdr:spPr>
        <a:xfrm flipV="1">
          <a:off x="16431260" y="13496925"/>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535" name="n_1aveValue【消防施設】&#10;一人当たり面積">
          <a:extLst>
            <a:ext uri="{FF2B5EF4-FFF2-40B4-BE49-F238E27FC236}">
              <a16:creationId xmlns:a16="http://schemas.microsoft.com/office/drawing/2014/main" id="{888415A0-52CE-4086-B247-773BAA228927}"/>
            </a:ext>
          </a:extLst>
        </xdr:cNvPr>
        <xdr:cNvSpPr txBox="1"/>
      </xdr:nvSpPr>
      <xdr:spPr>
        <a:xfrm>
          <a:off x="18561127" y="1431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536" name="n_2aveValue【消防施設】&#10;一人当たり面積">
          <a:extLst>
            <a:ext uri="{FF2B5EF4-FFF2-40B4-BE49-F238E27FC236}">
              <a16:creationId xmlns:a16="http://schemas.microsoft.com/office/drawing/2014/main" id="{FD403103-FAC8-4E00-997D-AFDA77753082}"/>
            </a:ext>
          </a:extLst>
        </xdr:cNvPr>
        <xdr:cNvSpPr txBox="1"/>
      </xdr:nvSpPr>
      <xdr:spPr>
        <a:xfrm>
          <a:off x="17776267" y="142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537" name="n_3aveValue【消防施設】&#10;一人当たり面積">
          <a:extLst>
            <a:ext uri="{FF2B5EF4-FFF2-40B4-BE49-F238E27FC236}">
              <a16:creationId xmlns:a16="http://schemas.microsoft.com/office/drawing/2014/main" id="{4D8711D8-5543-412A-A51D-8D1FCF5CF283}"/>
            </a:ext>
          </a:extLst>
        </xdr:cNvPr>
        <xdr:cNvSpPr txBox="1"/>
      </xdr:nvSpPr>
      <xdr:spPr>
        <a:xfrm>
          <a:off x="1700156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89552</xdr:rowOff>
    </xdr:from>
    <xdr:ext cx="469744" cy="259045"/>
    <xdr:sp macro="" textlink="">
      <xdr:nvSpPr>
        <xdr:cNvPr id="538" name="n_4aveValue【消防施設】&#10;一人当たり面積">
          <a:extLst>
            <a:ext uri="{FF2B5EF4-FFF2-40B4-BE49-F238E27FC236}">
              <a16:creationId xmlns:a16="http://schemas.microsoft.com/office/drawing/2014/main" id="{2AF7BC92-0557-4E6F-B238-A8C46F47118C}"/>
            </a:ext>
          </a:extLst>
        </xdr:cNvPr>
        <xdr:cNvSpPr txBox="1"/>
      </xdr:nvSpPr>
      <xdr:spPr>
        <a:xfrm>
          <a:off x="16226867"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116857</xdr:rowOff>
    </xdr:from>
    <xdr:ext cx="469744" cy="259045"/>
    <xdr:sp macro="" textlink="">
      <xdr:nvSpPr>
        <xdr:cNvPr id="539" name="n_1mainValue【消防施設】&#10;一人当たり面積">
          <a:extLst>
            <a:ext uri="{FF2B5EF4-FFF2-40B4-BE49-F238E27FC236}">
              <a16:creationId xmlns:a16="http://schemas.microsoft.com/office/drawing/2014/main" id="{10B773CB-CDA3-4399-A0FC-F5946897065B}"/>
            </a:ext>
          </a:extLst>
        </xdr:cNvPr>
        <xdr:cNvSpPr txBox="1"/>
      </xdr:nvSpPr>
      <xdr:spPr>
        <a:xfrm>
          <a:off x="185611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132097</xdr:rowOff>
    </xdr:from>
    <xdr:ext cx="469744" cy="259045"/>
    <xdr:sp macro="" textlink="">
      <xdr:nvSpPr>
        <xdr:cNvPr id="540" name="n_2mainValue【消防施設】&#10;一人当たり面積">
          <a:extLst>
            <a:ext uri="{FF2B5EF4-FFF2-40B4-BE49-F238E27FC236}">
              <a16:creationId xmlns:a16="http://schemas.microsoft.com/office/drawing/2014/main" id="{0245B41E-FFC4-4C46-993D-89F47CE7C788}"/>
            </a:ext>
          </a:extLst>
        </xdr:cNvPr>
        <xdr:cNvSpPr txBox="1"/>
      </xdr:nvSpPr>
      <xdr:spPr>
        <a:xfrm>
          <a:off x="17776267" y="1320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153052</xdr:rowOff>
    </xdr:from>
    <xdr:ext cx="469744" cy="259045"/>
    <xdr:sp macro="" textlink="">
      <xdr:nvSpPr>
        <xdr:cNvPr id="541" name="n_3mainValue【消防施設】&#10;一人当たり面積">
          <a:extLst>
            <a:ext uri="{FF2B5EF4-FFF2-40B4-BE49-F238E27FC236}">
              <a16:creationId xmlns:a16="http://schemas.microsoft.com/office/drawing/2014/main" id="{3F4A3907-77BD-412F-BD6A-0E26304B0E05}"/>
            </a:ext>
          </a:extLst>
        </xdr:cNvPr>
        <xdr:cNvSpPr txBox="1"/>
      </xdr:nvSpPr>
      <xdr:spPr>
        <a:xfrm>
          <a:off x="17001567"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4463</xdr:rowOff>
    </xdr:from>
    <xdr:ext cx="469744" cy="259045"/>
    <xdr:sp macro="" textlink="">
      <xdr:nvSpPr>
        <xdr:cNvPr id="542" name="n_4mainValue【消防施設】&#10;一人当たり面積">
          <a:extLst>
            <a:ext uri="{FF2B5EF4-FFF2-40B4-BE49-F238E27FC236}">
              <a16:creationId xmlns:a16="http://schemas.microsoft.com/office/drawing/2014/main" id="{90AB72DC-583A-4AED-95A6-F3F7AD71DB4A}"/>
            </a:ext>
          </a:extLst>
        </xdr:cNvPr>
        <xdr:cNvSpPr txBox="1"/>
      </xdr:nvSpPr>
      <xdr:spPr>
        <a:xfrm>
          <a:off x="16226867" y="1324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1639AB27-868C-4B21-BD57-0C6EA4D48C3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A0A1F24E-3F9B-4D1C-8D33-1E2C96C96EC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DB3398CB-0A63-43F0-9AB9-2F4CE285CF5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091ABD56-20FA-494A-9A9A-0C3E998B156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0FBB4C08-4E78-4451-AB23-5E824C50BB7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372B77E4-A33C-4C90-921F-10F53C0A0A3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6B6CE83E-E994-4E12-83DA-FA480D03AAF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322A4F06-1AF9-459E-B18C-3FBF70F9B0E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F0CE0F30-2ED2-4A0F-B3B7-5C66D7DF741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B5EB1F9C-4E8C-41BA-8CBD-C97185C3ED3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2F5D2788-F0DF-4F6E-8251-1777F19040C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4DC71672-87C6-4782-810B-B5CA25AC560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4D72D45B-39F9-4C0C-9C33-5C431ACD852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5527CA82-310A-498B-B5C0-961CA302045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D2CAF8E9-EE1F-40AC-9BE0-E2182599CCA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2BF8BD3C-EDC6-4F3E-9EE3-DBAF56C7C13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029F2F67-F105-4D02-A7D8-4BCB7598B8D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066B7F5D-C5DB-4423-B452-C843367EBCB5}"/>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30E4EBF6-A037-4FA9-A60C-CDB2844B2D0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37159E77-0D18-4528-9076-23340EB1D41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205AF1E7-BC1E-40CD-B8C6-E6456469DE7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8187088C-A942-4878-AB42-8D98E77A55F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25508700-E2A0-4851-BF73-196D734BDD1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151E1223-D9B6-4A5E-89A9-EEA4F2471D1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F44620B4-1173-49C3-B820-49BA6704D0C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568" name="直線コネクタ 567">
          <a:extLst>
            <a:ext uri="{FF2B5EF4-FFF2-40B4-BE49-F238E27FC236}">
              <a16:creationId xmlns:a16="http://schemas.microsoft.com/office/drawing/2014/main" id="{6531C6EC-FF67-4519-9E80-54985B107AC6}"/>
            </a:ext>
          </a:extLst>
        </xdr:cNvPr>
        <xdr:cNvCxnSpPr/>
      </xdr:nvCxnSpPr>
      <xdr:spPr>
        <a:xfrm flipV="1">
          <a:off x="14375764" y="1676672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69" name="【庁舎】&#10;有形固定資産減価償却率最小値テキスト">
          <a:extLst>
            <a:ext uri="{FF2B5EF4-FFF2-40B4-BE49-F238E27FC236}">
              <a16:creationId xmlns:a16="http://schemas.microsoft.com/office/drawing/2014/main" id="{BF6D0388-C346-48DC-BA49-387076344E47}"/>
            </a:ext>
          </a:extLst>
        </xdr:cNvPr>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70" name="直線コネクタ 569">
          <a:extLst>
            <a:ext uri="{FF2B5EF4-FFF2-40B4-BE49-F238E27FC236}">
              <a16:creationId xmlns:a16="http://schemas.microsoft.com/office/drawing/2014/main" id="{DB643EE2-F909-4BF8-8266-55ADFAE5CB8B}"/>
            </a:ext>
          </a:extLst>
        </xdr:cNvPr>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571" name="【庁舎】&#10;有形固定資産減価償却率最大値テキスト">
          <a:extLst>
            <a:ext uri="{FF2B5EF4-FFF2-40B4-BE49-F238E27FC236}">
              <a16:creationId xmlns:a16="http://schemas.microsoft.com/office/drawing/2014/main" id="{6A1A5A35-825E-49FF-AA26-31B11BACBF5C}"/>
            </a:ext>
          </a:extLst>
        </xdr:cNvPr>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572" name="直線コネクタ 571">
          <a:extLst>
            <a:ext uri="{FF2B5EF4-FFF2-40B4-BE49-F238E27FC236}">
              <a16:creationId xmlns:a16="http://schemas.microsoft.com/office/drawing/2014/main" id="{BE284617-7A7C-4D80-A0A3-B9A9351E45AD}"/>
            </a:ext>
          </a:extLst>
        </xdr:cNvPr>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573" name="【庁舎】&#10;有形固定資産減価償却率平均値テキスト">
          <a:extLst>
            <a:ext uri="{FF2B5EF4-FFF2-40B4-BE49-F238E27FC236}">
              <a16:creationId xmlns:a16="http://schemas.microsoft.com/office/drawing/2014/main" id="{74854CD9-2E3B-47F9-AE42-442B1B620F5C}"/>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574" name="フローチャート: 判断 573">
          <a:extLst>
            <a:ext uri="{FF2B5EF4-FFF2-40B4-BE49-F238E27FC236}">
              <a16:creationId xmlns:a16="http://schemas.microsoft.com/office/drawing/2014/main" id="{DAC2E75F-E831-4158-A353-5213926590AA}"/>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575" name="フローチャート: 判断 574">
          <a:extLst>
            <a:ext uri="{FF2B5EF4-FFF2-40B4-BE49-F238E27FC236}">
              <a16:creationId xmlns:a16="http://schemas.microsoft.com/office/drawing/2014/main" id="{AE6CAE2C-0C7E-446B-8CCA-041155DB9AA7}"/>
            </a:ext>
          </a:extLst>
        </xdr:cNvPr>
        <xdr:cNvSpPr/>
      </xdr:nvSpPr>
      <xdr:spPr>
        <a:xfrm>
          <a:off x="1357884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576" name="フローチャート: 判断 575">
          <a:extLst>
            <a:ext uri="{FF2B5EF4-FFF2-40B4-BE49-F238E27FC236}">
              <a16:creationId xmlns:a16="http://schemas.microsoft.com/office/drawing/2014/main" id="{16A5D81A-998B-4AA2-BA4E-4F2EF55847BB}"/>
            </a:ext>
          </a:extLst>
        </xdr:cNvPr>
        <xdr:cNvSpPr/>
      </xdr:nvSpPr>
      <xdr:spPr>
        <a:xfrm>
          <a:off x="128041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577" name="フローチャート: 判断 576">
          <a:extLst>
            <a:ext uri="{FF2B5EF4-FFF2-40B4-BE49-F238E27FC236}">
              <a16:creationId xmlns:a16="http://schemas.microsoft.com/office/drawing/2014/main" id="{5D277F63-0CA5-42B4-9B13-C5A3D3753661}"/>
            </a:ext>
          </a:extLst>
        </xdr:cNvPr>
        <xdr:cNvSpPr/>
      </xdr:nvSpPr>
      <xdr:spPr>
        <a:xfrm>
          <a:off x="120294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578" name="フローチャート: 判断 577">
          <a:extLst>
            <a:ext uri="{FF2B5EF4-FFF2-40B4-BE49-F238E27FC236}">
              <a16:creationId xmlns:a16="http://schemas.microsoft.com/office/drawing/2014/main" id="{D885EF25-CC6A-4E2E-8AE8-5035BE4032A4}"/>
            </a:ext>
          </a:extLst>
        </xdr:cNvPr>
        <xdr:cNvSpPr/>
      </xdr:nvSpPr>
      <xdr:spPr>
        <a:xfrm>
          <a:off x="1123188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2816ECA5-0434-407C-83C4-CC6637269F6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EB11D44F-EC55-4F32-8A5C-0C5D6E1890E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5F5EE970-64DB-4E0B-93BB-52A4F381745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5FF56E7A-C37A-4FEF-8EA5-8C63C4A80AB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18D8F5B0-C487-40B1-B649-42556419FDE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165826</xdr:rowOff>
    </xdr:from>
    <xdr:to>
      <xdr:col>85</xdr:col>
      <xdr:colOff>177800</xdr:colOff>
      <xdr:row>108</xdr:row>
      <xdr:rowOff>95976</xdr:rowOff>
    </xdr:to>
    <xdr:sp macro="" textlink="">
      <xdr:nvSpPr>
        <xdr:cNvPr id="584" name="楕円 583">
          <a:extLst>
            <a:ext uri="{FF2B5EF4-FFF2-40B4-BE49-F238E27FC236}">
              <a16:creationId xmlns:a16="http://schemas.microsoft.com/office/drawing/2014/main" id="{49D90405-9B2E-48DF-8D33-560641B931AC}"/>
            </a:ext>
          </a:extLst>
        </xdr:cNvPr>
        <xdr:cNvSpPr/>
      </xdr:nvSpPr>
      <xdr:spPr>
        <a:xfrm>
          <a:off x="14325600" y="181033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144253</xdr:rowOff>
    </xdr:from>
    <xdr:ext cx="405111" cy="259045"/>
    <xdr:sp macro="" textlink="">
      <xdr:nvSpPr>
        <xdr:cNvPr id="585" name="【庁舎】&#10;有形固定資産減価償却率該当値テキスト">
          <a:extLst>
            <a:ext uri="{FF2B5EF4-FFF2-40B4-BE49-F238E27FC236}">
              <a16:creationId xmlns:a16="http://schemas.microsoft.com/office/drawing/2014/main" id="{EE390325-441C-40F3-AE6A-0144929C90BD}"/>
            </a:ext>
          </a:extLst>
        </xdr:cNvPr>
        <xdr:cNvSpPr txBox="1"/>
      </xdr:nvSpPr>
      <xdr:spPr>
        <a:xfrm>
          <a:off x="14414500" y="180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142966</xdr:rowOff>
    </xdr:from>
    <xdr:to>
      <xdr:col>81</xdr:col>
      <xdr:colOff>101600</xdr:colOff>
      <xdr:row>108</xdr:row>
      <xdr:rowOff>73116</xdr:rowOff>
    </xdr:to>
    <xdr:sp macro="" textlink="">
      <xdr:nvSpPr>
        <xdr:cNvPr id="586" name="楕円 585">
          <a:extLst>
            <a:ext uri="{FF2B5EF4-FFF2-40B4-BE49-F238E27FC236}">
              <a16:creationId xmlns:a16="http://schemas.microsoft.com/office/drawing/2014/main" id="{144B57CE-26C0-4B8D-BC46-C555ACD3B8EB}"/>
            </a:ext>
          </a:extLst>
        </xdr:cNvPr>
        <xdr:cNvSpPr/>
      </xdr:nvSpPr>
      <xdr:spPr>
        <a:xfrm>
          <a:off x="13578840" y="18080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22316</xdr:rowOff>
    </xdr:from>
    <xdr:to>
      <xdr:col>85</xdr:col>
      <xdr:colOff>127000</xdr:colOff>
      <xdr:row>108</xdr:row>
      <xdr:rowOff>45176</xdr:rowOff>
    </xdr:to>
    <xdr:cxnSp macro="">
      <xdr:nvCxnSpPr>
        <xdr:cNvPr id="587" name="直線コネクタ 586">
          <a:extLst>
            <a:ext uri="{FF2B5EF4-FFF2-40B4-BE49-F238E27FC236}">
              <a16:creationId xmlns:a16="http://schemas.microsoft.com/office/drawing/2014/main" id="{050E7761-52BC-48AA-929D-379EE09ABFD3}"/>
            </a:ext>
          </a:extLst>
        </xdr:cNvPr>
        <xdr:cNvCxnSpPr/>
      </xdr:nvCxnSpPr>
      <xdr:spPr>
        <a:xfrm>
          <a:off x="13629640" y="18127436"/>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121738</xdr:rowOff>
    </xdr:from>
    <xdr:to>
      <xdr:col>76</xdr:col>
      <xdr:colOff>165100</xdr:colOff>
      <xdr:row>108</xdr:row>
      <xdr:rowOff>51888</xdr:rowOff>
    </xdr:to>
    <xdr:sp macro="" textlink="">
      <xdr:nvSpPr>
        <xdr:cNvPr id="588" name="楕円 587">
          <a:extLst>
            <a:ext uri="{FF2B5EF4-FFF2-40B4-BE49-F238E27FC236}">
              <a16:creationId xmlns:a16="http://schemas.microsoft.com/office/drawing/2014/main" id="{30C7ED8A-8543-4C93-801E-13E1740A55F4}"/>
            </a:ext>
          </a:extLst>
        </xdr:cNvPr>
        <xdr:cNvSpPr/>
      </xdr:nvSpPr>
      <xdr:spPr>
        <a:xfrm>
          <a:off x="12804140" y="18059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xdr:rowOff>
    </xdr:from>
    <xdr:to>
      <xdr:col>81</xdr:col>
      <xdr:colOff>50800</xdr:colOff>
      <xdr:row>108</xdr:row>
      <xdr:rowOff>22316</xdr:rowOff>
    </xdr:to>
    <xdr:cxnSp macro="">
      <xdr:nvCxnSpPr>
        <xdr:cNvPr id="589" name="直線コネクタ 588">
          <a:extLst>
            <a:ext uri="{FF2B5EF4-FFF2-40B4-BE49-F238E27FC236}">
              <a16:creationId xmlns:a16="http://schemas.microsoft.com/office/drawing/2014/main" id="{CE0B031E-D1D5-4A00-8CE0-48C375750F17}"/>
            </a:ext>
          </a:extLst>
        </xdr:cNvPr>
        <xdr:cNvCxnSpPr/>
      </xdr:nvCxnSpPr>
      <xdr:spPr>
        <a:xfrm>
          <a:off x="12854940" y="18106208"/>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590" name="楕円 589">
          <a:extLst>
            <a:ext uri="{FF2B5EF4-FFF2-40B4-BE49-F238E27FC236}">
              <a16:creationId xmlns:a16="http://schemas.microsoft.com/office/drawing/2014/main" id="{C2572774-A2EB-4E69-86DF-831AEF24E2EF}"/>
            </a:ext>
          </a:extLst>
        </xdr:cNvPr>
        <xdr:cNvSpPr/>
      </xdr:nvSpPr>
      <xdr:spPr>
        <a:xfrm>
          <a:off x="12029440" y="180363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1088</xdr:rowOff>
    </xdr:to>
    <xdr:cxnSp macro="">
      <xdr:nvCxnSpPr>
        <xdr:cNvPr id="591" name="直線コネクタ 590">
          <a:extLst>
            <a:ext uri="{FF2B5EF4-FFF2-40B4-BE49-F238E27FC236}">
              <a16:creationId xmlns:a16="http://schemas.microsoft.com/office/drawing/2014/main" id="{DD5B9A40-C677-4992-BF2F-0C85504ADFD0}"/>
            </a:ext>
          </a:extLst>
        </xdr:cNvPr>
        <xdr:cNvCxnSpPr/>
      </xdr:nvCxnSpPr>
      <xdr:spPr>
        <a:xfrm>
          <a:off x="12072620" y="18087159"/>
          <a:ext cx="78232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592" name="楕円 591">
          <a:extLst>
            <a:ext uri="{FF2B5EF4-FFF2-40B4-BE49-F238E27FC236}">
              <a16:creationId xmlns:a16="http://schemas.microsoft.com/office/drawing/2014/main" id="{3373DEBA-95A2-41C4-A0AE-D3C59772C154}"/>
            </a:ext>
          </a:extLst>
        </xdr:cNvPr>
        <xdr:cNvSpPr/>
      </xdr:nvSpPr>
      <xdr:spPr>
        <a:xfrm>
          <a:off x="1123188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107</xdr:row>
      <xdr:rowOff>149679</xdr:rowOff>
    </xdr:to>
    <xdr:cxnSp macro="">
      <xdr:nvCxnSpPr>
        <xdr:cNvPr id="593" name="直線コネクタ 592">
          <a:extLst>
            <a:ext uri="{FF2B5EF4-FFF2-40B4-BE49-F238E27FC236}">
              <a16:creationId xmlns:a16="http://schemas.microsoft.com/office/drawing/2014/main" id="{2EECF32F-C73A-444C-95BD-4D33BB449962}"/>
            </a:ext>
          </a:extLst>
        </xdr:cNvPr>
        <xdr:cNvCxnSpPr/>
      </xdr:nvCxnSpPr>
      <xdr:spPr>
        <a:xfrm>
          <a:off x="11282680" y="1808715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594" name="n_1aveValue【庁舎】&#10;有形固定資産減価償却率">
          <a:extLst>
            <a:ext uri="{FF2B5EF4-FFF2-40B4-BE49-F238E27FC236}">
              <a16:creationId xmlns:a16="http://schemas.microsoft.com/office/drawing/2014/main" id="{5A279E86-5DA3-4B96-8757-C3A95A7AF107}"/>
            </a:ext>
          </a:extLst>
        </xdr:cNvPr>
        <xdr:cNvSpPr txBox="1"/>
      </xdr:nvSpPr>
      <xdr:spPr>
        <a:xfrm>
          <a:off x="1343724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595" name="n_2aveValue【庁舎】&#10;有形固定資産減価償却率">
          <a:extLst>
            <a:ext uri="{FF2B5EF4-FFF2-40B4-BE49-F238E27FC236}">
              <a16:creationId xmlns:a16="http://schemas.microsoft.com/office/drawing/2014/main" id="{09B014D1-B44D-41EF-AF27-E53D72313C76}"/>
            </a:ext>
          </a:extLst>
        </xdr:cNvPr>
        <xdr:cNvSpPr txBox="1"/>
      </xdr:nvSpPr>
      <xdr:spPr>
        <a:xfrm>
          <a:off x="12675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596" name="n_3aveValue【庁舎】&#10;有形固定資産減価償却率">
          <a:extLst>
            <a:ext uri="{FF2B5EF4-FFF2-40B4-BE49-F238E27FC236}">
              <a16:creationId xmlns:a16="http://schemas.microsoft.com/office/drawing/2014/main" id="{51FB3268-36C2-45A9-88B2-4BA206A2ED43}"/>
            </a:ext>
          </a:extLst>
        </xdr:cNvPr>
        <xdr:cNvSpPr txBox="1"/>
      </xdr:nvSpPr>
      <xdr:spPr>
        <a:xfrm>
          <a:off x="119005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597" name="n_4aveValue【庁舎】&#10;有形固定資産減価償却率">
          <a:extLst>
            <a:ext uri="{FF2B5EF4-FFF2-40B4-BE49-F238E27FC236}">
              <a16:creationId xmlns:a16="http://schemas.microsoft.com/office/drawing/2014/main" id="{1CC8F464-EDCD-4CF9-9273-C1E4BF50473E}"/>
            </a:ext>
          </a:extLst>
        </xdr:cNvPr>
        <xdr:cNvSpPr txBox="1"/>
      </xdr:nvSpPr>
      <xdr:spPr>
        <a:xfrm>
          <a:off x="1110298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64243</xdr:rowOff>
    </xdr:from>
    <xdr:ext cx="405111" cy="259045"/>
    <xdr:sp macro="" textlink="">
      <xdr:nvSpPr>
        <xdr:cNvPr id="598" name="n_1mainValue【庁舎】&#10;有形固定資産減価償却率">
          <a:extLst>
            <a:ext uri="{FF2B5EF4-FFF2-40B4-BE49-F238E27FC236}">
              <a16:creationId xmlns:a16="http://schemas.microsoft.com/office/drawing/2014/main" id="{FD657BEE-E74D-419E-A656-9BABDE076E86}"/>
            </a:ext>
          </a:extLst>
        </xdr:cNvPr>
        <xdr:cNvSpPr txBox="1"/>
      </xdr:nvSpPr>
      <xdr:spPr>
        <a:xfrm>
          <a:off x="134372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43015</xdr:rowOff>
    </xdr:from>
    <xdr:ext cx="405111" cy="259045"/>
    <xdr:sp macro="" textlink="">
      <xdr:nvSpPr>
        <xdr:cNvPr id="599" name="n_2mainValue【庁舎】&#10;有形固定資産減価償却率">
          <a:extLst>
            <a:ext uri="{FF2B5EF4-FFF2-40B4-BE49-F238E27FC236}">
              <a16:creationId xmlns:a16="http://schemas.microsoft.com/office/drawing/2014/main" id="{FD6A0A76-0421-463A-86EA-5514334A6A8A}"/>
            </a:ext>
          </a:extLst>
        </xdr:cNvPr>
        <xdr:cNvSpPr txBox="1"/>
      </xdr:nvSpPr>
      <xdr:spPr>
        <a:xfrm>
          <a:off x="126752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600" name="n_3mainValue【庁舎】&#10;有形固定資産減価償却率">
          <a:extLst>
            <a:ext uri="{FF2B5EF4-FFF2-40B4-BE49-F238E27FC236}">
              <a16:creationId xmlns:a16="http://schemas.microsoft.com/office/drawing/2014/main" id="{0FED7F79-5DEB-44C5-8B22-B57EBCC016DC}"/>
            </a:ext>
          </a:extLst>
        </xdr:cNvPr>
        <xdr:cNvSpPr txBox="1"/>
      </xdr:nvSpPr>
      <xdr:spPr>
        <a:xfrm>
          <a:off x="119005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601" name="n_4mainValue【庁舎】&#10;有形固定資産減価償却率">
          <a:extLst>
            <a:ext uri="{FF2B5EF4-FFF2-40B4-BE49-F238E27FC236}">
              <a16:creationId xmlns:a16="http://schemas.microsoft.com/office/drawing/2014/main" id="{B3E39A13-5B56-4C35-8B73-370BF5F59CD0}"/>
            </a:ext>
          </a:extLst>
        </xdr:cNvPr>
        <xdr:cNvSpPr txBox="1"/>
      </xdr:nvSpPr>
      <xdr:spPr>
        <a:xfrm>
          <a:off x="1110298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BD66F86E-1DDA-48F5-AB3B-1222177489C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5F813F64-35CB-4BBF-A4E6-DD2F484F61C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204BE10D-E8E8-445F-B5C2-3D475405606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60C35B39-29A3-4A2C-8D6C-D32B2E2F636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56D009E8-BE03-4380-9EC1-C8DBC095DFA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66028212-92C3-4EB0-88DE-50DA7650FFA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E41624EF-0EA2-4C05-B10C-2B3EB4C1CCF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66F262D7-1945-470E-B8BD-963A7B67982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B186FB01-42CD-40B6-B78B-DF7363DF7FA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3D70221A-D637-4941-A36C-D8A6DFD3608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a:extLst>
            <a:ext uri="{FF2B5EF4-FFF2-40B4-BE49-F238E27FC236}">
              <a16:creationId xmlns:a16="http://schemas.microsoft.com/office/drawing/2014/main" id="{FF06F735-6155-4FA4-AB5F-0DCB125D813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C1B915EF-1149-488A-A2FC-EC6CF3533E0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a:extLst>
            <a:ext uri="{FF2B5EF4-FFF2-40B4-BE49-F238E27FC236}">
              <a16:creationId xmlns:a16="http://schemas.microsoft.com/office/drawing/2014/main" id="{7E1DFB2D-6A90-4CC4-8843-BA192C9C991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a:extLst>
            <a:ext uri="{FF2B5EF4-FFF2-40B4-BE49-F238E27FC236}">
              <a16:creationId xmlns:a16="http://schemas.microsoft.com/office/drawing/2014/main" id="{B7A7974E-C812-4DF3-805A-CD0F60B5EA1E}"/>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a:extLst>
            <a:ext uri="{FF2B5EF4-FFF2-40B4-BE49-F238E27FC236}">
              <a16:creationId xmlns:a16="http://schemas.microsoft.com/office/drawing/2014/main" id="{1F908E85-C696-4693-886F-7C4C1B3081AF}"/>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a:extLst>
            <a:ext uri="{FF2B5EF4-FFF2-40B4-BE49-F238E27FC236}">
              <a16:creationId xmlns:a16="http://schemas.microsoft.com/office/drawing/2014/main" id="{78565956-A21F-489D-ABD1-92B0D277050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a:extLst>
            <a:ext uri="{FF2B5EF4-FFF2-40B4-BE49-F238E27FC236}">
              <a16:creationId xmlns:a16="http://schemas.microsoft.com/office/drawing/2014/main" id="{FC597BE0-457B-4605-8A04-F4F8965EEA4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a:extLst>
            <a:ext uri="{FF2B5EF4-FFF2-40B4-BE49-F238E27FC236}">
              <a16:creationId xmlns:a16="http://schemas.microsoft.com/office/drawing/2014/main" id="{88AD021B-DC01-454A-B59F-FBE90A1A358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a:extLst>
            <a:ext uri="{FF2B5EF4-FFF2-40B4-BE49-F238E27FC236}">
              <a16:creationId xmlns:a16="http://schemas.microsoft.com/office/drawing/2014/main" id="{E509FAF3-41BF-4CB2-A99B-CC3B085F2B09}"/>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a:extLst>
            <a:ext uri="{FF2B5EF4-FFF2-40B4-BE49-F238E27FC236}">
              <a16:creationId xmlns:a16="http://schemas.microsoft.com/office/drawing/2014/main" id="{67D41F69-F40C-427E-AA9A-A4135D7D8856}"/>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a:extLst>
            <a:ext uri="{FF2B5EF4-FFF2-40B4-BE49-F238E27FC236}">
              <a16:creationId xmlns:a16="http://schemas.microsoft.com/office/drawing/2014/main" id="{2B656C80-F426-4F86-BEC5-3C979248BB27}"/>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a:extLst>
            <a:ext uri="{FF2B5EF4-FFF2-40B4-BE49-F238E27FC236}">
              <a16:creationId xmlns:a16="http://schemas.microsoft.com/office/drawing/2014/main" id="{3C3A19C3-5897-4F20-AA9B-5E3B658FA01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3A6A751B-1817-40D8-81C0-753687F697C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8BD46FE5-EB7A-4EFE-B314-CBE5748D36F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a:extLst>
            <a:ext uri="{FF2B5EF4-FFF2-40B4-BE49-F238E27FC236}">
              <a16:creationId xmlns:a16="http://schemas.microsoft.com/office/drawing/2014/main" id="{7622DBA3-9A2F-42C8-83B8-977681855B5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627" name="直線コネクタ 626">
          <a:extLst>
            <a:ext uri="{FF2B5EF4-FFF2-40B4-BE49-F238E27FC236}">
              <a16:creationId xmlns:a16="http://schemas.microsoft.com/office/drawing/2014/main" id="{32F12803-0323-4551-A927-34E168113537}"/>
            </a:ext>
          </a:extLst>
        </xdr:cNvPr>
        <xdr:cNvCxnSpPr/>
      </xdr:nvCxnSpPr>
      <xdr:spPr>
        <a:xfrm flipV="1">
          <a:off x="19509104" y="167166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628" name="【庁舎】&#10;一人当たり面積最小値テキスト">
          <a:extLst>
            <a:ext uri="{FF2B5EF4-FFF2-40B4-BE49-F238E27FC236}">
              <a16:creationId xmlns:a16="http://schemas.microsoft.com/office/drawing/2014/main" id="{11D65E3E-9844-405A-815C-424FA93932D4}"/>
            </a:ext>
          </a:extLst>
        </xdr:cNvPr>
        <xdr:cNvSpPr txBox="1"/>
      </xdr:nvSpPr>
      <xdr:spPr>
        <a:xfrm>
          <a:off x="19547840" y="1815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629" name="直線コネクタ 628">
          <a:extLst>
            <a:ext uri="{FF2B5EF4-FFF2-40B4-BE49-F238E27FC236}">
              <a16:creationId xmlns:a16="http://schemas.microsoft.com/office/drawing/2014/main" id="{211E1F00-61DC-42CB-8E1A-8A9DBB086F72}"/>
            </a:ext>
          </a:extLst>
        </xdr:cNvPr>
        <xdr:cNvCxnSpPr/>
      </xdr:nvCxnSpPr>
      <xdr:spPr>
        <a:xfrm>
          <a:off x="19443700" y="18151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630" name="【庁舎】&#10;一人当たり面積最大値テキスト">
          <a:extLst>
            <a:ext uri="{FF2B5EF4-FFF2-40B4-BE49-F238E27FC236}">
              <a16:creationId xmlns:a16="http://schemas.microsoft.com/office/drawing/2014/main" id="{6B524DC0-1A7B-47FA-A325-8E3098ADDD62}"/>
            </a:ext>
          </a:extLst>
        </xdr:cNvPr>
        <xdr:cNvSpPr txBox="1"/>
      </xdr:nvSpPr>
      <xdr:spPr>
        <a:xfrm>
          <a:off x="19547840" y="164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631" name="直線コネクタ 630">
          <a:extLst>
            <a:ext uri="{FF2B5EF4-FFF2-40B4-BE49-F238E27FC236}">
              <a16:creationId xmlns:a16="http://schemas.microsoft.com/office/drawing/2014/main" id="{08B65225-42FA-4264-956A-8424B468B5C2}"/>
            </a:ext>
          </a:extLst>
        </xdr:cNvPr>
        <xdr:cNvCxnSpPr/>
      </xdr:nvCxnSpPr>
      <xdr:spPr>
        <a:xfrm>
          <a:off x="194437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632" name="【庁舎】&#10;一人当たり面積平均値テキスト">
          <a:extLst>
            <a:ext uri="{FF2B5EF4-FFF2-40B4-BE49-F238E27FC236}">
              <a16:creationId xmlns:a16="http://schemas.microsoft.com/office/drawing/2014/main" id="{AD3C761B-9B29-4BE9-975C-ED8BC4FC2695}"/>
            </a:ext>
          </a:extLst>
        </xdr:cNvPr>
        <xdr:cNvSpPr txBox="1"/>
      </xdr:nvSpPr>
      <xdr:spPr>
        <a:xfrm>
          <a:off x="19547840" y="1764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633" name="フローチャート: 判断 632">
          <a:extLst>
            <a:ext uri="{FF2B5EF4-FFF2-40B4-BE49-F238E27FC236}">
              <a16:creationId xmlns:a16="http://schemas.microsoft.com/office/drawing/2014/main" id="{A7C1C49E-FD91-42E2-8A80-85C6FF9CCB79}"/>
            </a:ext>
          </a:extLst>
        </xdr:cNvPr>
        <xdr:cNvSpPr/>
      </xdr:nvSpPr>
      <xdr:spPr>
        <a:xfrm>
          <a:off x="19458940" y="1778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634" name="フローチャート: 判断 633">
          <a:extLst>
            <a:ext uri="{FF2B5EF4-FFF2-40B4-BE49-F238E27FC236}">
              <a16:creationId xmlns:a16="http://schemas.microsoft.com/office/drawing/2014/main" id="{DFA5376C-C2A3-49FA-AE3C-5DB5CB836586}"/>
            </a:ext>
          </a:extLst>
        </xdr:cNvPr>
        <xdr:cNvSpPr/>
      </xdr:nvSpPr>
      <xdr:spPr>
        <a:xfrm>
          <a:off x="18735040" y="17800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635" name="フローチャート: 判断 634">
          <a:extLst>
            <a:ext uri="{FF2B5EF4-FFF2-40B4-BE49-F238E27FC236}">
              <a16:creationId xmlns:a16="http://schemas.microsoft.com/office/drawing/2014/main" id="{8D2DD8BC-2FD8-47BF-9E0A-CF11734832B8}"/>
            </a:ext>
          </a:extLst>
        </xdr:cNvPr>
        <xdr:cNvSpPr/>
      </xdr:nvSpPr>
      <xdr:spPr>
        <a:xfrm>
          <a:off x="17937480" y="1776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636" name="フローチャート: 判断 635">
          <a:extLst>
            <a:ext uri="{FF2B5EF4-FFF2-40B4-BE49-F238E27FC236}">
              <a16:creationId xmlns:a16="http://schemas.microsoft.com/office/drawing/2014/main" id="{7342C494-06D7-4583-8146-D9A72FBA91C8}"/>
            </a:ext>
          </a:extLst>
        </xdr:cNvPr>
        <xdr:cNvSpPr/>
      </xdr:nvSpPr>
      <xdr:spPr>
        <a:xfrm>
          <a:off x="171627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135345</xdr:rowOff>
    </xdr:from>
    <xdr:to>
      <xdr:col>98</xdr:col>
      <xdr:colOff>38100</xdr:colOff>
      <xdr:row>107</xdr:row>
      <xdr:rowOff>65495</xdr:rowOff>
    </xdr:to>
    <xdr:sp macro="" textlink="">
      <xdr:nvSpPr>
        <xdr:cNvPr id="637" name="フローチャート: 判断 636">
          <a:extLst>
            <a:ext uri="{FF2B5EF4-FFF2-40B4-BE49-F238E27FC236}">
              <a16:creationId xmlns:a16="http://schemas.microsoft.com/office/drawing/2014/main" id="{75032E8F-C34A-48B4-9B9F-7AE14B837E44}"/>
            </a:ext>
          </a:extLst>
        </xdr:cNvPr>
        <xdr:cNvSpPr/>
      </xdr:nvSpPr>
      <xdr:spPr>
        <a:xfrm>
          <a:off x="16388080" y="17905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FEF54D5E-2720-49FA-A47F-B524841D844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BAD390EC-8031-47BC-9ADE-863F6AE6FDF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EF8E641E-9B77-461F-BE6D-27CE3CFFC0C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8627F946-09FE-4164-B9E8-8191D0BDC2B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8B16008A-963F-4683-92DD-83305A9BA6A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36286</xdr:rowOff>
    </xdr:from>
    <xdr:to>
      <xdr:col>116</xdr:col>
      <xdr:colOff>114300</xdr:colOff>
      <xdr:row>106</xdr:row>
      <xdr:rowOff>137886</xdr:rowOff>
    </xdr:to>
    <xdr:sp macro="" textlink="">
      <xdr:nvSpPr>
        <xdr:cNvPr id="643" name="楕円 642">
          <a:extLst>
            <a:ext uri="{FF2B5EF4-FFF2-40B4-BE49-F238E27FC236}">
              <a16:creationId xmlns:a16="http://schemas.microsoft.com/office/drawing/2014/main" id="{12C54D98-F970-47E3-B48F-E16F682CF292}"/>
            </a:ext>
          </a:extLst>
        </xdr:cNvPr>
        <xdr:cNvSpPr/>
      </xdr:nvSpPr>
      <xdr:spPr>
        <a:xfrm>
          <a:off x="19458940" y="178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14713</xdr:rowOff>
    </xdr:from>
    <xdr:ext cx="469744" cy="259045"/>
    <xdr:sp macro="" textlink="">
      <xdr:nvSpPr>
        <xdr:cNvPr id="644" name="【庁舎】&#10;一人当たり面積該当値テキスト">
          <a:extLst>
            <a:ext uri="{FF2B5EF4-FFF2-40B4-BE49-F238E27FC236}">
              <a16:creationId xmlns:a16="http://schemas.microsoft.com/office/drawing/2014/main" id="{44CD83AF-D777-44C6-8980-8E4594421BC3}"/>
            </a:ext>
          </a:extLst>
        </xdr:cNvPr>
        <xdr:cNvSpPr txBox="1"/>
      </xdr:nvSpPr>
      <xdr:spPr>
        <a:xfrm>
          <a:off x="19547840" y="1778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645" name="楕円 644">
          <a:extLst>
            <a:ext uri="{FF2B5EF4-FFF2-40B4-BE49-F238E27FC236}">
              <a16:creationId xmlns:a16="http://schemas.microsoft.com/office/drawing/2014/main" id="{AFF8B69A-891A-42FD-AEE3-0558F1CDA217}"/>
            </a:ext>
          </a:extLst>
        </xdr:cNvPr>
        <xdr:cNvSpPr/>
      </xdr:nvSpPr>
      <xdr:spPr>
        <a:xfrm>
          <a:off x="18735040" y="178104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87086</xdr:rowOff>
    </xdr:from>
    <xdr:to>
      <xdr:col>116</xdr:col>
      <xdr:colOff>63500</xdr:colOff>
      <xdr:row>106</xdr:row>
      <xdr:rowOff>91439</xdr:rowOff>
    </xdr:to>
    <xdr:cxnSp macro="">
      <xdr:nvCxnSpPr>
        <xdr:cNvPr id="646" name="直線コネクタ 645">
          <a:extLst>
            <a:ext uri="{FF2B5EF4-FFF2-40B4-BE49-F238E27FC236}">
              <a16:creationId xmlns:a16="http://schemas.microsoft.com/office/drawing/2014/main" id="{829700FB-5D36-4D8B-86BC-23923AA5F35B}"/>
            </a:ext>
          </a:extLst>
        </xdr:cNvPr>
        <xdr:cNvCxnSpPr/>
      </xdr:nvCxnSpPr>
      <xdr:spPr>
        <a:xfrm flipV="1">
          <a:off x="18778220" y="17856926"/>
          <a:ext cx="73152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47171</xdr:rowOff>
    </xdr:from>
    <xdr:to>
      <xdr:col>107</xdr:col>
      <xdr:colOff>101600</xdr:colOff>
      <xdr:row>106</xdr:row>
      <xdr:rowOff>148771</xdr:rowOff>
    </xdr:to>
    <xdr:sp macro="" textlink="">
      <xdr:nvSpPr>
        <xdr:cNvPr id="647" name="楕円 646">
          <a:extLst>
            <a:ext uri="{FF2B5EF4-FFF2-40B4-BE49-F238E27FC236}">
              <a16:creationId xmlns:a16="http://schemas.microsoft.com/office/drawing/2014/main" id="{AA8CB7A5-4716-42E2-8706-0CCA1F1D1856}"/>
            </a:ext>
          </a:extLst>
        </xdr:cNvPr>
        <xdr:cNvSpPr/>
      </xdr:nvSpPr>
      <xdr:spPr>
        <a:xfrm>
          <a:off x="17937480" y="178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97971</xdr:rowOff>
    </xdr:to>
    <xdr:cxnSp macro="">
      <xdr:nvCxnSpPr>
        <xdr:cNvPr id="648" name="直線コネクタ 647">
          <a:extLst>
            <a:ext uri="{FF2B5EF4-FFF2-40B4-BE49-F238E27FC236}">
              <a16:creationId xmlns:a16="http://schemas.microsoft.com/office/drawing/2014/main" id="{62C93715-EE09-4BC1-826E-7F5822B08D16}"/>
            </a:ext>
          </a:extLst>
        </xdr:cNvPr>
        <xdr:cNvCxnSpPr/>
      </xdr:nvCxnSpPr>
      <xdr:spPr>
        <a:xfrm flipV="1">
          <a:off x="17988280" y="17861279"/>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55880</xdr:rowOff>
    </xdr:from>
    <xdr:to>
      <xdr:col>102</xdr:col>
      <xdr:colOff>165100</xdr:colOff>
      <xdr:row>106</xdr:row>
      <xdr:rowOff>157480</xdr:rowOff>
    </xdr:to>
    <xdr:sp macro="" textlink="">
      <xdr:nvSpPr>
        <xdr:cNvPr id="649" name="楕円 648">
          <a:extLst>
            <a:ext uri="{FF2B5EF4-FFF2-40B4-BE49-F238E27FC236}">
              <a16:creationId xmlns:a16="http://schemas.microsoft.com/office/drawing/2014/main" id="{0FD1BF3D-7851-4E63-A34B-9DAA47A0E5F0}"/>
            </a:ext>
          </a:extLst>
        </xdr:cNvPr>
        <xdr:cNvSpPr/>
      </xdr:nvSpPr>
      <xdr:spPr>
        <a:xfrm>
          <a:off x="1716278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97971</xdr:rowOff>
    </xdr:from>
    <xdr:to>
      <xdr:col>107</xdr:col>
      <xdr:colOff>50800</xdr:colOff>
      <xdr:row>106</xdr:row>
      <xdr:rowOff>106680</xdr:rowOff>
    </xdr:to>
    <xdr:cxnSp macro="">
      <xdr:nvCxnSpPr>
        <xdr:cNvPr id="650" name="直線コネクタ 649">
          <a:extLst>
            <a:ext uri="{FF2B5EF4-FFF2-40B4-BE49-F238E27FC236}">
              <a16:creationId xmlns:a16="http://schemas.microsoft.com/office/drawing/2014/main" id="{F0D4327C-F782-47C6-9407-A48B528EB9D9}"/>
            </a:ext>
          </a:extLst>
        </xdr:cNvPr>
        <xdr:cNvCxnSpPr/>
      </xdr:nvCxnSpPr>
      <xdr:spPr>
        <a:xfrm flipV="1">
          <a:off x="17213580" y="17867811"/>
          <a:ext cx="7747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111942</xdr:rowOff>
    </xdr:from>
    <xdr:to>
      <xdr:col>98</xdr:col>
      <xdr:colOff>38100</xdr:colOff>
      <xdr:row>106</xdr:row>
      <xdr:rowOff>42092</xdr:rowOff>
    </xdr:to>
    <xdr:sp macro="" textlink="">
      <xdr:nvSpPr>
        <xdr:cNvPr id="651" name="楕円 650">
          <a:extLst>
            <a:ext uri="{FF2B5EF4-FFF2-40B4-BE49-F238E27FC236}">
              <a16:creationId xmlns:a16="http://schemas.microsoft.com/office/drawing/2014/main" id="{42EBDED6-A4EF-4E6B-8918-C2D2A6C3C1DB}"/>
            </a:ext>
          </a:extLst>
        </xdr:cNvPr>
        <xdr:cNvSpPr/>
      </xdr:nvSpPr>
      <xdr:spPr>
        <a:xfrm>
          <a:off x="16388080" y="1771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162742</xdr:rowOff>
    </xdr:from>
    <xdr:to>
      <xdr:col>102</xdr:col>
      <xdr:colOff>114300</xdr:colOff>
      <xdr:row>106</xdr:row>
      <xdr:rowOff>106680</xdr:rowOff>
    </xdr:to>
    <xdr:cxnSp macro="">
      <xdr:nvCxnSpPr>
        <xdr:cNvPr id="652" name="直線コネクタ 651">
          <a:extLst>
            <a:ext uri="{FF2B5EF4-FFF2-40B4-BE49-F238E27FC236}">
              <a16:creationId xmlns:a16="http://schemas.microsoft.com/office/drawing/2014/main" id="{FDDDE3BC-C4E4-43FA-B0DA-DDB7C590BEF8}"/>
            </a:ext>
          </a:extLst>
        </xdr:cNvPr>
        <xdr:cNvCxnSpPr/>
      </xdr:nvCxnSpPr>
      <xdr:spPr>
        <a:xfrm>
          <a:off x="16431260" y="17764942"/>
          <a:ext cx="782320" cy="1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653" name="n_1aveValue【庁舎】&#10;一人当たり面積">
          <a:extLst>
            <a:ext uri="{FF2B5EF4-FFF2-40B4-BE49-F238E27FC236}">
              <a16:creationId xmlns:a16="http://schemas.microsoft.com/office/drawing/2014/main" id="{74F498C6-A34E-44DA-BA6B-665B01950E66}"/>
            </a:ext>
          </a:extLst>
        </xdr:cNvPr>
        <xdr:cNvSpPr txBox="1"/>
      </xdr:nvSpPr>
      <xdr:spPr>
        <a:xfrm>
          <a:off x="18561127" y="17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654" name="n_2aveValue【庁舎】&#10;一人当たり面積">
          <a:extLst>
            <a:ext uri="{FF2B5EF4-FFF2-40B4-BE49-F238E27FC236}">
              <a16:creationId xmlns:a16="http://schemas.microsoft.com/office/drawing/2014/main" id="{43B58697-C456-46C7-82AD-1CC93A87DED0}"/>
            </a:ext>
          </a:extLst>
        </xdr:cNvPr>
        <xdr:cNvSpPr txBox="1"/>
      </xdr:nvSpPr>
      <xdr:spPr>
        <a:xfrm>
          <a:off x="1777626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655" name="n_3aveValue【庁舎】&#10;一人当たり面積">
          <a:extLst>
            <a:ext uri="{FF2B5EF4-FFF2-40B4-BE49-F238E27FC236}">
              <a16:creationId xmlns:a16="http://schemas.microsoft.com/office/drawing/2014/main" id="{EB19EA94-5C1C-4257-9315-01447F86FBA5}"/>
            </a:ext>
          </a:extLst>
        </xdr:cNvPr>
        <xdr:cNvSpPr txBox="1"/>
      </xdr:nvSpPr>
      <xdr:spPr>
        <a:xfrm>
          <a:off x="17001567" y="179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56622</xdr:rowOff>
    </xdr:from>
    <xdr:ext cx="469744" cy="259045"/>
    <xdr:sp macro="" textlink="">
      <xdr:nvSpPr>
        <xdr:cNvPr id="656" name="n_4aveValue【庁舎】&#10;一人当たり面積">
          <a:extLst>
            <a:ext uri="{FF2B5EF4-FFF2-40B4-BE49-F238E27FC236}">
              <a16:creationId xmlns:a16="http://schemas.microsoft.com/office/drawing/2014/main" id="{391694E3-1FA2-4C40-8EFB-98C63E337D90}"/>
            </a:ext>
          </a:extLst>
        </xdr:cNvPr>
        <xdr:cNvSpPr txBox="1"/>
      </xdr:nvSpPr>
      <xdr:spPr>
        <a:xfrm>
          <a:off x="16226867" y="17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133366</xdr:rowOff>
    </xdr:from>
    <xdr:ext cx="469744" cy="259045"/>
    <xdr:sp macro="" textlink="">
      <xdr:nvSpPr>
        <xdr:cNvPr id="657" name="n_1mainValue【庁舎】&#10;一人当たり面積">
          <a:extLst>
            <a:ext uri="{FF2B5EF4-FFF2-40B4-BE49-F238E27FC236}">
              <a16:creationId xmlns:a16="http://schemas.microsoft.com/office/drawing/2014/main" id="{63B55DE5-BB28-4FDA-9F1C-83BADAD3964A}"/>
            </a:ext>
          </a:extLst>
        </xdr:cNvPr>
        <xdr:cNvSpPr txBox="1"/>
      </xdr:nvSpPr>
      <xdr:spPr>
        <a:xfrm>
          <a:off x="18561127" y="179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139898</xdr:rowOff>
    </xdr:from>
    <xdr:ext cx="469744" cy="259045"/>
    <xdr:sp macro="" textlink="">
      <xdr:nvSpPr>
        <xdr:cNvPr id="658" name="n_2mainValue【庁舎】&#10;一人当たり面積">
          <a:extLst>
            <a:ext uri="{FF2B5EF4-FFF2-40B4-BE49-F238E27FC236}">
              <a16:creationId xmlns:a16="http://schemas.microsoft.com/office/drawing/2014/main" id="{3D846693-8903-4B4F-96F5-ECD1AB78A742}"/>
            </a:ext>
          </a:extLst>
        </xdr:cNvPr>
        <xdr:cNvSpPr txBox="1"/>
      </xdr:nvSpPr>
      <xdr:spPr>
        <a:xfrm>
          <a:off x="17776267" y="179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2557</xdr:rowOff>
    </xdr:from>
    <xdr:ext cx="469744" cy="259045"/>
    <xdr:sp macro="" textlink="">
      <xdr:nvSpPr>
        <xdr:cNvPr id="659" name="n_3mainValue【庁舎】&#10;一人当たり面積">
          <a:extLst>
            <a:ext uri="{FF2B5EF4-FFF2-40B4-BE49-F238E27FC236}">
              <a16:creationId xmlns:a16="http://schemas.microsoft.com/office/drawing/2014/main" id="{E81EE508-8119-4E57-B163-E71E64F9A0A6}"/>
            </a:ext>
          </a:extLst>
        </xdr:cNvPr>
        <xdr:cNvSpPr txBox="1"/>
      </xdr:nvSpPr>
      <xdr:spPr>
        <a:xfrm>
          <a:off x="1700156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58619</xdr:rowOff>
    </xdr:from>
    <xdr:ext cx="469744" cy="259045"/>
    <xdr:sp macro="" textlink="">
      <xdr:nvSpPr>
        <xdr:cNvPr id="660" name="n_4mainValue【庁舎】&#10;一人当たり面積">
          <a:extLst>
            <a:ext uri="{FF2B5EF4-FFF2-40B4-BE49-F238E27FC236}">
              <a16:creationId xmlns:a16="http://schemas.microsoft.com/office/drawing/2014/main" id="{ECF4D6F0-3B78-42F9-BF5C-422E5CCEB123}"/>
            </a:ext>
          </a:extLst>
        </xdr:cNvPr>
        <xdr:cNvSpPr txBox="1"/>
      </xdr:nvSpPr>
      <xdr:spPr>
        <a:xfrm>
          <a:off x="16226867" y="1749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942DB164-222C-4698-8FD8-7569E113D3E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142533C8-6D01-4699-8FDB-03758F4B83B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59CEF263-C8BD-4901-A4F2-F9FED1472E2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類似団体と比較して、庁舎、市民会館、消防施設の有形固定資産減価償却率が高い状況にあるが、新庁舎の完成後は当該数値の改善が見込まれる。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消防施設等の公共施設全般において、施設の老朽化が進む中、町の公共施設再配置計画や長寿命化を図ることとし、個別計画に沿って、施設の適切な管理を行い有形固定資産減価償却率の改善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11160645</v>
      </c>
      <c r="BO4" s="407"/>
      <c r="BP4" s="407"/>
      <c r="BQ4" s="407"/>
      <c r="BR4" s="407"/>
      <c r="BS4" s="407"/>
      <c r="BT4" s="407"/>
      <c r="BU4" s="408"/>
      <c r="BV4" s="406">
        <v>9607185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5.5</v>
      </c>
      <c r="CU4" s="413"/>
      <c r="CV4" s="413"/>
      <c r="CW4" s="413"/>
      <c r="CX4" s="413"/>
      <c r="CY4" s="413"/>
      <c r="CZ4" s="413"/>
      <c r="DA4" s="414"/>
      <c r="DB4" s="412">
        <v>7.7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10786741</v>
      </c>
      <c r="BO5" s="444"/>
      <c r="BP5" s="444"/>
      <c r="BQ5" s="444"/>
      <c r="BR5" s="444"/>
      <c r="BS5" s="444"/>
      <c r="BT5" s="444"/>
      <c r="BU5" s="445"/>
      <c r="BV5" s="443">
        <v>9099209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84.9</v>
      </c>
      <c r="CU5" s="441"/>
      <c r="CV5" s="441"/>
      <c r="CW5" s="441"/>
      <c r="CX5" s="441"/>
      <c r="CY5" s="441"/>
      <c r="CZ5" s="441"/>
      <c r="DA5" s="442"/>
      <c r="DB5" s="440">
        <v>84.6</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373904</v>
      </c>
      <c r="BO6" s="444"/>
      <c r="BP6" s="444"/>
      <c r="BQ6" s="444"/>
      <c r="BR6" s="444"/>
      <c r="BS6" s="444"/>
      <c r="BT6" s="444"/>
      <c r="BU6" s="445"/>
      <c r="BV6" s="443">
        <v>507976</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86</v>
      </c>
      <c r="CU6" s="481"/>
      <c r="CV6" s="481"/>
      <c r="CW6" s="481"/>
      <c r="CX6" s="481"/>
      <c r="CY6" s="481"/>
      <c r="CZ6" s="481"/>
      <c r="DA6" s="482"/>
      <c r="DB6" s="480">
        <v>88.2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94962</v>
      </c>
      <c r="BO7" s="444"/>
      <c r="BP7" s="444"/>
      <c r="BQ7" s="444"/>
      <c r="BR7" s="444"/>
      <c r="BS7" s="444"/>
      <c r="BT7" s="444"/>
      <c r="BU7" s="445"/>
      <c r="BV7" s="443">
        <v>106359</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5032621</v>
      </c>
      <c r="CU7" s="444"/>
      <c r="CV7" s="444"/>
      <c r="CW7" s="444"/>
      <c r="CX7" s="444"/>
      <c r="CY7" s="444"/>
      <c r="CZ7" s="444"/>
      <c r="DA7" s="445"/>
      <c r="DB7" s="443">
        <v>5182592</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278942</v>
      </c>
      <c r="BO8" s="444"/>
      <c r="BP8" s="444"/>
      <c r="BQ8" s="444"/>
      <c r="BR8" s="444"/>
      <c r="BS8" s="444"/>
      <c r="BT8" s="444"/>
      <c r="BU8" s="445"/>
      <c r="BV8" s="443">
        <v>401617</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0.34</v>
      </c>
      <c r="CU8" s="484"/>
      <c r="CV8" s="484"/>
      <c r="CW8" s="484"/>
      <c r="CX8" s="484"/>
      <c r="CY8" s="484"/>
      <c r="CZ8" s="484"/>
      <c r="DA8" s="485"/>
      <c r="DB8" s="483">
        <v>0.35</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14219</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-122675</v>
      </c>
      <c r="BO9" s="444"/>
      <c r="BP9" s="444"/>
      <c r="BQ9" s="444"/>
      <c r="BR9" s="444"/>
      <c r="BS9" s="444"/>
      <c r="BT9" s="444"/>
      <c r="BU9" s="445"/>
      <c r="BV9" s="443">
        <v>94411</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13.8</v>
      </c>
      <c r="CU9" s="441"/>
      <c r="CV9" s="441"/>
      <c r="CW9" s="441"/>
      <c r="CX9" s="441"/>
      <c r="CY9" s="441"/>
      <c r="CZ9" s="441"/>
      <c r="DA9" s="442"/>
      <c r="DB9" s="440">
        <v>14.5</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121</v>
      </c>
      <c r="M10" s="473"/>
      <c r="N10" s="473"/>
      <c r="O10" s="473"/>
      <c r="P10" s="473"/>
      <c r="Q10" s="474"/>
      <c r="R10" s="494">
        <v>15291</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28</v>
      </c>
      <c r="BO10" s="444"/>
      <c r="BP10" s="444"/>
      <c r="BQ10" s="444"/>
      <c r="BR10" s="444"/>
      <c r="BS10" s="444"/>
      <c r="BT10" s="444"/>
      <c r="BU10" s="445"/>
      <c r="BV10" s="443">
        <v>16</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23240</v>
      </c>
      <c r="BO11" s="444"/>
      <c r="BP11" s="444"/>
      <c r="BQ11" s="444"/>
      <c r="BR11" s="444"/>
      <c r="BS11" s="444"/>
      <c r="BT11" s="444"/>
      <c r="BU11" s="445"/>
      <c r="BV11" s="443">
        <v>62875</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133</v>
      </c>
      <c r="DC11" s="484"/>
      <c r="DD11" s="484"/>
      <c r="DE11" s="484"/>
      <c r="DF11" s="484"/>
      <c r="DG11" s="484"/>
      <c r="DH11" s="484"/>
      <c r="DI11" s="485"/>
    </row>
    <row r="12" spans="1:119" ht="18.75" customHeight="1" x14ac:dyDescent="0.2">
      <c r="A12" s="181"/>
      <c r="B12" s="503" t="s">
        <v>134</v>
      </c>
      <c r="C12" s="504"/>
      <c r="D12" s="504"/>
      <c r="E12" s="504"/>
      <c r="F12" s="504"/>
      <c r="G12" s="504"/>
      <c r="H12" s="504"/>
      <c r="I12" s="504"/>
      <c r="J12" s="504"/>
      <c r="K12" s="505"/>
      <c r="L12" s="512" t="s">
        <v>135</v>
      </c>
      <c r="M12" s="513"/>
      <c r="N12" s="513"/>
      <c r="O12" s="513"/>
      <c r="P12" s="513"/>
      <c r="Q12" s="514"/>
      <c r="R12" s="515">
        <v>14340</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139</v>
      </c>
      <c r="AV12" s="476"/>
      <c r="AW12" s="476"/>
      <c r="AX12" s="476"/>
      <c r="AY12" s="477" t="s">
        <v>140</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141</v>
      </c>
      <c r="CE12" s="447"/>
      <c r="CF12" s="447"/>
      <c r="CG12" s="447"/>
      <c r="CH12" s="447"/>
      <c r="CI12" s="447"/>
      <c r="CJ12" s="447"/>
      <c r="CK12" s="447"/>
      <c r="CL12" s="447"/>
      <c r="CM12" s="447"/>
      <c r="CN12" s="447"/>
      <c r="CO12" s="447"/>
      <c r="CP12" s="447"/>
      <c r="CQ12" s="447"/>
      <c r="CR12" s="447"/>
      <c r="CS12" s="448"/>
      <c r="CT12" s="483" t="s">
        <v>132</v>
      </c>
      <c r="CU12" s="484"/>
      <c r="CV12" s="484"/>
      <c r="CW12" s="484"/>
      <c r="CX12" s="484"/>
      <c r="CY12" s="484"/>
      <c r="CZ12" s="484"/>
      <c r="DA12" s="485"/>
      <c r="DB12" s="483" t="s">
        <v>132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142</v>
      </c>
      <c r="N13" s="535"/>
      <c r="O13" s="535"/>
      <c r="P13" s="535"/>
      <c r="Q13" s="536"/>
      <c r="R13" s="527">
        <v>14151</v>
      </c>
      <c r="S13" s="528"/>
      <c r="T13" s="528"/>
      <c r="U13" s="528"/>
      <c r="V13" s="529"/>
      <c r="W13" s="459" t="s">
        <v>143</v>
      </c>
      <c r="X13" s="460"/>
      <c r="Y13" s="460"/>
      <c r="Z13" s="460"/>
      <c r="AA13" s="460"/>
      <c r="AB13" s="450"/>
      <c r="AC13" s="494">
        <v>265</v>
      </c>
      <c r="AD13" s="495"/>
      <c r="AE13" s="495"/>
      <c r="AF13" s="495"/>
      <c r="AG13" s="537"/>
      <c r="AH13" s="494">
        <v>312</v>
      </c>
      <c r="AI13" s="495"/>
      <c r="AJ13" s="495"/>
      <c r="AK13" s="495"/>
      <c r="AL13" s="496"/>
      <c r="AM13" s="472" t="s">
        <v>144</v>
      </c>
      <c r="AN13" s="473"/>
      <c r="AO13" s="473"/>
      <c r="AP13" s="473"/>
      <c r="AQ13" s="473"/>
      <c r="AR13" s="473"/>
      <c r="AS13" s="473"/>
      <c r="AT13" s="474"/>
      <c r="AU13" s="475" t="s">
        <v>139</v>
      </c>
      <c r="AV13" s="476"/>
      <c r="AW13" s="476"/>
      <c r="AX13" s="476"/>
      <c r="AY13" s="477" t="s">
        <v>145</v>
      </c>
      <c r="AZ13" s="478"/>
      <c r="BA13" s="478"/>
      <c r="BB13" s="478"/>
      <c r="BC13" s="478"/>
      <c r="BD13" s="478"/>
      <c r="BE13" s="478"/>
      <c r="BF13" s="478"/>
      <c r="BG13" s="478"/>
      <c r="BH13" s="478"/>
      <c r="BI13" s="478"/>
      <c r="BJ13" s="478"/>
      <c r="BK13" s="478"/>
      <c r="BL13" s="478"/>
      <c r="BM13" s="479"/>
      <c r="BN13" s="443">
        <v>-99407</v>
      </c>
      <c r="BO13" s="444"/>
      <c r="BP13" s="444"/>
      <c r="BQ13" s="444"/>
      <c r="BR13" s="444"/>
      <c r="BS13" s="444"/>
      <c r="BT13" s="444"/>
      <c r="BU13" s="445"/>
      <c r="BV13" s="443">
        <v>157302</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10.9</v>
      </c>
      <c r="CU13" s="441"/>
      <c r="CV13" s="441"/>
      <c r="CW13" s="441"/>
      <c r="CX13" s="441"/>
      <c r="CY13" s="441"/>
      <c r="CZ13" s="441"/>
      <c r="DA13" s="442"/>
      <c r="DB13" s="440">
        <v>12</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14475</v>
      </c>
      <c r="S14" s="528"/>
      <c r="T14" s="528"/>
      <c r="U14" s="528"/>
      <c r="V14" s="529"/>
      <c r="W14" s="433"/>
      <c r="X14" s="434"/>
      <c r="Y14" s="434"/>
      <c r="Z14" s="434"/>
      <c r="AA14" s="434"/>
      <c r="AB14" s="423"/>
      <c r="AC14" s="530">
        <v>3.8</v>
      </c>
      <c r="AD14" s="531"/>
      <c r="AE14" s="531"/>
      <c r="AF14" s="531"/>
      <c r="AG14" s="532"/>
      <c r="AH14" s="530">
        <v>4.0999999999999996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68.2</v>
      </c>
      <c r="CU14" s="542"/>
      <c r="CV14" s="542"/>
      <c r="CW14" s="542"/>
      <c r="CX14" s="542"/>
      <c r="CY14" s="542"/>
      <c r="CZ14" s="542"/>
      <c r="DA14" s="543"/>
      <c r="DB14" s="541">
        <v>48.4</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149</v>
      </c>
      <c r="N15" s="535"/>
      <c r="O15" s="535"/>
      <c r="P15" s="535"/>
      <c r="Q15" s="536"/>
      <c r="R15" s="527">
        <v>14318</v>
      </c>
      <c r="S15" s="528"/>
      <c r="T15" s="528"/>
      <c r="U15" s="528"/>
      <c r="V15" s="529"/>
      <c r="W15" s="459" t="s">
        <v>150</v>
      </c>
      <c r="X15" s="460"/>
      <c r="Y15" s="460"/>
      <c r="Z15" s="460"/>
      <c r="AA15" s="460"/>
      <c r="AB15" s="450"/>
      <c r="AC15" s="494">
        <v>2271</v>
      </c>
      <c r="AD15" s="495"/>
      <c r="AE15" s="495"/>
      <c r="AF15" s="495"/>
      <c r="AG15" s="537"/>
      <c r="AH15" s="494">
        <v>2465</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1580855</v>
      </c>
      <c r="BO15" s="407"/>
      <c r="BP15" s="407"/>
      <c r="BQ15" s="407"/>
      <c r="BR15" s="407"/>
      <c r="BS15" s="407"/>
      <c r="BT15" s="407"/>
      <c r="BU15" s="408"/>
      <c r="BV15" s="406">
        <v>1508760</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32.299999999999997</v>
      </c>
      <c r="AD16" s="531"/>
      <c r="AE16" s="531"/>
      <c r="AF16" s="531"/>
      <c r="AG16" s="532"/>
      <c r="AH16" s="530">
        <v>32.5</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4583538</v>
      </c>
      <c r="BO16" s="444"/>
      <c r="BP16" s="444"/>
      <c r="BQ16" s="444"/>
      <c r="BR16" s="444"/>
      <c r="BS16" s="444"/>
      <c r="BT16" s="444"/>
      <c r="BU16" s="445"/>
      <c r="BV16" s="443">
        <v>4598414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4491</v>
      </c>
      <c r="AD17" s="495"/>
      <c r="AE17" s="495"/>
      <c r="AF17" s="495"/>
      <c r="AG17" s="537"/>
      <c r="AH17" s="494">
        <v>4816</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1970149</v>
      </c>
      <c r="BO17" s="444"/>
      <c r="BP17" s="444"/>
      <c r="BQ17" s="444"/>
      <c r="BR17" s="444"/>
      <c r="BS17" s="444"/>
      <c r="BT17" s="444"/>
      <c r="BU17" s="445"/>
      <c r="BV17" s="443">
        <v>1872891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160</v>
      </c>
      <c r="C18" s="486"/>
      <c r="D18" s="486"/>
      <c r="E18" s="566"/>
      <c r="F18" s="566"/>
      <c r="G18" s="566"/>
      <c r="H18" s="566"/>
      <c r="I18" s="566"/>
      <c r="J18" s="566"/>
      <c r="K18" s="566"/>
      <c r="L18" s="567">
        <v>112</v>
      </c>
      <c r="M18" s="567"/>
      <c r="N18" s="567"/>
      <c r="O18" s="567"/>
      <c r="P18" s="567"/>
      <c r="Q18" s="567"/>
      <c r="R18" s="568"/>
      <c r="S18" s="568"/>
      <c r="T18" s="568"/>
      <c r="U18" s="568"/>
      <c r="V18" s="569"/>
      <c r="W18" s="461"/>
      <c r="X18" s="462"/>
      <c r="Y18" s="462"/>
      <c r="Z18" s="462"/>
      <c r="AA18" s="462"/>
      <c r="AB18" s="453"/>
      <c r="AC18" s="570">
        <v>63.9</v>
      </c>
      <c r="AD18" s="571"/>
      <c r="AE18" s="571"/>
      <c r="AF18" s="571"/>
      <c r="AG18" s="572"/>
      <c r="AH18" s="570">
        <v>63.4</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4323325</v>
      </c>
      <c r="BO18" s="444"/>
      <c r="BP18" s="444"/>
      <c r="BQ18" s="444"/>
      <c r="BR18" s="444"/>
      <c r="BS18" s="444"/>
      <c r="BT18" s="444"/>
      <c r="BU18" s="445"/>
      <c r="BV18" s="443">
        <v>4520129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162</v>
      </c>
      <c r="C19" s="486"/>
      <c r="D19" s="486"/>
      <c r="E19" s="566"/>
      <c r="F19" s="566"/>
      <c r="G19" s="566"/>
      <c r="H19" s="566"/>
      <c r="I19" s="566"/>
      <c r="J19" s="566"/>
      <c r="K19" s="566"/>
      <c r="L19" s="574">
        <v>127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6075941</v>
      </c>
      <c r="BO19" s="444"/>
      <c r="BP19" s="444"/>
      <c r="BQ19" s="444"/>
      <c r="BR19" s="444"/>
      <c r="BS19" s="444"/>
      <c r="BT19" s="444"/>
      <c r="BU19" s="445"/>
      <c r="BV19" s="443">
        <v>6152721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164</v>
      </c>
      <c r="C20" s="486"/>
      <c r="D20" s="486"/>
      <c r="E20" s="566"/>
      <c r="F20" s="566"/>
      <c r="G20" s="566"/>
      <c r="H20" s="566"/>
      <c r="I20" s="566"/>
      <c r="J20" s="566"/>
      <c r="K20" s="566"/>
      <c r="L20" s="574">
        <v>5638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9929482</v>
      </c>
      <c r="BO22" s="407"/>
      <c r="BP22" s="407"/>
      <c r="BQ22" s="407"/>
      <c r="BR22" s="407"/>
      <c r="BS22" s="407"/>
      <c r="BT22" s="407"/>
      <c r="BU22" s="408"/>
      <c r="BV22" s="406">
        <v>8250243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7228401</v>
      </c>
      <c r="BO23" s="444"/>
      <c r="BP23" s="444"/>
      <c r="BQ23" s="444"/>
      <c r="BR23" s="444"/>
      <c r="BS23" s="444"/>
      <c r="BT23" s="444"/>
      <c r="BU23" s="445"/>
      <c r="BV23" s="443">
        <v>5270026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174</v>
      </c>
      <c r="F24" s="473"/>
      <c r="G24" s="473"/>
      <c r="H24" s="473"/>
      <c r="I24" s="473"/>
      <c r="J24" s="473"/>
      <c r="K24" s="474"/>
      <c r="L24" s="494">
        <v>1</v>
      </c>
      <c r="M24" s="495"/>
      <c r="N24" s="495"/>
      <c r="O24" s="495"/>
      <c r="P24" s="537"/>
      <c r="Q24" s="494">
        <v>6850</v>
      </c>
      <c r="R24" s="495"/>
      <c r="S24" s="495"/>
      <c r="T24" s="495"/>
      <c r="U24" s="495"/>
      <c r="V24" s="537"/>
      <c r="W24" s="589"/>
      <c r="X24" s="590"/>
      <c r="Y24" s="591"/>
      <c r="Z24" s="493" t="s">
        <v>175</v>
      </c>
      <c r="AA24" s="473"/>
      <c r="AB24" s="473"/>
      <c r="AC24" s="473"/>
      <c r="AD24" s="473"/>
      <c r="AE24" s="473"/>
      <c r="AF24" s="473"/>
      <c r="AG24" s="474"/>
      <c r="AH24" s="494">
        <v>149</v>
      </c>
      <c r="AI24" s="495"/>
      <c r="AJ24" s="495"/>
      <c r="AK24" s="495"/>
      <c r="AL24" s="537"/>
      <c r="AM24" s="494">
        <v>467264</v>
      </c>
      <c r="AN24" s="495"/>
      <c r="AO24" s="495"/>
      <c r="AP24" s="495"/>
      <c r="AQ24" s="495"/>
      <c r="AR24" s="537"/>
      <c r="AS24" s="494">
        <v>3136</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7087616</v>
      </c>
      <c r="BO24" s="444"/>
      <c r="BP24" s="444"/>
      <c r="BQ24" s="444"/>
      <c r="BR24" s="444"/>
      <c r="BS24" s="444"/>
      <c r="BT24" s="444"/>
      <c r="BU24" s="445"/>
      <c r="BV24" s="443">
        <v>5163104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177</v>
      </c>
      <c r="F25" s="473"/>
      <c r="G25" s="473"/>
      <c r="H25" s="473"/>
      <c r="I25" s="473"/>
      <c r="J25" s="473"/>
      <c r="K25" s="474"/>
      <c r="L25" s="494">
        <v>1</v>
      </c>
      <c r="M25" s="495"/>
      <c r="N25" s="495"/>
      <c r="O25" s="495"/>
      <c r="P25" s="537"/>
      <c r="Q25" s="494">
        <v>5800</v>
      </c>
      <c r="R25" s="495"/>
      <c r="S25" s="495"/>
      <c r="T25" s="495"/>
      <c r="U25" s="495"/>
      <c r="V25" s="537"/>
      <c r="W25" s="589"/>
      <c r="X25" s="590"/>
      <c r="Y25" s="591"/>
      <c r="Z25" s="493" t="s">
        <v>178</v>
      </c>
      <c r="AA25" s="473"/>
      <c r="AB25" s="473"/>
      <c r="AC25" s="473"/>
      <c r="AD25" s="473"/>
      <c r="AE25" s="473"/>
      <c r="AF25" s="473"/>
      <c r="AG25" s="474"/>
      <c r="AH25" s="494" t="s">
        <v>179</v>
      </c>
      <c r="AI25" s="495"/>
      <c r="AJ25" s="495"/>
      <c r="AK25" s="495"/>
      <c r="AL25" s="537"/>
      <c r="AM25" s="494" t="s">
        <v>180</v>
      </c>
      <c r="AN25" s="495"/>
      <c r="AO25" s="495"/>
      <c r="AP25" s="495"/>
      <c r="AQ25" s="495"/>
      <c r="AR25" s="537"/>
      <c r="AS25" s="494" t="s">
        <v>179</v>
      </c>
      <c r="AT25" s="495"/>
      <c r="AU25" s="495"/>
      <c r="AV25" s="495"/>
      <c r="AW25" s="495"/>
      <c r="AX25" s="496"/>
      <c r="AY25" s="403" t="s">
        <v>181</v>
      </c>
      <c r="AZ25" s="404"/>
      <c r="BA25" s="404"/>
      <c r="BB25" s="404"/>
      <c r="BC25" s="404"/>
      <c r="BD25" s="404"/>
      <c r="BE25" s="404"/>
      <c r="BF25" s="404"/>
      <c r="BG25" s="404"/>
      <c r="BH25" s="404"/>
      <c r="BI25" s="404"/>
      <c r="BJ25" s="404"/>
      <c r="BK25" s="404"/>
      <c r="BL25" s="404"/>
      <c r="BM25" s="405"/>
      <c r="BN25" s="406">
        <v>145810</v>
      </c>
      <c r="BO25" s="407"/>
      <c r="BP25" s="407"/>
      <c r="BQ25" s="407"/>
      <c r="BR25" s="407"/>
      <c r="BS25" s="407"/>
      <c r="BT25" s="407"/>
      <c r="BU25" s="408"/>
      <c r="BV25" s="406">
        <v>145810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182</v>
      </c>
      <c r="F26" s="473"/>
      <c r="G26" s="473"/>
      <c r="H26" s="473"/>
      <c r="I26" s="473"/>
      <c r="J26" s="473"/>
      <c r="K26" s="474"/>
      <c r="L26" s="494">
        <v>1</v>
      </c>
      <c r="M26" s="495"/>
      <c r="N26" s="495"/>
      <c r="O26" s="495"/>
      <c r="P26" s="537"/>
      <c r="Q26" s="494">
        <v>5380</v>
      </c>
      <c r="R26" s="495"/>
      <c r="S26" s="495"/>
      <c r="T26" s="495"/>
      <c r="U26" s="495"/>
      <c r="V26" s="537"/>
      <c r="W26" s="589"/>
      <c r="X26" s="590"/>
      <c r="Y26" s="591"/>
      <c r="Z26" s="493" t="s">
        <v>183</v>
      </c>
      <c r="AA26" s="595"/>
      <c r="AB26" s="595"/>
      <c r="AC26" s="595"/>
      <c r="AD26" s="595"/>
      <c r="AE26" s="595"/>
      <c r="AF26" s="595"/>
      <c r="AG26" s="596"/>
      <c r="AH26" s="494" t="s">
        <v>180</v>
      </c>
      <c r="AI26" s="495"/>
      <c r="AJ26" s="495"/>
      <c r="AK26" s="495"/>
      <c r="AL26" s="537"/>
      <c r="AM26" s="494" t="s">
        <v>179</v>
      </c>
      <c r="AN26" s="495"/>
      <c r="AO26" s="495"/>
      <c r="AP26" s="495"/>
      <c r="AQ26" s="495"/>
      <c r="AR26" s="537"/>
      <c r="AS26" s="494" t="s">
        <v>180</v>
      </c>
      <c r="AT26" s="495"/>
      <c r="AU26" s="495"/>
      <c r="AV26" s="495"/>
      <c r="AW26" s="495"/>
      <c r="AX26" s="496"/>
      <c r="AY26" s="446" t="s">
        <v>184</v>
      </c>
      <c r="AZ26" s="447"/>
      <c r="BA26" s="447"/>
      <c r="BB26" s="447"/>
      <c r="BC26" s="447"/>
      <c r="BD26" s="447"/>
      <c r="BE26" s="447"/>
      <c r="BF26" s="447"/>
      <c r="BG26" s="447"/>
      <c r="BH26" s="447"/>
      <c r="BI26" s="447"/>
      <c r="BJ26" s="447"/>
      <c r="BK26" s="447"/>
      <c r="BL26" s="447"/>
      <c r="BM26" s="448"/>
      <c r="BN26" s="443" t="s">
        <v>185</v>
      </c>
      <c r="BO26" s="444"/>
      <c r="BP26" s="444"/>
      <c r="BQ26" s="444"/>
      <c r="BR26" s="444"/>
      <c r="BS26" s="444"/>
      <c r="BT26" s="444"/>
      <c r="BU26" s="445"/>
      <c r="BV26" s="443" t="s">
        <v>180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186</v>
      </c>
      <c r="F27" s="473"/>
      <c r="G27" s="473"/>
      <c r="H27" s="473"/>
      <c r="I27" s="473"/>
      <c r="J27" s="473"/>
      <c r="K27" s="474"/>
      <c r="L27" s="494">
        <v>1</v>
      </c>
      <c r="M27" s="495"/>
      <c r="N27" s="495"/>
      <c r="O27" s="495"/>
      <c r="P27" s="537"/>
      <c r="Q27" s="494">
        <v>2950</v>
      </c>
      <c r="R27" s="495"/>
      <c r="S27" s="495"/>
      <c r="T27" s="495"/>
      <c r="U27" s="495"/>
      <c r="V27" s="537"/>
      <c r="W27" s="589"/>
      <c r="X27" s="590"/>
      <c r="Y27" s="591"/>
      <c r="Z27" s="493" t="s">
        <v>187</v>
      </c>
      <c r="AA27" s="473"/>
      <c r="AB27" s="473"/>
      <c r="AC27" s="473"/>
      <c r="AD27" s="473"/>
      <c r="AE27" s="473"/>
      <c r="AF27" s="473"/>
      <c r="AG27" s="474"/>
      <c r="AH27" s="494" t="s">
        <v>180</v>
      </c>
      <c r="AI27" s="495"/>
      <c r="AJ27" s="495"/>
      <c r="AK27" s="495"/>
      <c r="AL27" s="537"/>
      <c r="AM27" s="494" t="s">
        <v>185</v>
      </c>
      <c r="AN27" s="495"/>
      <c r="AO27" s="495"/>
      <c r="AP27" s="495"/>
      <c r="AQ27" s="495"/>
      <c r="AR27" s="537"/>
      <c r="AS27" s="494" t="s">
        <v>180</v>
      </c>
      <c r="AT27" s="495"/>
      <c r="AU27" s="495"/>
      <c r="AV27" s="495"/>
      <c r="AW27" s="495"/>
      <c r="AX27" s="496"/>
      <c r="AY27" s="538" t="s">
        <v>188</v>
      </c>
      <c r="AZ27" s="539"/>
      <c r="BA27" s="539"/>
      <c r="BB27" s="539"/>
      <c r="BC27" s="539"/>
      <c r="BD27" s="539"/>
      <c r="BE27" s="539"/>
      <c r="BF27" s="539"/>
      <c r="BG27" s="539"/>
      <c r="BH27" s="539"/>
      <c r="BI27" s="539"/>
      <c r="BJ27" s="539"/>
      <c r="BK27" s="539"/>
      <c r="BL27" s="539"/>
      <c r="BM27" s="540"/>
      <c r="BN27" s="562">
        <v>480000</v>
      </c>
      <c r="BO27" s="563"/>
      <c r="BP27" s="563"/>
      <c r="BQ27" s="563"/>
      <c r="BR27" s="563"/>
      <c r="BS27" s="563"/>
      <c r="BT27" s="563"/>
      <c r="BU27" s="564"/>
      <c r="BV27" s="562">
        <v>480000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189</v>
      </c>
      <c r="F28" s="473"/>
      <c r="G28" s="473"/>
      <c r="H28" s="473"/>
      <c r="I28" s="473"/>
      <c r="J28" s="473"/>
      <c r="K28" s="474"/>
      <c r="L28" s="494">
        <v>1</v>
      </c>
      <c r="M28" s="495"/>
      <c r="N28" s="495"/>
      <c r="O28" s="495"/>
      <c r="P28" s="537"/>
      <c r="Q28" s="494">
        <v>2400</v>
      </c>
      <c r="R28" s="495"/>
      <c r="S28" s="495"/>
      <c r="T28" s="495"/>
      <c r="U28" s="495"/>
      <c r="V28" s="537"/>
      <c r="W28" s="589"/>
      <c r="X28" s="590"/>
      <c r="Y28" s="591"/>
      <c r="Z28" s="493" t="s">
        <v>190</v>
      </c>
      <c r="AA28" s="473"/>
      <c r="AB28" s="473"/>
      <c r="AC28" s="473"/>
      <c r="AD28" s="473"/>
      <c r="AE28" s="473"/>
      <c r="AF28" s="473"/>
      <c r="AG28" s="474"/>
      <c r="AH28" s="494" t="s">
        <v>191</v>
      </c>
      <c r="AI28" s="495"/>
      <c r="AJ28" s="495"/>
      <c r="AK28" s="495"/>
      <c r="AL28" s="537"/>
      <c r="AM28" s="494" t="s">
        <v>180</v>
      </c>
      <c r="AN28" s="495"/>
      <c r="AO28" s="495"/>
      <c r="AP28" s="495"/>
      <c r="AQ28" s="495"/>
      <c r="AR28" s="537"/>
      <c r="AS28" s="494" t="s">
        <v>185</v>
      </c>
      <c r="AT28" s="495"/>
      <c r="AU28" s="495"/>
      <c r="AV28" s="495"/>
      <c r="AW28" s="495"/>
      <c r="AX28" s="496"/>
      <c r="AY28" s="597" t="s">
        <v>192</v>
      </c>
      <c r="AZ28" s="598"/>
      <c r="BA28" s="598"/>
      <c r="BB28" s="599"/>
      <c r="BC28" s="403" t="s">
        <v>50</v>
      </c>
      <c r="BD28" s="404"/>
      <c r="BE28" s="404"/>
      <c r="BF28" s="404"/>
      <c r="BG28" s="404"/>
      <c r="BH28" s="404"/>
      <c r="BI28" s="404"/>
      <c r="BJ28" s="404"/>
      <c r="BK28" s="404"/>
      <c r="BL28" s="404"/>
      <c r="BM28" s="405"/>
      <c r="BN28" s="406">
        <v>957512</v>
      </c>
      <c r="BO28" s="407"/>
      <c r="BP28" s="407"/>
      <c r="BQ28" s="407"/>
      <c r="BR28" s="407"/>
      <c r="BS28" s="407"/>
      <c r="BT28" s="407"/>
      <c r="BU28" s="408"/>
      <c r="BV28" s="406">
        <v>957484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193</v>
      </c>
      <c r="F29" s="473"/>
      <c r="G29" s="473"/>
      <c r="H29" s="473"/>
      <c r="I29" s="473"/>
      <c r="J29" s="473"/>
      <c r="K29" s="474"/>
      <c r="L29" s="494">
        <v>11</v>
      </c>
      <c r="M29" s="495"/>
      <c r="N29" s="495"/>
      <c r="O29" s="495"/>
      <c r="P29" s="537"/>
      <c r="Q29" s="494">
        <v>2200</v>
      </c>
      <c r="R29" s="495"/>
      <c r="S29" s="495"/>
      <c r="T29" s="495"/>
      <c r="U29" s="495"/>
      <c r="V29" s="537"/>
      <c r="W29" s="592"/>
      <c r="X29" s="593"/>
      <c r="Y29" s="594"/>
      <c r="Z29" s="493" t="s">
        <v>194</v>
      </c>
      <c r="AA29" s="473"/>
      <c r="AB29" s="473"/>
      <c r="AC29" s="473"/>
      <c r="AD29" s="473"/>
      <c r="AE29" s="473"/>
      <c r="AF29" s="473"/>
      <c r="AG29" s="474"/>
      <c r="AH29" s="494">
        <v>149</v>
      </c>
      <c r="AI29" s="495"/>
      <c r="AJ29" s="495"/>
      <c r="AK29" s="495"/>
      <c r="AL29" s="537"/>
      <c r="AM29" s="494">
        <v>467264</v>
      </c>
      <c r="AN29" s="495"/>
      <c r="AO29" s="495"/>
      <c r="AP29" s="495"/>
      <c r="AQ29" s="495"/>
      <c r="AR29" s="537"/>
      <c r="AS29" s="494">
        <v>3136</v>
      </c>
      <c r="AT29" s="495"/>
      <c r="AU29" s="495"/>
      <c r="AV29" s="495"/>
      <c r="AW29" s="495"/>
      <c r="AX29" s="496"/>
      <c r="AY29" s="600"/>
      <c r="AZ29" s="601"/>
      <c r="BA29" s="601"/>
      <c r="BB29" s="602"/>
      <c r="BC29" s="477" t="s">
        <v>195</v>
      </c>
      <c r="BD29" s="478"/>
      <c r="BE29" s="478"/>
      <c r="BF29" s="478"/>
      <c r="BG29" s="478"/>
      <c r="BH29" s="478"/>
      <c r="BI29" s="478"/>
      <c r="BJ29" s="478"/>
      <c r="BK29" s="478"/>
      <c r="BL29" s="478"/>
      <c r="BM29" s="479"/>
      <c r="BN29" s="443">
        <v>567994</v>
      </c>
      <c r="BO29" s="444"/>
      <c r="BP29" s="444"/>
      <c r="BQ29" s="444"/>
      <c r="BR29" s="444"/>
      <c r="BS29" s="444"/>
      <c r="BT29" s="444"/>
      <c r="BU29" s="445"/>
      <c r="BV29" s="443">
        <v>567359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196</v>
      </c>
      <c r="X30" s="611"/>
      <c r="Y30" s="611"/>
      <c r="Z30" s="611"/>
      <c r="AA30" s="611"/>
      <c r="AB30" s="611"/>
      <c r="AC30" s="611"/>
      <c r="AD30" s="611"/>
      <c r="AE30" s="611"/>
      <c r="AF30" s="611"/>
      <c r="AG30" s="612"/>
      <c r="AH30" s="570">
        <v>97.3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1030512</v>
      </c>
      <c r="BO30" s="563"/>
      <c r="BP30" s="563"/>
      <c r="BQ30" s="563"/>
      <c r="BR30" s="563"/>
      <c r="BS30" s="563"/>
      <c r="BT30" s="563"/>
      <c r="BU30" s="564"/>
      <c r="BV30" s="562">
        <v>1122412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197</v>
      </c>
      <c r="D32" s="606"/>
      <c r="E32" s="606"/>
      <c r="F32" s="606"/>
      <c r="G32" s="606"/>
      <c r="H32" s="606"/>
      <c r="I32" s="606"/>
      <c r="J32" s="606"/>
      <c r="K32" s="606"/>
      <c r="L32" s="606"/>
      <c r="M32" s="606"/>
      <c r="N32" s="606"/>
      <c r="O32" s="606"/>
      <c r="P32" s="606"/>
      <c r="Q32" s="606"/>
      <c r="R32" s="606"/>
      <c r="S32" s="606"/>
      <c r="U32" s="447" t="s">
        <v>198</v>
      </c>
      <c r="V32" s="447"/>
      <c r="W32" s="447"/>
      <c r="X32" s="447"/>
      <c r="Y32" s="447"/>
      <c r="Z32" s="447"/>
      <c r="AA32" s="447"/>
      <c r="AB32" s="447"/>
      <c r="AC32" s="447"/>
      <c r="AD32" s="447"/>
      <c r="AE32" s="447"/>
      <c r="AF32" s="447"/>
      <c r="AG32" s="447"/>
      <c r="AH32" s="447"/>
      <c r="AI32" s="447"/>
      <c r="AJ32" s="447"/>
      <c r="AK32" s="447"/>
      <c r="AM32" s="447" t="s">
        <v>199</v>
      </c>
      <c r="AN32" s="447"/>
      <c r="AO32" s="447"/>
      <c r="AP32" s="447"/>
      <c r="AQ32" s="447"/>
      <c r="AR32" s="447"/>
      <c r="AS32" s="447"/>
      <c r="AT32" s="447"/>
      <c r="AU32" s="447"/>
      <c r="AV32" s="447"/>
      <c r="AW32" s="447"/>
      <c r="AX32" s="447"/>
      <c r="AY32" s="447"/>
      <c r="AZ32" s="447"/>
      <c r="BA32" s="447"/>
      <c r="BB32" s="447"/>
      <c r="BC32" s="447"/>
      <c r="BE32" s="447" t="s">
        <v>200</v>
      </c>
      <c r="BF32" s="447"/>
      <c r="BG32" s="447"/>
      <c r="BH32" s="447"/>
      <c r="BI32" s="447"/>
      <c r="BJ32" s="447"/>
      <c r="BK32" s="447"/>
      <c r="BL32" s="447"/>
      <c r="BM32" s="447"/>
      <c r="BN32" s="447"/>
      <c r="BO32" s="447"/>
      <c r="BP32" s="447"/>
      <c r="BQ32" s="447"/>
      <c r="BR32" s="447"/>
      <c r="BS32" s="447"/>
      <c r="BT32" s="447"/>
      <c r="BU32" s="447"/>
      <c r="BW32" s="447" t="s">
        <v>201</v>
      </c>
      <c r="BX32" s="447"/>
      <c r="BY32" s="447"/>
      <c r="BZ32" s="447"/>
      <c r="CA32" s="447"/>
      <c r="CB32" s="447"/>
      <c r="CC32" s="447"/>
      <c r="CD32" s="447"/>
      <c r="CE32" s="447"/>
      <c r="CF32" s="447"/>
      <c r="CG32" s="447"/>
      <c r="CH32" s="447"/>
      <c r="CI32" s="447"/>
      <c r="CJ32" s="447"/>
      <c r="CK32" s="447"/>
      <c r="CL32" s="447"/>
      <c r="CM32" s="447"/>
      <c r="CO32" s="447" t="s">
        <v>202</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203</v>
      </c>
      <c r="D33" s="467"/>
      <c r="E33" s="432" t="s">
        <v>204</v>
      </c>
      <c r="F33" s="432"/>
      <c r="G33" s="432"/>
      <c r="H33" s="432"/>
      <c r="I33" s="432"/>
      <c r="J33" s="432"/>
      <c r="K33" s="432"/>
      <c r="L33" s="432"/>
      <c r="M33" s="432"/>
      <c r="N33" s="432"/>
      <c r="O33" s="432"/>
      <c r="P33" s="432"/>
      <c r="Q33" s="432"/>
      <c r="R33" s="432"/>
      <c r="S33" s="432"/>
      <c r="T33" s="206"/>
      <c r="U33" s="467" t="s">
        <v>205</v>
      </c>
      <c r="V33" s="467"/>
      <c r="W33" s="432" t="s">
        <v>206</v>
      </c>
      <c r="X33" s="432"/>
      <c r="Y33" s="432"/>
      <c r="Z33" s="432"/>
      <c r="AA33" s="432"/>
      <c r="AB33" s="432"/>
      <c r="AC33" s="432"/>
      <c r="AD33" s="432"/>
      <c r="AE33" s="432"/>
      <c r="AF33" s="432"/>
      <c r="AG33" s="432"/>
      <c r="AH33" s="432"/>
      <c r="AI33" s="432"/>
      <c r="AJ33" s="432"/>
      <c r="AK33" s="432"/>
      <c r="AL33" s="206"/>
      <c r="AM33" s="467" t="s">
        <v>207</v>
      </c>
      <c r="AN33" s="467"/>
      <c r="AO33" s="432" t="s">
        <v>204</v>
      </c>
      <c r="AP33" s="432"/>
      <c r="AQ33" s="432"/>
      <c r="AR33" s="432"/>
      <c r="AS33" s="432"/>
      <c r="AT33" s="432"/>
      <c r="AU33" s="432"/>
      <c r="AV33" s="432"/>
      <c r="AW33" s="432"/>
      <c r="AX33" s="432"/>
      <c r="AY33" s="432"/>
      <c r="AZ33" s="432"/>
      <c r="BA33" s="432"/>
      <c r="BB33" s="432"/>
      <c r="BC33" s="432"/>
      <c r="BD33" s="207"/>
      <c r="BE33" s="432" t="s">
        <v>208</v>
      </c>
      <c r="BF33" s="432"/>
      <c r="BG33" s="432" t="s">
        <v>209</v>
      </c>
      <c r="BH33" s="432"/>
      <c r="BI33" s="432"/>
      <c r="BJ33" s="432"/>
      <c r="BK33" s="432"/>
      <c r="BL33" s="432"/>
      <c r="BM33" s="432"/>
      <c r="BN33" s="432"/>
      <c r="BO33" s="432"/>
      <c r="BP33" s="432"/>
      <c r="BQ33" s="432"/>
      <c r="BR33" s="432"/>
      <c r="BS33" s="432"/>
      <c r="BT33" s="432"/>
      <c r="BU33" s="432"/>
      <c r="BV33" s="207"/>
      <c r="BW33" s="467" t="s">
        <v>208</v>
      </c>
      <c r="BX33" s="467"/>
      <c r="BY33" s="432" t="s">
        <v>210</v>
      </c>
      <c r="BZ33" s="432"/>
      <c r="CA33" s="432"/>
      <c r="CB33" s="432"/>
      <c r="CC33" s="432"/>
      <c r="CD33" s="432"/>
      <c r="CE33" s="432"/>
      <c r="CF33" s="432"/>
      <c r="CG33" s="432"/>
      <c r="CH33" s="432"/>
      <c r="CI33" s="432"/>
      <c r="CJ33" s="432"/>
      <c r="CK33" s="432"/>
      <c r="CL33" s="432"/>
      <c r="CM33" s="432"/>
      <c r="CN33" s="206"/>
      <c r="CO33" s="467" t="s">
        <v>203</v>
      </c>
      <c r="CP33" s="467"/>
      <c r="CQ33" s="432" t="s">
        <v>211</v>
      </c>
      <c r="CR33" s="432"/>
      <c r="CS33" s="432"/>
      <c r="CT33" s="432"/>
      <c r="CU33" s="432"/>
      <c r="CV33" s="432"/>
      <c r="CW33" s="432"/>
      <c r="CX33" s="432"/>
      <c r="CY33" s="432"/>
      <c r="CZ33" s="432"/>
      <c r="DA33" s="432"/>
      <c r="DB33" s="432"/>
      <c r="DC33" s="432"/>
      <c r="DD33" s="432"/>
      <c r="DE33" s="432"/>
      <c r="DF33" s="206"/>
      <c r="DG33" s="632" t="s">
        <v>212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6</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10</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11</v>
      </c>
      <c r="BF34" s="633"/>
      <c r="BG34" s="634" t="str">
        <f>IF('各会計、関係団体の財政状況及び健全化判断比率'!B33="","",'各会計、関係団体の財政状況及び健全化判断比率'!B33)</f>
        <v>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15</v>
      </c>
      <c r="BX34" s="633"/>
      <c r="BY34" s="634" t="str">
        <f>IF('各会計、関係団体の財政状況及び健全化判断比率'!B68="","",'各会計、関係団体の財政状況及び健全化判断比率'!B68)</f>
        <v>三郡衛生組合（一般会計）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25</v>
      </c>
      <c r="CP34" s="633"/>
      <c r="CQ34" s="634" t="str">
        <f>IF('各会計、関係団体の財政状況及び健全化判断比率'!BS7="","",'各会計、関係団体の財政状況及び健全化判断比率'!BS7)</f>
        <v>（株）富士川</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奨学金特別会計</v>
      </c>
      <c r="F35" s="634"/>
      <c r="G35" s="634"/>
      <c r="H35" s="634"/>
      <c r="I35" s="634"/>
      <c r="J35" s="634"/>
      <c r="K35" s="634"/>
      <c r="L35" s="634"/>
      <c r="M35" s="634"/>
      <c r="N35" s="634"/>
      <c r="O35" s="634"/>
      <c r="P35" s="634"/>
      <c r="Q35" s="634"/>
      <c r="R35" s="634"/>
      <c r="S35" s="634"/>
      <c r="T35" s="181"/>
      <c r="U35" s="633">
        <f>IF(W35="","",U34+1)</f>
        <v>7</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12</v>
      </c>
      <c r="BF35" s="633"/>
      <c r="BG35" s="634" t="str">
        <f>IF('各会計、関係団体の財政状況及び健全化判断比率'!B34="","",'各会計、関係団体の財政状況及び健全化判断比率'!B34)</f>
        <v>下水道事業特別会計</v>
      </c>
      <c r="BH35" s="634"/>
      <c r="BI35" s="634"/>
      <c r="BJ35" s="634"/>
      <c r="BK35" s="634"/>
      <c r="BL35" s="634"/>
      <c r="BM35" s="634"/>
      <c r="BN35" s="634"/>
      <c r="BO35" s="634"/>
      <c r="BP35" s="634"/>
      <c r="BQ35" s="634"/>
      <c r="BR35" s="634"/>
      <c r="BS35" s="634"/>
      <c r="BT35" s="634"/>
      <c r="BU35" s="634"/>
      <c r="BV35" s="181"/>
      <c r="BW35" s="633">
        <f t="shared" ref="BW35:BW43" si="2">IF(BY35="","",BW34+1)</f>
        <v>16</v>
      </c>
      <c r="BX35" s="633"/>
      <c r="BY35" s="634" t="str">
        <f>IF('各会計、関係団体の財政状況及び健全化判断比率'!B69="","",'各会計、関係団体の財政状況及び健全化判断比率'!B69)</f>
        <v>三郡衛生組合（し尿処理事業特別会計）</v>
      </c>
      <c r="BZ35" s="634"/>
      <c r="CA35" s="634"/>
      <c r="CB35" s="634"/>
      <c r="CC35" s="634"/>
      <c r="CD35" s="634"/>
      <c r="CE35" s="634"/>
      <c r="CF35" s="634"/>
      <c r="CG35" s="634"/>
      <c r="CH35" s="634"/>
      <c r="CI35" s="634"/>
      <c r="CJ35" s="634"/>
      <c r="CK35" s="634"/>
      <c r="CL35" s="634"/>
      <c r="CM35" s="634"/>
      <c r="CN35" s="181"/>
      <c r="CO35" s="633">
        <f t="shared" ref="CO35:CO43" si="3">IF(CQ35="","",CO34+1)</f>
        <v>26</v>
      </c>
      <c r="CP35" s="633"/>
      <c r="CQ35" s="634" t="str">
        <f>IF('各会計、関係団体の財政状況及び健全化判断比率'!BS8="","",'各会計、関係団体の財政状況及び健全化判断比率'!BS8)</f>
        <v>一般社団法人ふじかわ</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かじかの湯事業特別会計</v>
      </c>
      <c r="F36" s="634"/>
      <c r="G36" s="634"/>
      <c r="H36" s="634"/>
      <c r="I36" s="634"/>
      <c r="J36" s="634"/>
      <c r="K36" s="634"/>
      <c r="L36" s="634"/>
      <c r="M36" s="634"/>
      <c r="N36" s="634"/>
      <c r="O36" s="634"/>
      <c r="P36" s="634"/>
      <c r="Q36" s="634"/>
      <c r="R36" s="634"/>
      <c r="S36" s="634"/>
      <c r="T36" s="181"/>
      <c r="U36" s="633">
        <f t="shared" ref="U36:U43" si="4">IF(W36="","",U35+1)</f>
        <v>8</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13</v>
      </c>
      <c r="BF36" s="633"/>
      <c r="BG36" s="634" t="str">
        <f>IF('各会計、関係団体の財政状況及び健全化判断比率'!B35="","",'各会計、関係団体の財政状況及び健全化判断比率'!B35)</f>
        <v>営農飲雑用水事業特別会計</v>
      </c>
      <c r="BH36" s="634"/>
      <c r="BI36" s="634"/>
      <c r="BJ36" s="634"/>
      <c r="BK36" s="634"/>
      <c r="BL36" s="634"/>
      <c r="BM36" s="634"/>
      <c r="BN36" s="634"/>
      <c r="BO36" s="634"/>
      <c r="BP36" s="634"/>
      <c r="BQ36" s="634"/>
      <c r="BR36" s="634"/>
      <c r="BS36" s="634"/>
      <c r="BT36" s="634"/>
      <c r="BU36" s="634"/>
      <c r="BV36" s="181"/>
      <c r="BW36" s="633">
        <f t="shared" si="2"/>
        <v>17</v>
      </c>
      <c r="BX36" s="633"/>
      <c r="BY36" s="634" t="str">
        <f>IF('各会計、関係団体の財政状況及び健全化判断比率'!B70="","",'各会計、関係団体の財政状況及び健全化判断比率'!B70)</f>
        <v>三郡衛生組合（火葬事業特別会計）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f>IF(E37="","",C36+1)</f>
        <v>4</v>
      </c>
      <c r="D37" s="633"/>
      <c r="E37" s="634" t="str">
        <f>IF('各会計、関係団体の財政状況及び健全化判断比率'!B10="","",'各会計、関係団体の財政状況及び健全化判断比率'!B10)</f>
        <v>峡南地区通級指導教室共同設置特別会計</v>
      </c>
      <c r="F37" s="634"/>
      <c r="G37" s="634"/>
      <c r="H37" s="634"/>
      <c r="I37" s="634"/>
      <c r="J37" s="634"/>
      <c r="K37" s="634"/>
      <c r="L37" s="634"/>
      <c r="M37" s="634"/>
      <c r="N37" s="634"/>
      <c r="O37" s="634"/>
      <c r="P37" s="634"/>
      <c r="Q37" s="634"/>
      <c r="R37" s="634"/>
      <c r="S37" s="634"/>
      <c r="T37" s="181"/>
      <c r="U37" s="633">
        <f t="shared" si="4"/>
        <v>9</v>
      </c>
      <c r="V37" s="633"/>
      <c r="W37" s="634" t="str">
        <f>IF('各会計、関係団体の財政状況及び健全化判断比率'!B31="","",'各会計、関係団体の財政状況及び健全化判断比率'!B31)</f>
        <v>介護サービス事業特別会計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f t="shared" si="1"/>
        <v>14</v>
      </c>
      <c r="BF37" s="633"/>
      <c r="BG37" s="634" t="str">
        <f>IF('各会計、関係団体の財政状況及び健全化判断比率'!B36="","",'各会計、関係団体の財政状況及び健全化判断比率'!B36)</f>
        <v>箱原農業集落排水事業特別会計</v>
      </c>
      <c r="BH37" s="634"/>
      <c r="BI37" s="634"/>
      <c r="BJ37" s="634"/>
      <c r="BK37" s="634"/>
      <c r="BL37" s="634"/>
      <c r="BM37" s="634"/>
      <c r="BN37" s="634"/>
      <c r="BO37" s="634"/>
      <c r="BP37" s="634"/>
      <c r="BQ37" s="634"/>
      <c r="BR37" s="634"/>
      <c r="BS37" s="634"/>
      <c r="BT37" s="634"/>
      <c r="BU37" s="634"/>
      <c r="BV37" s="181"/>
      <c r="BW37" s="633">
        <f t="shared" si="2"/>
        <v>18</v>
      </c>
      <c r="BX37" s="633"/>
      <c r="BY37" s="634" t="str">
        <f>IF('各会計、関係団体の財政状況及び健全化判断比率'!B71="","",'各会計、関係団体の財政状況及び健全化判断比率'!B71)</f>
        <v>中巨摩地区広域事務組合（一般会計）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f t="shared" ref="C38:C43" si="5">IF(E38="","",C37+1)</f>
        <v>5</v>
      </c>
      <c r="D38" s="633"/>
      <c r="E38" s="634" t="str">
        <f>IF('各会計、関係団体の財政状況及び健全化判断比率'!B11="","",'各会計、関係団体の財政状況及び健全化判断比率'!B11)</f>
        <v>峡南地区充指導主事共同設置特別会計</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19</v>
      </c>
      <c r="BX38" s="633"/>
      <c r="BY38" s="634" t="str">
        <f>IF('各会計、関係団体の財政状況及び健全化判断比率'!B72="","",'各会計、関係団体の財政状況及び健全化判断比率'!B72)</f>
        <v>中巨摩地区広域事務組合（ごみ処理事業特別会計）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20</v>
      </c>
      <c r="BX39" s="633"/>
      <c r="BY39" s="634" t="str">
        <f>IF('各会計、関係団体の財政状況及び健全化判断比率'!B73="","",'各会計、関係団体の財政状況及び健全化判断比率'!B73)</f>
        <v>中巨摩地区広域事務組合（地区公園事業特別会計）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21</v>
      </c>
      <c r="BX40" s="633"/>
      <c r="BY40" s="634" t="str">
        <f>IF('各会計、関係団体の財政状況及び健全化判断比率'!B74="","",'各会計、関係団体の財政状況及び健全化判断比率'!B74)</f>
        <v>中巨摩地区広域事務組合（老人福祉事業特別会計）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22</v>
      </c>
      <c r="BX41" s="633"/>
      <c r="BY41" s="634" t="str">
        <f>IF('各会計、関係団体の財政状況及び健全化判断比率'!B75="","",'各会計、関係団体の財政状況及び健全化判断比率'!B75)</f>
        <v>中巨摩地区広域事務組合（勤労青年センター事業特別会計）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23</v>
      </c>
      <c r="BX42" s="633"/>
      <c r="BY42" s="634" t="str">
        <f>IF('各会計、関係団体の財政状況及び健全化判断比率'!B76="","",'各会計、関係団体の財政状況及び健全化判断比率'!B76)</f>
        <v>中巨摩地区広域事務組合（し尿処理事業特別会計）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24</v>
      </c>
      <c r="BX43" s="633"/>
      <c r="BY43" s="634" t="str">
        <f>IF('各会計、関係団体の財政状況及び健全化判断比率'!B77="","",'各会計、関係団体の財政状況及び健全化判断比率'!B77)</f>
        <v>峡南広域行政組合（一般会計）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213</v>
      </c>
      <c r="E46" s="636" t="s">
        <v>214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220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221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JMixafkgtVpmOyKGToF4/Rm3pInTlmoNDe/b+uIWV0cLrvx6fWr/9nfac0M0G+mqwjBvMYrSvsXxFriBkai47Q==" saltValue="Xe0ecaEN0tzIFY4zOzz7t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CR34" sqref="CR34:CY34"/>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222</v>
      </c>
      <c r="DI1" s="639"/>
      <c r="DJ1" s="639"/>
      <c r="DK1" s="639"/>
      <c r="DL1" s="639"/>
      <c r="DM1" s="639"/>
      <c r="DN1" s="640"/>
      <c r="DO1" s="214"/>
      <c r="DP1" s="638" t="s">
        <v>223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228</v>
      </c>
      <c r="S4" s="642"/>
      <c r="T4" s="642"/>
      <c r="U4" s="642"/>
      <c r="V4" s="642"/>
      <c r="W4" s="642"/>
      <c r="X4" s="642"/>
      <c r="Y4" s="643"/>
      <c r="Z4" s="641" t="s">
        <v>229</v>
      </c>
      <c r="AA4" s="642"/>
      <c r="AB4" s="642"/>
      <c r="AC4" s="643"/>
      <c r="AD4" s="641" t="s">
        <v>230</v>
      </c>
      <c r="AE4" s="642"/>
      <c r="AF4" s="642"/>
      <c r="AG4" s="642"/>
      <c r="AH4" s="642"/>
      <c r="AI4" s="642"/>
      <c r="AJ4" s="642"/>
      <c r="AK4" s="643"/>
      <c r="AL4" s="641" t="s">
        <v>229</v>
      </c>
      <c r="AM4" s="642"/>
      <c r="AN4" s="642"/>
      <c r="AO4" s="643"/>
      <c r="AP4" s="644" t="s">
        <v>231</v>
      </c>
      <c r="AQ4" s="644"/>
      <c r="AR4" s="644"/>
      <c r="AS4" s="644"/>
      <c r="AT4" s="644"/>
      <c r="AU4" s="644"/>
      <c r="AV4" s="644"/>
      <c r="AW4" s="644"/>
      <c r="AX4" s="644"/>
      <c r="AY4" s="644"/>
      <c r="AZ4" s="644"/>
      <c r="BA4" s="644"/>
      <c r="BB4" s="644"/>
      <c r="BC4" s="644"/>
      <c r="BD4" s="644"/>
      <c r="BE4" s="644"/>
      <c r="BF4" s="644"/>
      <c r="BG4" s="644" t="s">
        <v>232</v>
      </c>
      <c r="BH4" s="644"/>
      <c r="BI4" s="644"/>
      <c r="BJ4" s="644"/>
      <c r="BK4" s="644"/>
      <c r="BL4" s="644"/>
      <c r="BM4" s="644"/>
      <c r="BN4" s="644"/>
      <c r="BO4" s="644" t="s">
        <v>229</v>
      </c>
      <c r="BP4" s="644"/>
      <c r="BQ4" s="644"/>
      <c r="BR4" s="644"/>
      <c r="BS4" s="644" t="s">
        <v>233</v>
      </c>
      <c r="BT4" s="644"/>
      <c r="BU4" s="644"/>
      <c r="BV4" s="644"/>
      <c r="BW4" s="644"/>
      <c r="BX4" s="644"/>
      <c r="BY4" s="644"/>
      <c r="BZ4" s="644"/>
      <c r="CA4" s="644"/>
      <c r="CB4" s="644"/>
      <c r="CD4" s="641" t="s">
        <v>234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235</v>
      </c>
      <c r="C5" s="646"/>
      <c r="D5" s="646"/>
      <c r="E5" s="646"/>
      <c r="F5" s="646"/>
      <c r="G5" s="646"/>
      <c r="H5" s="646"/>
      <c r="I5" s="646"/>
      <c r="J5" s="646"/>
      <c r="K5" s="646"/>
      <c r="L5" s="646"/>
      <c r="M5" s="646"/>
      <c r="N5" s="646"/>
      <c r="O5" s="646"/>
      <c r="P5" s="646"/>
      <c r="Q5" s="647"/>
      <c r="R5" s="648">
        <v>1586139</v>
      </c>
      <c r="S5" s="649"/>
      <c r="T5" s="649"/>
      <c r="U5" s="649"/>
      <c r="V5" s="649"/>
      <c r="W5" s="649"/>
      <c r="X5" s="649"/>
      <c r="Y5" s="650"/>
      <c r="Z5" s="651">
        <v>14.2</v>
      </c>
      <c r="AA5" s="651"/>
      <c r="AB5" s="651"/>
      <c r="AC5" s="651"/>
      <c r="AD5" s="652">
        <v>1505770</v>
      </c>
      <c r="AE5" s="652"/>
      <c r="AF5" s="652"/>
      <c r="AG5" s="652"/>
      <c r="AH5" s="652"/>
      <c r="AI5" s="652"/>
      <c r="AJ5" s="652"/>
      <c r="AK5" s="652"/>
      <c r="AL5" s="653">
        <v>29.9</v>
      </c>
      <c r="AM5" s="654"/>
      <c r="AN5" s="654"/>
      <c r="AO5" s="655"/>
      <c r="AP5" s="645" t="s">
        <v>236</v>
      </c>
      <c r="AQ5" s="646"/>
      <c r="AR5" s="646"/>
      <c r="AS5" s="646"/>
      <c r="AT5" s="646"/>
      <c r="AU5" s="646"/>
      <c r="AV5" s="646"/>
      <c r="AW5" s="646"/>
      <c r="AX5" s="646"/>
      <c r="AY5" s="646"/>
      <c r="AZ5" s="646"/>
      <c r="BA5" s="646"/>
      <c r="BB5" s="646"/>
      <c r="BC5" s="646"/>
      <c r="BD5" s="646"/>
      <c r="BE5" s="646"/>
      <c r="BF5" s="647"/>
      <c r="BG5" s="659">
        <v>1505521</v>
      </c>
      <c r="BH5" s="660"/>
      <c r="BI5" s="660"/>
      <c r="BJ5" s="660"/>
      <c r="BK5" s="660"/>
      <c r="BL5" s="660"/>
      <c r="BM5" s="660"/>
      <c r="BN5" s="661"/>
      <c r="BO5" s="662">
        <v>94.9</v>
      </c>
      <c r="BP5" s="662"/>
      <c r="BQ5" s="662"/>
      <c r="BR5" s="662"/>
      <c r="BS5" s="663" t="s">
        <v>133</v>
      </c>
      <c r="BT5" s="663"/>
      <c r="BU5" s="663"/>
      <c r="BV5" s="663"/>
      <c r="BW5" s="663"/>
      <c r="BX5" s="663"/>
      <c r="BY5" s="663"/>
      <c r="BZ5" s="663"/>
      <c r="CA5" s="663"/>
      <c r="CB5" s="667"/>
      <c r="CD5" s="641" t="s">
        <v>231</v>
      </c>
      <c r="CE5" s="642"/>
      <c r="CF5" s="642"/>
      <c r="CG5" s="642"/>
      <c r="CH5" s="642"/>
      <c r="CI5" s="642"/>
      <c r="CJ5" s="642"/>
      <c r="CK5" s="642"/>
      <c r="CL5" s="642"/>
      <c r="CM5" s="642"/>
      <c r="CN5" s="642"/>
      <c r="CO5" s="642"/>
      <c r="CP5" s="642"/>
      <c r="CQ5" s="643"/>
      <c r="CR5" s="641" t="s">
        <v>237</v>
      </c>
      <c r="CS5" s="642"/>
      <c r="CT5" s="642"/>
      <c r="CU5" s="642"/>
      <c r="CV5" s="642"/>
      <c r="CW5" s="642"/>
      <c r="CX5" s="642"/>
      <c r="CY5" s="643"/>
      <c r="CZ5" s="641" t="s">
        <v>229</v>
      </c>
      <c r="DA5" s="642"/>
      <c r="DB5" s="642"/>
      <c r="DC5" s="643"/>
      <c r="DD5" s="641" t="s">
        <v>238</v>
      </c>
      <c r="DE5" s="642"/>
      <c r="DF5" s="642"/>
      <c r="DG5" s="642"/>
      <c r="DH5" s="642"/>
      <c r="DI5" s="642"/>
      <c r="DJ5" s="642"/>
      <c r="DK5" s="642"/>
      <c r="DL5" s="642"/>
      <c r="DM5" s="642"/>
      <c r="DN5" s="642"/>
      <c r="DO5" s="642"/>
      <c r="DP5" s="643"/>
      <c r="DQ5" s="641" t="s">
        <v>239</v>
      </c>
      <c r="DR5" s="642"/>
      <c r="DS5" s="642"/>
      <c r="DT5" s="642"/>
      <c r="DU5" s="642"/>
      <c r="DV5" s="642"/>
      <c r="DW5" s="642"/>
      <c r="DX5" s="642"/>
      <c r="DY5" s="642"/>
      <c r="DZ5" s="642"/>
      <c r="EA5" s="642"/>
      <c r="EB5" s="642"/>
      <c r="EC5" s="643"/>
    </row>
    <row r="6" spans="2:143" ht="11.25" customHeight="1" x14ac:dyDescent="0.2">
      <c r="B6" s="656" t="s">
        <v>240</v>
      </c>
      <c r="C6" s="657"/>
      <c r="D6" s="657"/>
      <c r="E6" s="657"/>
      <c r="F6" s="657"/>
      <c r="G6" s="657"/>
      <c r="H6" s="657"/>
      <c r="I6" s="657"/>
      <c r="J6" s="657"/>
      <c r="K6" s="657"/>
      <c r="L6" s="657"/>
      <c r="M6" s="657"/>
      <c r="N6" s="657"/>
      <c r="O6" s="657"/>
      <c r="P6" s="657"/>
      <c r="Q6" s="658"/>
      <c r="R6" s="659">
        <v>79812</v>
      </c>
      <c r="S6" s="660"/>
      <c r="T6" s="660"/>
      <c r="U6" s="660"/>
      <c r="V6" s="660"/>
      <c r="W6" s="660"/>
      <c r="X6" s="660"/>
      <c r="Y6" s="661"/>
      <c r="Z6" s="662">
        <v>0.7</v>
      </c>
      <c r="AA6" s="662"/>
      <c r="AB6" s="662"/>
      <c r="AC6" s="662"/>
      <c r="AD6" s="663">
        <v>79812</v>
      </c>
      <c r="AE6" s="663"/>
      <c r="AF6" s="663"/>
      <c r="AG6" s="663"/>
      <c r="AH6" s="663"/>
      <c r="AI6" s="663"/>
      <c r="AJ6" s="663"/>
      <c r="AK6" s="663"/>
      <c r="AL6" s="664">
        <v>1.6</v>
      </c>
      <c r="AM6" s="665"/>
      <c r="AN6" s="665"/>
      <c r="AO6" s="666"/>
      <c r="AP6" s="656" t="s">
        <v>241</v>
      </c>
      <c r="AQ6" s="657"/>
      <c r="AR6" s="657"/>
      <c r="AS6" s="657"/>
      <c r="AT6" s="657"/>
      <c r="AU6" s="657"/>
      <c r="AV6" s="657"/>
      <c r="AW6" s="657"/>
      <c r="AX6" s="657"/>
      <c r="AY6" s="657"/>
      <c r="AZ6" s="657"/>
      <c r="BA6" s="657"/>
      <c r="BB6" s="657"/>
      <c r="BC6" s="657"/>
      <c r="BD6" s="657"/>
      <c r="BE6" s="657"/>
      <c r="BF6" s="658"/>
      <c r="BG6" s="659">
        <v>1505521</v>
      </c>
      <c r="BH6" s="660"/>
      <c r="BI6" s="660"/>
      <c r="BJ6" s="660"/>
      <c r="BK6" s="660"/>
      <c r="BL6" s="660"/>
      <c r="BM6" s="660"/>
      <c r="BN6" s="661"/>
      <c r="BO6" s="662">
        <v>94.9</v>
      </c>
      <c r="BP6" s="662"/>
      <c r="BQ6" s="662"/>
      <c r="BR6" s="662"/>
      <c r="BS6" s="663" t="s">
        <v>242</v>
      </c>
      <c r="BT6" s="663"/>
      <c r="BU6" s="663"/>
      <c r="BV6" s="663"/>
      <c r="BW6" s="663"/>
      <c r="BX6" s="663"/>
      <c r="BY6" s="663"/>
      <c r="BZ6" s="663"/>
      <c r="CA6" s="663"/>
      <c r="CB6" s="667"/>
      <c r="CD6" s="645" t="s">
        <v>243</v>
      </c>
      <c r="CE6" s="646"/>
      <c r="CF6" s="646"/>
      <c r="CG6" s="646"/>
      <c r="CH6" s="646"/>
      <c r="CI6" s="646"/>
      <c r="CJ6" s="646"/>
      <c r="CK6" s="646"/>
      <c r="CL6" s="646"/>
      <c r="CM6" s="646"/>
      <c r="CN6" s="646"/>
      <c r="CO6" s="646"/>
      <c r="CP6" s="646"/>
      <c r="CQ6" s="647"/>
      <c r="CR6" s="659">
        <v>61379</v>
      </c>
      <c r="CS6" s="660"/>
      <c r="CT6" s="660"/>
      <c r="CU6" s="660"/>
      <c r="CV6" s="660"/>
      <c r="CW6" s="660"/>
      <c r="CX6" s="660"/>
      <c r="CY6" s="661"/>
      <c r="CZ6" s="653">
        <v>0.6</v>
      </c>
      <c r="DA6" s="654"/>
      <c r="DB6" s="654"/>
      <c r="DC6" s="670"/>
      <c r="DD6" s="668" t="s">
        <v>244</v>
      </c>
      <c r="DE6" s="660"/>
      <c r="DF6" s="660"/>
      <c r="DG6" s="660"/>
      <c r="DH6" s="660"/>
      <c r="DI6" s="660"/>
      <c r="DJ6" s="660"/>
      <c r="DK6" s="660"/>
      <c r="DL6" s="660"/>
      <c r="DM6" s="660"/>
      <c r="DN6" s="660"/>
      <c r="DO6" s="660"/>
      <c r="DP6" s="661"/>
      <c r="DQ6" s="668">
        <v>60307</v>
      </c>
      <c r="DR6" s="660"/>
      <c r="DS6" s="660"/>
      <c r="DT6" s="660"/>
      <c r="DU6" s="660"/>
      <c r="DV6" s="660"/>
      <c r="DW6" s="660"/>
      <c r="DX6" s="660"/>
      <c r="DY6" s="660"/>
      <c r="DZ6" s="660"/>
      <c r="EA6" s="660"/>
      <c r="EB6" s="660"/>
      <c r="EC6" s="669"/>
    </row>
    <row r="7" spans="2:143" ht="11.25" customHeight="1" x14ac:dyDescent="0.2">
      <c r="B7" s="656" t="s">
        <v>245</v>
      </c>
      <c r="C7" s="657"/>
      <c r="D7" s="657"/>
      <c r="E7" s="657"/>
      <c r="F7" s="657"/>
      <c r="G7" s="657"/>
      <c r="H7" s="657"/>
      <c r="I7" s="657"/>
      <c r="J7" s="657"/>
      <c r="K7" s="657"/>
      <c r="L7" s="657"/>
      <c r="M7" s="657"/>
      <c r="N7" s="657"/>
      <c r="O7" s="657"/>
      <c r="P7" s="657"/>
      <c r="Q7" s="658"/>
      <c r="R7" s="659">
        <v>693</v>
      </c>
      <c r="S7" s="660"/>
      <c r="T7" s="660"/>
      <c r="U7" s="660"/>
      <c r="V7" s="660"/>
      <c r="W7" s="660"/>
      <c r="X7" s="660"/>
      <c r="Y7" s="661"/>
      <c r="Z7" s="662">
        <v>0</v>
      </c>
      <c r="AA7" s="662"/>
      <c r="AB7" s="662"/>
      <c r="AC7" s="662"/>
      <c r="AD7" s="663">
        <v>693</v>
      </c>
      <c r="AE7" s="663"/>
      <c r="AF7" s="663"/>
      <c r="AG7" s="663"/>
      <c r="AH7" s="663"/>
      <c r="AI7" s="663"/>
      <c r="AJ7" s="663"/>
      <c r="AK7" s="663"/>
      <c r="AL7" s="664">
        <v>0</v>
      </c>
      <c r="AM7" s="665"/>
      <c r="AN7" s="665"/>
      <c r="AO7" s="666"/>
      <c r="AP7" s="656" t="s">
        <v>246</v>
      </c>
      <c r="AQ7" s="657"/>
      <c r="AR7" s="657"/>
      <c r="AS7" s="657"/>
      <c r="AT7" s="657"/>
      <c r="AU7" s="657"/>
      <c r="AV7" s="657"/>
      <c r="AW7" s="657"/>
      <c r="AX7" s="657"/>
      <c r="AY7" s="657"/>
      <c r="AZ7" s="657"/>
      <c r="BA7" s="657"/>
      <c r="BB7" s="657"/>
      <c r="BC7" s="657"/>
      <c r="BD7" s="657"/>
      <c r="BE7" s="657"/>
      <c r="BF7" s="658"/>
      <c r="BG7" s="659">
        <v>759726</v>
      </c>
      <c r="BH7" s="660"/>
      <c r="BI7" s="660"/>
      <c r="BJ7" s="660"/>
      <c r="BK7" s="660"/>
      <c r="BL7" s="660"/>
      <c r="BM7" s="660"/>
      <c r="BN7" s="661"/>
      <c r="BO7" s="662">
        <v>47.9</v>
      </c>
      <c r="BP7" s="662"/>
      <c r="BQ7" s="662"/>
      <c r="BR7" s="662"/>
      <c r="BS7" s="663" t="s">
        <v>247</v>
      </c>
      <c r="BT7" s="663"/>
      <c r="BU7" s="663"/>
      <c r="BV7" s="663"/>
      <c r="BW7" s="663"/>
      <c r="BX7" s="663"/>
      <c r="BY7" s="663"/>
      <c r="BZ7" s="663"/>
      <c r="CA7" s="663"/>
      <c r="CB7" s="667"/>
      <c r="CD7" s="656" t="s">
        <v>248</v>
      </c>
      <c r="CE7" s="657"/>
      <c r="CF7" s="657"/>
      <c r="CG7" s="657"/>
      <c r="CH7" s="657"/>
      <c r="CI7" s="657"/>
      <c r="CJ7" s="657"/>
      <c r="CK7" s="657"/>
      <c r="CL7" s="657"/>
      <c r="CM7" s="657"/>
      <c r="CN7" s="657"/>
      <c r="CO7" s="657"/>
      <c r="CP7" s="657"/>
      <c r="CQ7" s="658"/>
      <c r="CR7" s="659">
        <v>3051542</v>
      </c>
      <c r="CS7" s="660"/>
      <c r="CT7" s="660"/>
      <c r="CU7" s="660"/>
      <c r="CV7" s="660"/>
      <c r="CW7" s="660"/>
      <c r="CX7" s="660"/>
      <c r="CY7" s="661"/>
      <c r="CZ7" s="662">
        <v>28.3</v>
      </c>
      <c r="DA7" s="662"/>
      <c r="DB7" s="662"/>
      <c r="DC7" s="662"/>
      <c r="DD7" s="668">
        <v>2014171</v>
      </c>
      <c r="DE7" s="660"/>
      <c r="DF7" s="660"/>
      <c r="DG7" s="660"/>
      <c r="DH7" s="660"/>
      <c r="DI7" s="660"/>
      <c r="DJ7" s="660"/>
      <c r="DK7" s="660"/>
      <c r="DL7" s="660"/>
      <c r="DM7" s="660"/>
      <c r="DN7" s="660"/>
      <c r="DO7" s="660"/>
      <c r="DP7" s="661"/>
      <c r="DQ7" s="668">
        <v>993661</v>
      </c>
      <c r="DR7" s="660"/>
      <c r="DS7" s="660"/>
      <c r="DT7" s="660"/>
      <c r="DU7" s="660"/>
      <c r="DV7" s="660"/>
      <c r="DW7" s="660"/>
      <c r="DX7" s="660"/>
      <c r="DY7" s="660"/>
      <c r="DZ7" s="660"/>
      <c r="EA7" s="660"/>
      <c r="EB7" s="660"/>
      <c r="EC7" s="669"/>
    </row>
    <row r="8" spans="2:143" ht="11.25" customHeight="1" x14ac:dyDescent="0.2">
      <c r="B8" s="656" t="s">
        <v>249</v>
      </c>
      <c r="C8" s="657"/>
      <c r="D8" s="657"/>
      <c r="E8" s="657"/>
      <c r="F8" s="657"/>
      <c r="G8" s="657"/>
      <c r="H8" s="657"/>
      <c r="I8" s="657"/>
      <c r="J8" s="657"/>
      <c r="K8" s="657"/>
      <c r="L8" s="657"/>
      <c r="M8" s="657"/>
      <c r="N8" s="657"/>
      <c r="O8" s="657"/>
      <c r="P8" s="657"/>
      <c r="Q8" s="658"/>
      <c r="R8" s="659">
        <v>8500</v>
      </c>
      <c r="S8" s="660"/>
      <c r="T8" s="660"/>
      <c r="U8" s="660"/>
      <c r="V8" s="660"/>
      <c r="W8" s="660"/>
      <c r="X8" s="660"/>
      <c r="Y8" s="661"/>
      <c r="Z8" s="662">
        <v>0.1</v>
      </c>
      <c r="AA8" s="662"/>
      <c r="AB8" s="662"/>
      <c r="AC8" s="662"/>
      <c r="AD8" s="663">
        <v>8500</v>
      </c>
      <c r="AE8" s="663"/>
      <c r="AF8" s="663"/>
      <c r="AG8" s="663"/>
      <c r="AH8" s="663"/>
      <c r="AI8" s="663"/>
      <c r="AJ8" s="663"/>
      <c r="AK8" s="663"/>
      <c r="AL8" s="664">
        <v>0.2</v>
      </c>
      <c r="AM8" s="665"/>
      <c r="AN8" s="665"/>
      <c r="AO8" s="666"/>
      <c r="AP8" s="656" t="s">
        <v>250</v>
      </c>
      <c r="AQ8" s="657"/>
      <c r="AR8" s="657"/>
      <c r="AS8" s="657"/>
      <c r="AT8" s="657"/>
      <c r="AU8" s="657"/>
      <c r="AV8" s="657"/>
      <c r="AW8" s="657"/>
      <c r="AX8" s="657"/>
      <c r="AY8" s="657"/>
      <c r="AZ8" s="657"/>
      <c r="BA8" s="657"/>
      <c r="BB8" s="657"/>
      <c r="BC8" s="657"/>
      <c r="BD8" s="657"/>
      <c r="BE8" s="657"/>
      <c r="BF8" s="658"/>
      <c r="BG8" s="659">
        <v>26217</v>
      </c>
      <c r="BH8" s="660"/>
      <c r="BI8" s="660"/>
      <c r="BJ8" s="660"/>
      <c r="BK8" s="660"/>
      <c r="BL8" s="660"/>
      <c r="BM8" s="660"/>
      <c r="BN8" s="661"/>
      <c r="BO8" s="662">
        <v>1.7</v>
      </c>
      <c r="BP8" s="662"/>
      <c r="BQ8" s="662"/>
      <c r="BR8" s="662"/>
      <c r="BS8" s="663" t="s">
        <v>251</v>
      </c>
      <c r="BT8" s="663"/>
      <c r="BU8" s="663"/>
      <c r="BV8" s="663"/>
      <c r="BW8" s="663"/>
      <c r="BX8" s="663"/>
      <c r="BY8" s="663"/>
      <c r="BZ8" s="663"/>
      <c r="CA8" s="663"/>
      <c r="CB8" s="667"/>
      <c r="CD8" s="656" t="s">
        <v>252</v>
      </c>
      <c r="CE8" s="657"/>
      <c r="CF8" s="657"/>
      <c r="CG8" s="657"/>
      <c r="CH8" s="657"/>
      <c r="CI8" s="657"/>
      <c r="CJ8" s="657"/>
      <c r="CK8" s="657"/>
      <c r="CL8" s="657"/>
      <c r="CM8" s="657"/>
      <c r="CN8" s="657"/>
      <c r="CO8" s="657"/>
      <c r="CP8" s="657"/>
      <c r="CQ8" s="658"/>
      <c r="CR8" s="659">
        <v>2267290</v>
      </c>
      <c r="CS8" s="660"/>
      <c r="CT8" s="660"/>
      <c r="CU8" s="660"/>
      <c r="CV8" s="660"/>
      <c r="CW8" s="660"/>
      <c r="CX8" s="660"/>
      <c r="CY8" s="661"/>
      <c r="CZ8" s="662">
        <v>21</v>
      </c>
      <c r="DA8" s="662"/>
      <c r="DB8" s="662"/>
      <c r="DC8" s="662"/>
      <c r="DD8" s="668">
        <v>1987</v>
      </c>
      <c r="DE8" s="660"/>
      <c r="DF8" s="660"/>
      <c r="DG8" s="660"/>
      <c r="DH8" s="660"/>
      <c r="DI8" s="660"/>
      <c r="DJ8" s="660"/>
      <c r="DK8" s="660"/>
      <c r="DL8" s="660"/>
      <c r="DM8" s="660"/>
      <c r="DN8" s="660"/>
      <c r="DO8" s="660"/>
      <c r="DP8" s="661"/>
      <c r="DQ8" s="668">
        <v>1274846</v>
      </c>
      <c r="DR8" s="660"/>
      <c r="DS8" s="660"/>
      <c r="DT8" s="660"/>
      <c r="DU8" s="660"/>
      <c r="DV8" s="660"/>
      <c r="DW8" s="660"/>
      <c r="DX8" s="660"/>
      <c r="DY8" s="660"/>
      <c r="DZ8" s="660"/>
      <c r="EA8" s="660"/>
      <c r="EB8" s="660"/>
      <c r="EC8" s="669"/>
    </row>
    <row r="9" spans="2:143" ht="11.25" customHeight="1" x14ac:dyDescent="0.2">
      <c r="B9" s="656" t="s">
        <v>253</v>
      </c>
      <c r="C9" s="657"/>
      <c r="D9" s="657"/>
      <c r="E9" s="657"/>
      <c r="F9" s="657"/>
      <c r="G9" s="657"/>
      <c r="H9" s="657"/>
      <c r="I9" s="657"/>
      <c r="J9" s="657"/>
      <c r="K9" s="657"/>
      <c r="L9" s="657"/>
      <c r="M9" s="657"/>
      <c r="N9" s="657"/>
      <c r="O9" s="657"/>
      <c r="P9" s="657"/>
      <c r="Q9" s="658"/>
      <c r="R9" s="659">
        <v>7382</v>
      </c>
      <c r="S9" s="660"/>
      <c r="T9" s="660"/>
      <c r="U9" s="660"/>
      <c r="V9" s="660"/>
      <c r="W9" s="660"/>
      <c r="X9" s="660"/>
      <c r="Y9" s="661"/>
      <c r="Z9" s="662">
        <v>0.1</v>
      </c>
      <c r="AA9" s="662"/>
      <c r="AB9" s="662"/>
      <c r="AC9" s="662"/>
      <c r="AD9" s="663">
        <v>7382</v>
      </c>
      <c r="AE9" s="663"/>
      <c r="AF9" s="663"/>
      <c r="AG9" s="663"/>
      <c r="AH9" s="663"/>
      <c r="AI9" s="663"/>
      <c r="AJ9" s="663"/>
      <c r="AK9" s="663"/>
      <c r="AL9" s="664">
        <v>0.1</v>
      </c>
      <c r="AM9" s="665"/>
      <c r="AN9" s="665"/>
      <c r="AO9" s="666"/>
      <c r="AP9" s="656" t="s">
        <v>254</v>
      </c>
      <c r="AQ9" s="657"/>
      <c r="AR9" s="657"/>
      <c r="AS9" s="657"/>
      <c r="AT9" s="657"/>
      <c r="AU9" s="657"/>
      <c r="AV9" s="657"/>
      <c r="AW9" s="657"/>
      <c r="AX9" s="657"/>
      <c r="AY9" s="657"/>
      <c r="AZ9" s="657"/>
      <c r="BA9" s="657"/>
      <c r="BB9" s="657"/>
      <c r="BC9" s="657"/>
      <c r="BD9" s="657"/>
      <c r="BE9" s="657"/>
      <c r="BF9" s="658"/>
      <c r="BG9" s="659">
        <v>668862</v>
      </c>
      <c r="BH9" s="660"/>
      <c r="BI9" s="660"/>
      <c r="BJ9" s="660"/>
      <c r="BK9" s="660"/>
      <c r="BL9" s="660"/>
      <c r="BM9" s="660"/>
      <c r="BN9" s="661"/>
      <c r="BO9" s="662">
        <v>42.2</v>
      </c>
      <c r="BP9" s="662"/>
      <c r="BQ9" s="662"/>
      <c r="BR9" s="662"/>
      <c r="BS9" s="663" t="s">
        <v>255</v>
      </c>
      <c r="BT9" s="663"/>
      <c r="BU9" s="663"/>
      <c r="BV9" s="663"/>
      <c r="BW9" s="663"/>
      <c r="BX9" s="663"/>
      <c r="BY9" s="663"/>
      <c r="BZ9" s="663"/>
      <c r="CA9" s="663"/>
      <c r="CB9" s="667"/>
      <c r="CD9" s="656" t="s">
        <v>256</v>
      </c>
      <c r="CE9" s="657"/>
      <c r="CF9" s="657"/>
      <c r="CG9" s="657"/>
      <c r="CH9" s="657"/>
      <c r="CI9" s="657"/>
      <c r="CJ9" s="657"/>
      <c r="CK9" s="657"/>
      <c r="CL9" s="657"/>
      <c r="CM9" s="657"/>
      <c r="CN9" s="657"/>
      <c r="CO9" s="657"/>
      <c r="CP9" s="657"/>
      <c r="CQ9" s="658"/>
      <c r="CR9" s="659">
        <v>1123820</v>
      </c>
      <c r="CS9" s="660"/>
      <c r="CT9" s="660"/>
      <c r="CU9" s="660"/>
      <c r="CV9" s="660"/>
      <c r="CW9" s="660"/>
      <c r="CX9" s="660"/>
      <c r="CY9" s="661"/>
      <c r="CZ9" s="662">
        <v>10.4</v>
      </c>
      <c r="DA9" s="662"/>
      <c r="DB9" s="662"/>
      <c r="DC9" s="662"/>
      <c r="DD9" s="668">
        <v>1782</v>
      </c>
      <c r="DE9" s="660"/>
      <c r="DF9" s="660"/>
      <c r="DG9" s="660"/>
      <c r="DH9" s="660"/>
      <c r="DI9" s="660"/>
      <c r="DJ9" s="660"/>
      <c r="DK9" s="660"/>
      <c r="DL9" s="660"/>
      <c r="DM9" s="660"/>
      <c r="DN9" s="660"/>
      <c r="DO9" s="660"/>
      <c r="DP9" s="661"/>
      <c r="DQ9" s="668">
        <v>931013</v>
      </c>
      <c r="DR9" s="660"/>
      <c r="DS9" s="660"/>
      <c r="DT9" s="660"/>
      <c r="DU9" s="660"/>
      <c r="DV9" s="660"/>
      <c r="DW9" s="660"/>
      <c r="DX9" s="660"/>
      <c r="DY9" s="660"/>
      <c r="DZ9" s="660"/>
      <c r="EA9" s="660"/>
      <c r="EB9" s="660"/>
      <c r="EC9" s="669"/>
    </row>
    <row r="10" spans="2:143" ht="11.25" customHeight="1" x14ac:dyDescent="0.2">
      <c r="B10" s="656" t="s">
        <v>257</v>
      </c>
      <c r="C10" s="657"/>
      <c r="D10" s="657"/>
      <c r="E10" s="657"/>
      <c r="F10" s="657"/>
      <c r="G10" s="657"/>
      <c r="H10" s="657"/>
      <c r="I10" s="657"/>
      <c r="J10" s="657"/>
      <c r="K10" s="657"/>
      <c r="L10" s="657"/>
      <c r="M10" s="657"/>
      <c r="N10" s="657"/>
      <c r="O10" s="657"/>
      <c r="P10" s="657"/>
      <c r="Q10" s="658"/>
      <c r="R10" s="659" t="s">
        <v>244</v>
      </c>
      <c r="S10" s="660"/>
      <c r="T10" s="660"/>
      <c r="U10" s="660"/>
      <c r="V10" s="660"/>
      <c r="W10" s="660"/>
      <c r="X10" s="660"/>
      <c r="Y10" s="661"/>
      <c r="Z10" s="662" t="s">
        <v>258</v>
      </c>
      <c r="AA10" s="662"/>
      <c r="AB10" s="662"/>
      <c r="AC10" s="662"/>
      <c r="AD10" s="663" t="s">
        <v>251</v>
      </c>
      <c r="AE10" s="663"/>
      <c r="AF10" s="663"/>
      <c r="AG10" s="663"/>
      <c r="AH10" s="663"/>
      <c r="AI10" s="663"/>
      <c r="AJ10" s="663"/>
      <c r="AK10" s="663"/>
      <c r="AL10" s="664" t="s">
        <v>259</v>
      </c>
      <c r="AM10" s="665"/>
      <c r="AN10" s="665"/>
      <c r="AO10" s="666"/>
      <c r="AP10" s="656" t="s">
        <v>260</v>
      </c>
      <c r="AQ10" s="657"/>
      <c r="AR10" s="657"/>
      <c r="AS10" s="657"/>
      <c r="AT10" s="657"/>
      <c r="AU10" s="657"/>
      <c r="AV10" s="657"/>
      <c r="AW10" s="657"/>
      <c r="AX10" s="657"/>
      <c r="AY10" s="657"/>
      <c r="AZ10" s="657"/>
      <c r="BA10" s="657"/>
      <c r="BB10" s="657"/>
      <c r="BC10" s="657"/>
      <c r="BD10" s="657"/>
      <c r="BE10" s="657"/>
      <c r="BF10" s="658"/>
      <c r="BG10" s="659">
        <v>39596</v>
      </c>
      <c r="BH10" s="660"/>
      <c r="BI10" s="660"/>
      <c r="BJ10" s="660"/>
      <c r="BK10" s="660"/>
      <c r="BL10" s="660"/>
      <c r="BM10" s="660"/>
      <c r="BN10" s="661"/>
      <c r="BO10" s="662">
        <v>2.5</v>
      </c>
      <c r="BP10" s="662"/>
      <c r="BQ10" s="662"/>
      <c r="BR10" s="662"/>
      <c r="BS10" s="663" t="s">
        <v>244</v>
      </c>
      <c r="BT10" s="663"/>
      <c r="BU10" s="663"/>
      <c r="BV10" s="663"/>
      <c r="BW10" s="663"/>
      <c r="BX10" s="663"/>
      <c r="BY10" s="663"/>
      <c r="BZ10" s="663"/>
      <c r="CA10" s="663"/>
      <c r="CB10" s="667"/>
      <c r="CD10" s="656" t="s">
        <v>261</v>
      </c>
      <c r="CE10" s="657"/>
      <c r="CF10" s="657"/>
      <c r="CG10" s="657"/>
      <c r="CH10" s="657"/>
      <c r="CI10" s="657"/>
      <c r="CJ10" s="657"/>
      <c r="CK10" s="657"/>
      <c r="CL10" s="657"/>
      <c r="CM10" s="657"/>
      <c r="CN10" s="657"/>
      <c r="CO10" s="657"/>
      <c r="CP10" s="657"/>
      <c r="CQ10" s="658"/>
      <c r="CR10" s="659">
        <v>8000</v>
      </c>
      <c r="CS10" s="660"/>
      <c r="CT10" s="660"/>
      <c r="CU10" s="660"/>
      <c r="CV10" s="660"/>
      <c r="CW10" s="660"/>
      <c r="CX10" s="660"/>
      <c r="CY10" s="661"/>
      <c r="CZ10" s="662">
        <v>0.1</v>
      </c>
      <c r="DA10" s="662"/>
      <c r="DB10" s="662"/>
      <c r="DC10" s="662"/>
      <c r="DD10" s="668" t="s">
        <v>133</v>
      </c>
      <c r="DE10" s="660"/>
      <c r="DF10" s="660"/>
      <c r="DG10" s="660"/>
      <c r="DH10" s="660"/>
      <c r="DI10" s="660"/>
      <c r="DJ10" s="660"/>
      <c r="DK10" s="660"/>
      <c r="DL10" s="660"/>
      <c r="DM10" s="660"/>
      <c r="DN10" s="660"/>
      <c r="DO10" s="660"/>
      <c r="DP10" s="661"/>
      <c r="DQ10" s="668" t="s">
        <v>258</v>
      </c>
      <c r="DR10" s="660"/>
      <c r="DS10" s="660"/>
      <c r="DT10" s="660"/>
      <c r="DU10" s="660"/>
      <c r="DV10" s="660"/>
      <c r="DW10" s="660"/>
      <c r="DX10" s="660"/>
      <c r="DY10" s="660"/>
      <c r="DZ10" s="660"/>
      <c r="EA10" s="660"/>
      <c r="EB10" s="660"/>
      <c r="EC10" s="669"/>
    </row>
    <row r="11" spans="2:143" ht="11.25" customHeight="1" x14ac:dyDescent="0.2">
      <c r="B11" s="656" t="s">
        <v>262</v>
      </c>
      <c r="C11" s="657"/>
      <c r="D11" s="657"/>
      <c r="E11" s="657"/>
      <c r="F11" s="657"/>
      <c r="G11" s="657"/>
      <c r="H11" s="657"/>
      <c r="I11" s="657"/>
      <c r="J11" s="657"/>
      <c r="K11" s="657"/>
      <c r="L11" s="657"/>
      <c r="M11" s="657"/>
      <c r="N11" s="657"/>
      <c r="O11" s="657"/>
      <c r="P11" s="657"/>
      <c r="Q11" s="658"/>
      <c r="R11" s="659">
        <v>362398</v>
      </c>
      <c r="S11" s="660"/>
      <c r="T11" s="660"/>
      <c r="U11" s="660"/>
      <c r="V11" s="660"/>
      <c r="W11" s="660"/>
      <c r="X11" s="660"/>
      <c r="Y11" s="661"/>
      <c r="Z11" s="664">
        <v>3.2</v>
      </c>
      <c r="AA11" s="665"/>
      <c r="AB11" s="665"/>
      <c r="AC11" s="671"/>
      <c r="AD11" s="668">
        <v>362398</v>
      </c>
      <c r="AE11" s="660"/>
      <c r="AF11" s="660"/>
      <c r="AG11" s="660"/>
      <c r="AH11" s="660"/>
      <c r="AI11" s="660"/>
      <c r="AJ11" s="660"/>
      <c r="AK11" s="661"/>
      <c r="AL11" s="664">
        <v>7.2</v>
      </c>
      <c r="AM11" s="665"/>
      <c r="AN11" s="665"/>
      <c r="AO11" s="666"/>
      <c r="AP11" s="656" t="s">
        <v>263</v>
      </c>
      <c r="AQ11" s="657"/>
      <c r="AR11" s="657"/>
      <c r="AS11" s="657"/>
      <c r="AT11" s="657"/>
      <c r="AU11" s="657"/>
      <c r="AV11" s="657"/>
      <c r="AW11" s="657"/>
      <c r="AX11" s="657"/>
      <c r="AY11" s="657"/>
      <c r="AZ11" s="657"/>
      <c r="BA11" s="657"/>
      <c r="BB11" s="657"/>
      <c r="BC11" s="657"/>
      <c r="BD11" s="657"/>
      <c r="BE11" s="657"/>
      <c r="BF11" s="658"/>
      <c r="BG11" s="659">
        <v>25051</v>
      </c>
      <c r="BH11" s="660"/>
      <c r="BI11" s="660"/>
      <c r="BJ11" s="660"/>
      <c r="BK11" s="660"/>
      <c r="BL11" s="660"/>
      <c r="BM11" s="660"/>
      <c r="BN11" s="661"/>
      <c r="BO11" s="662">
        <v>1.6</v>
      </c>
      <c r="BP11" s="662"/>
      <c r="BQ11" s="662"/>
      <c r="BR11" s="662"/>
      <c r="BS11" s="663" t="s">
        <v>259</v>
      </c>
      <c r="BT11" s="663"/>
      <c r="BU11" s="663"/>
      <c r="BV11" s="663"/>
      <c r="BW11" s="663"/>
      <c r="BX11" s="663"/>
      <c r="BY11" s="663"/>
      <c r="BZ11" s="663"/>
      <c r="CA11" s="663"/>
      <c r="CB11" s="667"/>
      <c r="CD11" s="656" t="s">
        <v>264</v>
      </c>
      <c r="CE11" s="657"/>
      <c r="CF11" s="657"/>
      <c r="CG11" s="657"/>
      <c r="CH11" s="657"/>
      <c r="CI11" s="657"/>
      <c r="CJ11" s="657"/>
      <c r="CK11" s="657"/>
      <c r="CL11" s="657"/>
      <c r="CM11" s="657"/>
      <c r="CN11" s="657"/>
      <c r="CO11" s="657"/>
      <c r="CP11" s="657"/>
      <c r="CQ11" s="658"/>
      <c r="CR11" s="659">
        <v>192902</v>
      </c>
      <c r="CS11" s="660"/>
      <c r="CT11" s="660"/>
      <c r="CU11" s="660"/>
      <c r="CV11" s="660"/>
      <c r="CW11" s="660"/>
      <c r="CX11" s="660"/>
      <c r="CY11" s="661"/>
      <c r="CZ11" s="662">
        <v>1.8</v>
      </c>
      <c r="DA11" s="662"/>
      <c r="DB11" s="662"/>
      <c r="DC11" s="662"/>
      <c r="DD11" s="668">
        <v>71397</v>
      </c>
      <c r="DE11" s="660"/>
      <c r="DF11" s="660"/>
      <c r="DG11" s="660"/>
      <c r="DH11" s="660"/>
      <c r="DI11" s="660"/>
      <c r="DJ11" s="660"/>
      <c r="DK11" s="660"/>
      <c r="DL11" s="660"/>
      <c r="DM11" s="660"/>
      <c r="DN11" s="660"/>
      <c r="DO11" s="660"/>
      <c r="DP11" s="661"/>
      <c r="DQ11" s="668">
        <v>114727</v>
      </c>
      <c r="DR11" s="660"/>
      <c r="DS11" s="660"/>
      <c r="DT11" s="660"/>
      <c r="DU11" s="660"/>
      <c r="DV11" s="660"/>
      <c r="DW11" s="660"/>
      <c r="DX11" s="660"/>
      <c r="DY11" s="660"/>
      <c r="DZ11" s="660"/>
      <c r="EA11" s="660"/>
      <c r="EB11" s="660"/>
      <c r="EC11" s="669"/>
    </row>
    <row r="12" spans="2:143" ht="11.25" customHeight="1" x14ac:dyDescent="0.2">
      <c r="B12" s="656" t="s">
        <v>265</v>
      </c>
      <c r="C12" s="657"/>
      <c r="D12" s="657"/>
      <c r="E12" s="657"/>
      <c r="F12" s="657"/>
      <c r="G12" s="657"/>
      <c r="H12" s="657"/>
      <c r="I12" s="657"/>
      <c r="J12" s="657"/>
      <c r="K12" s="657"/>
      <c r="L12" s="657"/>
      <c r="M12" s="657"/>
      <c r="N12" s="657"/>
      <c r="O12" s="657"/>
      <c r="P12" s="657"/>
      <c r="Q12" s="658"/>
      <c r="R12" s="659">
        <v>503</v>
      </c>
      <c r="S12" s="660"/>
      <c r="T12" s="660"/>
      <c r="U12" s="660"/>
      <c r="V12" s="660"/>
      <c r="W12" s="660"/>
      <c r="X12" s="660"/>
      <c r="Y12" s="661"/>
      <c r="Z12" s="662">
        <v>0</v>
      </c>
      <c r="AA12" s="662"/>
      <c r="AB12" s="662"/>
      <c r="AC12" s="662"/>
      <c r="AD12" s="663">
        <v>503</v>
      </c>
      <c r="AE12" s="663"/>
      <c r="AF12" s="663"/>
      <c r="AG12" s="663"/>
      <c r="AH12" s="663"/>
      <c r="AI12" s="663"/>
      <c r="AJ12" s="663"/>
      <c r="AK12" s="663"/>
      <c r="AL12" s="664">
        <v>0</v>
      </c>
      <c r="AM12" s="665"/>
      <c r="AN12" s="665"/>
      <c r="AO12" s="666"/>
      <c r="AP12" s="656" t="s">
        <v>266</v>
      </c>
      <c r="AQ12" s="657"/>
      <c r="AR12" s="657"/>
      <c r="AS12" s="657"/>
      <c r="AT12" s="657"/>
      <c r="AU12" s="657"/>
      <c r="AV12" s="657"/>
      <c r="AW12" s="657"/>
      <c r="AX12" s="657"/>
      <c r="AY12" s="657"/>
      <c r="AZ12" s="657"/>
      <c r="BA12" s="657"/>
      <c r="BB12" s="657"/>
      <c r="BC12" s="657"/>
      <c r="BD12" s="657"/>
      <c r="BE12" s="657"/>
      <c r="BF12" s="658"/>
      <c r="BG12" s="659">
        <v>572475</v>
      </c>
      <c r="BH12" s="660"/>
      <c r="BI12" s="660"/>
      <c r="BJ12" s="660"/>
      <c r="BK12" s="660"/>
      <c r="BL12" s="660"/>
      <c r="BM12" s="660"/>
      <c r="BN12" s="661"/>
      <c r="BO12" s="662">
        <v>36.1</v>
      </c>
      <c r="BP12" s="662"/>
      <c r="BQ12" s="662"/>
      <c r="BR12" s="662"/>
      <c r="BS12" s="663" t="s">
        <v>255</v>
      </c>
      <c r="BT12" s="663"/>
      <c r="BU12" s="663"/>
      <c r="BV12" s="663"/>
      <c r="BW12" s="663"/>
      <c r="BX12" s="663"/>
      <c r="BY12" s="663"/>
      <c r="BZ12" s="663"/>
      <c r="CA12" s="663"/>
      <c r="CB12" s="667"/>
      <c r="CD12" s="656" t="s">
        <v>267</v>
      </c>
      <c r="CE12" s="657"/>
      <c r="CF12" s="657"/>
      <c r="CG12" s="657"/>
      <c r="CH12" s="657"/>
      <c r="CI12" s="657"/>
      <c r="CJ12" s="657"/>
      <c r="CK12" s="657"/>
      <c r="CL12" s="657"/>
      <c r="CM12" s="657"/>
      <c r="CN12" s="657"/>
      <c r="CO12" s="657"/>
      <c r="CP12" s="657"/>
      <c r="CQ12" s="658"/>
      <c r="CR12" s="659">
        <v>423124</v>
      </c>
      <c r="CS12" s="660"/>
      <c r="CT12" s="660"/>
      <c r="CU12" s="660"/>
      <c r="CV12" s="660"/>
      <c r="CW12" s="660"/>
      <c r="CX12" s="660"/>
      <c r="CY12" s="661"/>
      <c r="CZ12" s="662">
        <v>3.9</v>
      </c>
      <c r="DA12" s="662"/>
      <c r="DB12" s="662"/>
      <c r="DC12" s="662"/>
      <c r="DD12" s="668">
        <v>30588</v>
      </c>
      <c r="DE12" s="660"/>
      <c r="DF12" s="660"/>
      <c r="DG12" s="660"/>
      <c r="DH12" s="660"/>
      <c r="DI12" s="660"/>
      <c r="DJ12" s="660"/>
      <c r="DK12" s="660"/>
      <c r="DL12" s="660"/>
      <c r="DM12" s="660"/>
      <c r="DN12" s="660"/>
      <c r="DO12" s="660"/>
      <c r="DP12" s="661"/>
      <c r="DQ12" s="668">
        <v>98169</v>
      </c>
      <c r="DR12" s="660"/>
      <c r="DS12" s="660"/>
      <c r="DT12" s="660"/>
      <c r="DU12" s="660"/>
      <c r="DV12" s="660"/>
      <c r="DW12" s="660"/>
      <c r="DX12" s="660"/>
      <c r="DY12" s="660"/>
      <c r="DZ12" s="660"/>
      <c r="EA12" s="660"/>
      <c r="EB12" s="660"/>
      <c r="EC12" s="669"/>
    </row>
    <row r="13" spans="2:143" ht="11.25" customHeight="1" x14ac:dyDescent="0.2">
      <c r="B13" s="656" t="s">
        <v>268</v>
      </c>
      <c r="C13" s="657"/>
      <c r="D13" s="657"/>
      <c r="E13" s="657"/>
      <c r="F13" s="657"/>
      <c r="G13" s="657"/>
      <c r="H13" s="657"/>
      <c r="I13" s="657"/>
      <c r="J13" s="657"/>
      <c r="K13" s="657"/>
      <c r="L13" s="657"/>
      <c r="M13" s="657"/>
      <c r="N13" s="657"/>
      <c r="O13" s="657"/>
      <c r="P13" s="657"/>
      <c r="Q13" s="658"/>
      <c r="R13" s="659" t="s">
        <v>133</v>
      </c>
      <c r="S13" s="660"/>
      <c r="T13" s="660"/>
      <c r="U13" s="660"/>
      <c r="V13" s="660"/>
      <c r="W13" s="660"/>
      <c r="X13" s="660"/>
      <c r="Y13" s="661"/>
      <c r="Z13" s="662" t="s">
        <v>269</v>
      </c>
      <c r="AA13" s="662"/>
      <c r="AB13" s="662"/>
      <c r="AC13" s="662"/>
      <c r="AD13" s="663" t="s">
        <v>270</v>
      </c>
      <c r="AE13" s="663"/>
      <c r="AF13" s="663"/>
      <c r="AG13" s="663"/>
      <c r="AH13" s="663"/>
      <c r="AI13" s="663"/>
      <c r="AJ13" s="663"/>
      <c r="AK13" s="663"/>
      <c r="AL13" s="664" t="s">
        <v>244</v>
      </c>
      <c r="AM13" s="665"/>
      <c r="AN13" s="665"/>
      <c r="AO13" s="666"/>
      <c r="AP13" s="656" t="s">
        <v>271</v>
      </c>
      <c r="AQ13" s="657"/>
      <c r="AR13" s="657"/>
      <c r="AS13" s="657"/>
      <c r="AT13" s="657"/>
      <c r="AU13" s="657"/>
      <c r="AV13" s="657"/>
      <c r="AW13" s="657"/>
      <c r="AX13" s="657"/>
      <c r="AY13" s="657"/>
      <c r="AZ13" s="657"/>
      <c r="BA13" s="657"/>
      <c r="BB13" s="657"/>
      <c r="BC13" s="657"/>
      <c r="BD13" s="657"/>
      <c r="BE13" s="657"/>
      <c r="BF13" s="658"/>
      <c r="BG13" s="659">
        <v>568111</v>
      </c>
      <c r="BH13" s="660"/>
      <c r="BI13" s="660"/>
      <c r="BJ13" s="660"/>
      <c r="BK13" s="660"/>
      <c r="BL13" s="660"/>
      <c r="BM13" s="660"/>
      <c r="BN13" s="661"/>
      <c r="BO13" s="662">
        <v>35.799999999999997</v>
      </c>
      <c r="BP13" s="662"/>
      <c r="BQ13" s="662"/>
      <c r="BR13" s="662"/>
      <c r="BS13" s="663" t="s">
        <v>255</v>
      </c>
      <c r="BT13" s="663"/>
      <c r="BU13" s="663"/>
      <c r="BV13" s="663"/>
      <c r="BW13" s="663"/>
      <c r="BX13" s="663"/>
      <c r="BY13" s="663"/>
      <c r="BZ13" s="663"/>
      <c r="CA13" s="663"/>
      <c r="CB13" s="667"/>
      <c r="CD13" s="656" t="s">
        <v>272</v>
      </c>
      <c r="CE13" s="657"/>
      <c r="CF13" s="657"/>
      <c r="CG13" s="657"/>
      <c r="CH13" s="657"/>
      <c r="CI13" s="657"/>
      <c r="CJ13" s="657"/>
      <c r="CK13" s="657"/>
      <c r="CL13" s="657"/>
      <c r="CM13" s="657"/>
      <c r="CN13" s="657"/>
      <c r="CO13" s="657"/>
      <c r="CP13" s="657"/>
      <c r="CQ13" s="658"/>
      <c r="CR13" s="659">
        <v>817655</v>
      </c>
      <c r="CS13" s="660"/>
      <c r="CT13" s="660"/>
      <c r="CU13" s="660"/>
      <c r="CV13" s="660"/>
      <c r="CW13" s="660"/>
      <c r="CX13" s="660"/>
      <c r="CY13" s="661"/>
      <c r="CZ13" s="662">
        <v>7.6</v>
      </c>
      <c r="DA13" s="662"/>
      <c r="DB13" s="662"/>
      <c r="DC13" s="662"/>
      <c r="DD13" s="668">
        <v>256631</v>
      </c>
      <c r="DE13" s="660"/>
      <c r="DF13" s="660"/>
      <c r="DG13" s="660"/>
      <c r="DH13" s="660"/>
      <c r="DI13" s="660"/>
      <c r="DJ13" s="660"/>
      <c r="DK13" s="660"/>
      <c r="DL13" s="660"/>
      <c r="DM13" s="660"/>
      <c r="DN13" s="660"/>
      <c r="DO13" s="660"/>
      <c r="DP13" s="661"/>
      <c r="DQ13" s="668">
        <v>414933</v>
      </c>
      <c r="DR13" s="660"/>
      <c r="DS13" s="660"/>
      <c r="DT13" s="660"/>
      <c r="DU13" s="660"/>
      <c r="DV13" s="660"/>
      <c r="DW13" s="660"/>
      <c r="DX13" s="660"/>
      <c r="DY13" s="660"/>
      <c r="DZ13" s="660"/>
      <c r="EA13" s="660"/>
      <c r="EB13" s="660"/>
      <c r="EC13" s="669"/>
    </row>
    <row r="14" spans="2:143" ht="11.25" customHeight="1" x14ac:dyDescent="0.2">
      <c r="B14" s="656" t="s">
        <v>273</v>
      </c>
      <c r="C14" s="657"/>
      <c r="D14" s="657"/>
      <c r="E14" s="657"/>
      <c r="F14" s="657"/>
      <c r="G14" s="657"/>
      <c r="H14" s="657"/>
      <c r="I14" s="657"/>
      <c r="J14" s="657"/>
      <c r="K14" s="657"/>
      <c r="L14" s="657"/>
      <c r="M14" s="657"/>
      <c r="N14" s="657"/>
      <c r="O14" s="657"/>
      <c r="P14" s="657"/>
      <c r="Q14" s="658"/>
      <c r="R14" s="659">
        <v>158</v>
      </c>
      <c r="S14" s="660"/>
      <c r="T14" s="660"/>
      <c r="U14" s="660"/>
      <c r="V14" s="660"/>
      <c r="W14" s="660"/>
      <c r="X14" s="660"/>
      <c r="Y14" s="661"/>
      <c r="Z14" s="662">
        <v>0</v>
      </c>
      <c r="AA14" s="662"/>
      <c r="AB14" s="662"/>
      <c r="AC14" s="662"/>
      <c r="AD14" s="663">
        <v>158</v>
      </c>
      <c r="AE14" s="663"/>
      <c r="AF14" s="663"/>
      <c r="AG14" s="663"/>
      <c r="AH14" s="663"/>
      <c r="AI14" s="663"/>
      <c r="AJ14" s="663"/>
      <c r="AK14" s="663"/>
      <c r="AL14" s="664">
        <v>0</v>
      </c>
      <c r="AM14" s="665"/>
      <c r="AN14" s="665"/>
      <c r="AO14" s="666"/>
      <c r="AP14" s="656" t="s">
        <v>274</v>
      </c>
      <c r="AQ14" s="657"/>
      <c r="AR14" s="657"/>
      <c r="AS14" s="657"/>
      <c r="AT14" s="657"/>
      <c r="AU14" s="657"/>
      <c r="AV14" s="657"/>
      <c r="AW14" s="657"/>
      <c r="AX14" s="657"/>
      <c r="AY14" s="657"/>
      <c r="AZ14" s="657"/>
      <c r="BA14" s="657"/>
      <c r="BB14" s="657"/>
      <c r="BC14" s="657"/>
      <c r="BD14" s="657"/>
      <c r="BE14" s="657"/>
      <c r="BF14" s="658"/>
      <c r="BG14" s="659">
        <v>63480</v>
      </c>
      <c r="BH14" s="660"/>
      <c r="BI14" s="660"/>
      <c r="BJ14" s="660"/>
      <c r="BK14" s="660"/>
      <c r="BL14" s="660"/>
      <c r="BM14" s="660"/>
      <c r="BN14" s="661"/>
      <c r="BO14" s="662">
        <v>4</v>
      </c>
      <c r="BP14" s="662"/>
      <c r="BQ14" s="662"/>
      <c r="BR14" s="662"/>
      <c r="BS14" s="663" t="s">
        <v>255</v>
      </c>
      <c r="BT14" s="663"/>
      <c r="BU14" s="663"/>
      <c r="BV14" s="663"/>
      <c r="BW14" s="663"/>
      <c r="BX14" s="663"/>
      <c r="BY14" s="663"/>
      <c r="BZ14" s="663"/>
      <c r="CA14" s="663"/>
      <c r="CB14" s="667"/>
      <c r="CD14" s="656" t="s">
        <v>275</v>
      </c>
      <c r="CE14" s="657"/>
      <c r="CF14" s="657"/>
      <c r="CG14" s="657"/>
      <c r="CH14" s="657"/>
      <c r="CI14" s="657"/>
      <c r="CJ14" s="657"/>
      <c r="CK14" s="657"/>
      <c r="CL14" s="657"/>
      <c r="CM14" s="657"/>
      <c r="CN14" s="657"/>
      <c r="CO14" s="657"/>
      <c r="CP14" s="657"/>
      <c r="CQ14" s="658"/>
      <c r="CR14" s="659">
        <v>499361</v>
      </c>
      <c r="CS14" s="660"/>
      <c r="CT14" s="660"/>
      <c r="CU14" s="660"/>
      <c r="CV14" s="660"/>
      <c r="CW14" s="660"/>
      <c r="CX14" s="660"/>
      <c r="CY14" s="661"/>
      <c r="CZ14" s="662">
        <v>4.5999999999999996</v>
      </c>
      <c r="DA14" s="662"/>
      <c r="DB14" s="662"/>
      <c r="DC14" s="662"/>
      <c r="DD14" s="668">
        <v>184537</v>
      </c>
      <c r="DE14" s="660"/>
      <c r="DF14" s="660"/>
      <c r="DG14" s="660"/>
      <c r="DH14" s="660"/>
      <c r="DI14" s="660"/>
      <c r="DJ14" s="660"/>
      <c r="DK14" s="660"/>
      <c r="DL14" s="660"/>
      <c r="DM14" s="660"/>
      <c r="DN14" s="660"/>
      <c r="DO14" s="660"/>
      <c r="DP14" s="661"/>
      <c r="DQ14" s="668">
        <v>331511</v>
      </c>
      <c r="DR14" s="660"/>
      <c r="DS14" s="660"/>
      <c r="DT14" s="660"/>
      <c r="DU14" s="660"/>
      <c r="DV14" s="660"/>
      <c r="DW14" s="660"/>
      <c r="DX14" s="660"/>
      <c r="DY14" s="660"/>
      <c r="DZ14" s="660"/>
      <c r="EA14" s="660"/>
      <c r="EB14" s="660"/>
      <c r="EC14" s="669"/>
    </row>
    <row r="15" spans="2:143" ht="11.25" customHeight="1" x14ac:dyDescent="0.2">
      <c r="B15" s="656" t="s">
        <v>276</v>
      </c>
      <c r="C15" s="657"/>
      <c r="D15" s="657"/>
      <c r="E15" s="657"/>
      <c r="F15" s="657"/>
      <c r="G15" s="657"/>
      <c r="H15" s="657"/>
      <c r="I15" s="657"/>
      <c r="J15" s="657"/>
      <c r="K15" s="657"/>
      <c r="L15" s="657"/>
      <c r="M15" s="657"/>
      <c r="N15" s="657"/>
      <c r="O15" s="657"/>
      <c r="P15" s="657"/>
      <c r="Q15" s="658"/>
      <c r="R15" s="659" t="s">
        <v>270</v>
      </c>
      <c r="S15" s="660"/>
      <c r="T15" s="660"/>
      <c r="U15" s="660"/>
      <c r="V15" s="660"/>
      <c r="W15" s="660"/>
      <c r="X15" s="660"/>
      <c r="Y15" s="661"/>
      <c r="Z15" s="662" t="s">
        <v>133</v>
      </c>
      <c r="AA15" s="662"/>
      <c r="AB15" s="662"/>
      <c r="AC15" s="662"/>
      <c r="AD15" s="663" t="s">
        <v>242</v>
      </c>
      <c r="AE15" s="663"/>
      <c r="AF15" s="663"/>
      <c r="AG15" s="663"/>
      <c r="AH15" s="663"/>
      <c r="AI15" s="663"/>
      <c r="AJ15" s="663"/>
      <c r="AK15" s="663"/>
      <c r="AL15" s="664" t="s">
        <v>133</v>
      </c>
      <c r="AM15" s="665"/>
      <c r="AN15" s="665"/>
      <c r="AO15" s="666"/>
      <c r="AP15" s="656" t="s">
        <v>277</v>
      </c>
      <c r="AQ15" s="657"/>
      <c r="AR15" s="657"/>
      <c r="AS15" s="657"/>
      <c r="AT15" s="657"/>
      <c r="AU15" s="657"/>
      <c r="AV15" s="657"/>
      <c r="AW15" s="657"/>
      <c r="AX15" s="657"/>
      <c r="AY15" s="657"/>
      <c r="AZ15" s="657"/>
      <c r="BA15" s="657"/>
      <c r="BB15" s="657"/>
      <c r="BC15" s="657"/>
      <c r="BD15" s="657"/>
      <c r="BE15" s="657"/>
      <c r="BF15" s="658"/>
      <c r="BG15" s="659">
        <v>109840</v>
      </c>
      <c r="BH15" s="660"/>
      <c r="BI15" s="660"/>
      <c r="BJ15" s="660"/>
      <c r="BK15" s="660"/>
      <c r="BL15" s="660"/>
      <c r="BM15" s="660"/>
      <c r="BN15" s="661"/>
      <c r="BO15" s="662">
        <v>6.9</v>
      </c>
      <c r="BP15" s="662"/>
      <c r="BQ15" s="662"/>
      <c r="BR15" s="662"/>
      <c r="BS15" s="663" t="s">
        <v>244</v>
      </c>
      <c r="BT15" s="663"/>
      <c r="BU15" s="663"/>
      <c r="BV15" s="663"/>
      <c r="BW15" s="663"/>
      <c r="BX15" s="663"/>
      <c r="BY15" s="663"/>
      <c r="BZ15" s="663"/>
      <c r="CA15" s="663"/>
      <c r="CB15" s="667"/>
      <c r="CD15" s="656" t="s">
        <v>278</v>
      </c>
      <c r="CE15" s="657"/>
      <c r="CF15" s="657"/>
      <c r="CG15" s="657"/>
      <c r="CH15" s="657"/>
      <c r="CI15" s="657"/>
      <c r="CJ15" s="657"/>
      <c r="CK15" s="657"/>
      <c r="CL15" s="657"/>
      <c r="CM15" s="657"/>
      <c r="CN15" s="657"/>
      <c r="CO15" s="657"/>
      <c r="CP15" s="657"/>
      <c r="CQ15" s="658"/>
      <c r="CR15" s="659">
        <v>1454902</v>
      </c>
      <c r="CS15" s="660"/>
      <c r="CT15" s="660"/>
      <c r="CU15" s="660"/>
      <c r="CV15" s="660"/>
      <c r="CW15" s="660"/>
      <c r="CX15" s="660"/>
      <c r="CY15" s="661"/>
      <c r="CZ15" s="662">
        <v>13.5</v>
      </c>
      <c r="DA15" s="662"/>
      <c r="DB15" s="662"/>
      <c r="DC15" s="662"/>
      <c r="DD15" s="668">
        <v>713978</v>
      </c>
      <c r="DE15" s="660"/>
      <c r="DF15" s="660"/>
      <c r="DG15" s="660"/>
      <c r="DH15" s="660"/>
      <c r="DI15" s="660"/>
      <c r="DJ15" s="660"/>
      <c r="DK15" s="660"/>
      <c r="DL15" s="660"/>
      <c r="DM15" s="660"/>
      <c r="DN15" s="660"/>
      <c r="DO15" s="660"/>
      <c r="DP15" s="661"/>
      <c r="DQ15" s="668">
        <v>643482</v>
      </c>
      <c r="DR15" s="660"/>
      <c r="DS15" s="660"/>
      <c r="DT15" s="660"/>
      <c r="DU15" s="660"/>
      <c r="DV15" s="660"/>
      <c r="DW15" s="660"/>
      <c r="DX15" s="660"/>
      <c r="DY15" s="660"/>
      <c r="DZ15" s="660"/>
      <c r="EA15" s="660"/>
      <c r="EB15" s="660"/>
      <c r="EC15" s="669"/>
    </row>
    <row r="16" spans="2:143" ht="11.25" customHeight="1" x14ac:dyDescent="0.2">
      <c r="B16" s="656" t="s">
        <v>279</v>
      </c>
      <c r="C16" s="657"/>
      <c r="D16" s="657"/>
      <c r="E16" s="657"/>
      <c r="F16" s="657"/>
      <c r="G16" s="657"/>
      <c r="H16" s="657"/>
      <c r="I16" s="657"/>
      <c r="J16" s="657"/>
      <c r="K16" s="657"/>
      <c r="L16" s="657"/>
      <c r="M16" s="657"/>
      <c r="N16" s="657"/>
      <c r="O16" s="657"/>
      <c r="P16" s="657"/>
      <c r="Q16" s="658"/>
      <c r="R16" s="659">
        <v>8591</v>
      </c>
      <c r="S16" s="660"/>
      <c r="T16" s="660"/>
      <c r="U16" s="660"/>
      <c r="V16" s="660"/>
      <c r="W16" s="660"/>
      <c r="X16" s="660"/>
      <c r="Y16" s="661"/>
      <c r="Z16" s="662">
        <v>0.1</v>
      </c>
      <c r="AA16" s="662"/>
      <c r="AB16" s="662"/>
      <c r="AC16" s="662"/>
      <c r="AD16" s="663">
        <v>8591</v>
      </c>
      <c r="AE16" s="663"/>
      <c r="AF16" s="663"/>
      <c r="AG16" s="663"/>
      <c r="AH16" s="663"/>
      <c r="AI16" s="663"/>
      <c r="AJ16" s="663"/>
      <c r="AK16" s="663"/>
      <c r="AL16" s="664">
        <v>0.2</v>
      </c>
      <c r="AM16" s="665"/>
      <c r="AN16" s="665"/>
      <c r="AO16" s="666"/>
      <c r="AP16" s="656" t="s">
        <v>280</v>
      </c>
      <c r="AQ16" s="657"/>
      <c r="AR16" s="657"/>
      <c r="AS16" s="657"/>
      <c r="AT16" s="657"/>
      <c r="AU16" s="657"/>
      <c r="AV16" s="657"/>
      <c r="AW16" s="657"/>
      <c r="AX16" s="657"/>
      <c r="AY16" s="657"/>
      <c r="AZ16" s="657"/>
      <c r="BA16" s="657"/>
      <c r="BB16" s="657"/>
      <c r="BC16" s="657"/>
      <c r="BD16" s="657"/>
      <c r="BE16" s="657"/>
      <c r="BF16" s="658"/>
      <c r="BG16" s="659" t="s">
        <v>269</v>
      </c>
      <c r="BH16" s="660"/>
      <c r="BI16" s="660"/>
      <c r="BJ16" s="660"/>
      <c r="BK16" s="660"/>
      <c r="BL16" s="660"/>
      <c r="BM16" s="660"/>
      <c r="BN16" s="661"/>
      <c r="BO16" s="662" t="s">
        <v>133</v>
      </c>
      <c r="BP16" s="662"/>
      <c r="BQ16" s="662"/>
      <c r="BR16" s="662"/>
      <c r="BS16" s="663" t="s">
        <v>251</v>
      </c>
      <c r="BT16" s="663"/>
      <c r="BU16" s="663"/>
      <c r="BV16" s="663"/>
      <c r="BW16" s="663"/>
      <c r="BX16" s="663"/>
      <c r="BY16" s="663"/>
      <c r="BZ16" s="663"/>
      <c r="CA16" s="663"/>
      <c r="CB16" s="667"/>
      <c r="CD16" s="656" t="s">
        <v>281</v>
      </c>
      <c r="CE16" s="657"/>
      <c r="CF16" s="657"/>
      <c r="CG16" s="657"/>
      <c r="CH16" s="657"/>
      <c r="CI16" s="657"/>
      <c r="CJ16" s="657"/>
      <c r="CK16" s="657"/>
      <c r="CL16" s="657"/>
      <c r="CM16" s="657"/>
      <c r="CN16" s="657"/>
      <c r="CO16" s="657"/>
      <c r="CP16" s="657"/>
      <c r="CQ16" s="658"/>
      <c r="CR16" s="659">
        <v>1450</v>
      </c>
      <c r="CS16" s="660"/>
      <c r="CT16" s="660"/>
      <c r="CU16" s="660"/>
      <c r="CV16" s="660"/>
      <c r="CW16" s="660"/>
      <c r="CX16" s="660"/>
      <c r="CY16" s="661"/>
      <c r="CZ16" s="662">
        <v>0</v>
      </c>
      <c r="DA16" s="662"/>
      <c r="DB16" s="662"/>
      <c r="DC16" s="662"/>
      <c r="DD16" s="668" t="s">
        <v>269</v>
      </c>
      <c r="DE16" s="660"/>
      <c r="DF16" s="660"/>
      <c r="DG16" s="660"/>
      <c r="DH16" s="660"/>
      <c r="DI16" s="660"/>
      <c r="DJ16" s="660"/>
      <c r="DK16" s="660"/>
      <c r="DL16" s="660"/>
      <c r="DM16" s="660"/>
      <c r="DN16" s="660"/>
      <c r="DO16" s="660"/>
      <c r="DP16" s="661"/>
      <c r="DQ16" s="668">
        <v>1450</v>
      </c>
      <c r="DR16" s="660"/>
      <c r="DS16" s="660"/>
      <c r="DT16" s="660"/>
      <c r="DU16" s="660"/>
      <c r="DV16" s="660"/>
      <c r="DW16" s="660"/>
      <c r="DX16" s="660"/>
      <c r="DY16" s="660"/>
      <c r="DZ16" s="660"/>
      <c r="EA16" s="660"/>
      <c r="EB16" s="660"/>
      <c r="EC16" s="669"/>
    </row>
    <row r="17" spans="2:133" ht="11.25" customHeight="1" x14ac:dyDescent="0.2">
      <c r="B17" s="656" t="s">
        <v>282</v>
      </c>
      <c r="C17" s="657"/>
      <c r="D17" s="657"/>
      <c r="E17" s="657"/>
      <c r="F17" s="657"/>
      <c r="G17" s="657"/>
      <c r="H17" s="657"/>
      <c r="I17" s="657"/>
      <c r="J17" s="657"/>
      <c r="K17" s="657"/>
      <c r="L17" s="657"/>
      <c r="M17" s="657"/>
      <c r="N17" s="657"/>
      <c r="O17" s="657"/>
      <c r="P17" s="657"/>
      <c r="Q17" s="658"/>
      <c r="R17" s="659">
        <v>26487</v>
      </c>
      <c r="S17" s="660"/>
      <c r="T17" s="660"/>
      <c r="U17" s="660"/>
      <c r="V17" s="660"/>
      <c r="W17" s="660"/>
      <c r="X17" s="660"/>
      <c r="Y17" s="661"/>
      <c r="Z17" s="662">
        <v>0.2</v>
      </c>
      <c r="AA17" s="662"/>
      <c r="AB17" s="662"/>
      <c r="AC17" s="662"/>
      <c r="AD17" s="663">
        <v>26487</v>
      </c>
      <c r="AE17" s="663"/>
      <c r="AF17" s="663"/>
      <c r="AG17" s="663"/>
      <c r="AH17" s="663"/>
      <c r="AI17" s="663"/>
      <c r="AJ17" s="663"/>
      <c r="AK17" s="663"/>
      <c r="AL17" s="664">
        <v>0.5</v>
      </c>
      <c r="AM17" s="665"/>
      <c r="AN17" s="665"/>
      <c r="AO17" s="666"/>
      <c r="AP17" s="656" t="s">
        <v>283</v>
      </c>
      <c r="AQ17" s="657"/>
      <c r="AR17" s="657"/>
      <c r="AS17" s="657"/>
      <c r="AT17" s="657"/>
      <c r="AU17" s="657"/>
      <c r="AV17" s="657"/>
      <c r="AW17" s="657"/>
      <c r="AX17" s="657"/>
      <c r="AY17" s="657"/>
      <c r="AZ17" s="657"/>
      <c r="BA17" s="657"/>
      <c r="BB17" s="657"/>
      <c r="BC17" s="657"/>
      <c r="BD17" s="657"/>
      <c r="BE17" s="657"/>
      <c r="BF17" s="658"/>
      <c r="BG17" s="659" t="s">
        <v>244</v>
      </c>
      <c r="BH17" s="660"/>
      <c r="BI17" s="660"/>
      <c r="BJ17" s="660"/>
      <c r="BK17" s="660"/>
      <c r="BL17" s="660"/>
      <c r="BM17" s="660"/>
      <c r="BN17" s="661"/>
      <c r="BO17" s="662" t="s">
        <v>133</v>
      </c>
      <c r="BP17" s="662"/>
      <c r="BQ17" s="662"/>
      <c r="BR17" s="662"/>
      <c r="BS17" s="663" t="s">
        <v>270</v>
      </c>
      <c r="BT17" s="663"/>
      <c r="BU17" s="663"/>
      <c r="BV17" s="663"/>
      <c r="BW17" s="663"/>
      <c r="BX17" s="663"/>
      <c r="BY17" s="663"/>
      <c r="BZ17" s="663"/>
      <c r="CA17" s="663"/>
      <c r="CB17" s="667"/>
      <c r="CD17" s="656" t="s">
        <v>284</v>
      </c>
      <c r="CE17" s="657"/>
      <c r="CF17" s="657"/>
      <c r="CG17" s="657"/>
      <c r="CH17" s="657"/>
      <c r="CI17" s="657"/>
      <c r="CJ17" s="657"/>
      <c r="CK17" s="657"/>
      <c r="CL17" s="657"/>
      <c r="CM17" s="657"/>
      <c r="CN17" s="657"/>
      <c r="CO17" s="657"/>
      <c r="CP17" s="657"/>
      <c r="CQ17" s="658"/>
      <c r="CR17" s="659">
        <v>885316</v>
      </c>
      <c r="CS17" s="660"/>
      <c r="CT17" s="660"/>
      <c r="CU17" s="660"/>
      <c r="CV17" s="660"/>
      <c r="CW17" s="660"/>
      <c r="CX17" s="660"/>
      <c r="CY17" s="661"/>
      <c r="CZ17" s="662">
        <v>8.1999999999999993</v>
      </c>
      <c r="DA17" s="662"/>
      <c r="DB17" s="662"/>
      <c r="DC17" s="662"/>
      <c r="DD17" s="668" t="s">
        <v>269</v>
      </c>
      <c r="DE17" s="660"/>
      <c r="DF17" s="660"/>
      <c r="DG17" s="660"/>
      <c r="DH17" s="660"/>
      <c r="DI17" s="660"/>
      <c r="DJ17" s="660"/>
      <c r="DK17" s="660"/>
      <c r="DL17" s="660"/>
      <c r="DM17" s="660"/>
      <c r="DN17" s="660"/>
      <c r="DO17" s="660"/>
      <c r="DP17" s="661"/>
      <c r="DQ17" s="668">
        <v>837938</v>
      </c>
      <c r="DR17" s="660"/>
      <c r="DS17" s="660"/>
      <c r="DT17" s="660"/>
      <c r="DU17" s="660"/>
      <c r="DV17" s="660"/>
      <c r="DW17" s="660"/>
      <c r="DX17" s="660"/>
      <c r="DY17" s="660"/>
      <c r="DZ17" s="660"/>
      <c r="EA17" s="660"/>
      <c r="EB17" s="660"/>
      <c r="EC17" s="669"/>
    </row>
    <row r="18" spans="2:133" ht="11.25" customHeight="1" x14ac:dyDescent="0.2">
      <c r="B18" s="656" t="s">
        <v>285</v>
      </c>
      <c r="C18" s="657"/>
      <c r="D18" s="657"/>
      <c r="E18" s="657"/>
      <c r="F18" s="657"/>
      <c r="G18" s="657"/>
      <c r="H18" s="657"/>
      <c r="I18" s="657"/>
      <c r="J18" s="657"/>
      <c r="K18" s="657"/>
      <c r="L18" s="657"/>
      <c r="M18" s="657"/>
      <c r="N18" s="657"/>
      <c r="O18" s="657"/>
      <c r="P18" s="657"/>
      <c r="Q18" s="658"/>
      <c r="R18" s="659">
        <v>14213</v>
      </c>
      <c r="S18" s="660"/>
      <c r="T18" s="660"/>
      <c r="U18" s="660"/>
      <c r="V18" s="660"/>
      <c r="W18" s="660"/>
      <c r="X18" s="660"/>
      <c r="Y18" s="661"/>
      <c r="Z18" s="662">
        <v>0.1</v>
      </c>
      <c r="AA18" s="662"/>
      <c r="AB18" s="662"/>
      <c r="AC18" s="662"/>
      <c r="AD18" s="663">
        <v>14213</v>
      </c>
      <c r="AE18" s="663"/>
      <c r="AF18" s="663"/>
      <c r="AG18" s="663"/>
      <c r="AH18" s="663"/>
      <c r="AI18" s="663"/>
      <c r="AJ18" s="663"/>
      <c r="AK18" s="663"/>
      <c r="AL18" s="664">
        <v>0.3</v>
      </c>
      <c r="AM18" s="665"/>
      <c r="AN18" s="665"/>
      <c r="AO18" s="666"/>
      <c r="AP18" s="656" t="s">
        <v>286</v>
      </c>
      <c r="AQ18" s="657"/>
      <c r="AR18" s="657"/>
      <c r="AS18" s="657"/>
      <c r="AT18" s="657"/>
      <c r="AU18" s="657"/>
      <c r="AV18" s="657"/>
      <c r="AW18" s="657"/>
      <c r="AX18" s="657"/>
      <c r="AY18" s="657"/>
      <c r="AZ18" s="657"/>
      <c r="BA18" s="657"/>
      <c r="BB18" s="657"/>
      <c r="BC18" s="657"/>
      <c r="BD18" s="657"/>
      <c r="BE18" s="657"/>
      <c r="BF18" s="658"/>
      <c r="BG18" s="659" t="s">
        <v>269</v>
      </c>
      <c r="BH18" s="660"/>
      <c r="BI18" s="660"/>
      <c r="BJ18" s="660"/>
      <c r="BK18" s="660"/>
      <c r="BL18" s="660"/>
      <c r="BM18" s="660"/>
      <c r="BN18" s="661"/>
      <c r="BO18" s="662" t="s">
        <v>258</v>
      </c>
      <c r="BP18" s="662"/>
      <c r="BQ18" s="662"/>
      <c r="BR18" s="662"/>
      <c r="BS18" s="663" t="s">
        <v>244</v>
      </c>
      <c r="BT18" s="663"/>
      <c r="BU18" s="663"/>
      <c r="BV18" s="663"/>
      <c r="BW18" s="663"/>
      <c r="BX18" s="663"/>
      <c r="BY18" s="663"/>
      <c r="BZ18" s="663"/>
      <c r="CA18" s="663"/>
      <c r="CB18" s="667"/>
      <c r="CD18" s="656" t="s">
        <v>287</v>
      </c>
      <c r="CE18" s="657"/>
      <c r="CF18" s="657"/>
      <c r="CG18" s="657"/>
      <c r="CH18" s="657"/>
      <c r="CI18" s="657"/>
      <c r="CJ18" s="657"/>
      <c r="CK18" s="657"/>
      <c r="CL18" s="657"/>
      <c r="CM18" s="657"/>
      <c r="CN18" s="657"/>
      <c r="CO18" s="657"/>
      <c r="CP18" s="657"/>
      <c r="CQ18" s="658"/>
      <c r="CR18" s="659" t="s">
        <v>244</v>
      </c>
      <c r="CS18" s="660"/>
      <c r="CT18" s="660"/>
      <c r="CU18" s="660"/>
      <c r="CV18" s="660"/>
      <c r="CW18" s="660"/>
      <c r="CX18" s="660"/>
      <c r="CY18" s="661"/>
      <c r="CZ18" s="662" t="s">
        <v>244</v>
      </c>
      <c r="DA18" s="662"/>
      <c r="DB18" s="662"/>
      <c r="DC18" s="662"/>
      <c r="DD18" s="668" t="s">
        <v>270</v>
      </c>
      <c r="DE18" s="660"/>
      <c r="DF18" s="660"/>
      <c r="DG18" s="660"/>
      <c r="DH18" s="660"/>
      <c r="DI18" s="660"/>
      <c r="DJ18" s="660"/>
      <c r="DK18" s="660"/>
      <c r="DL18" s="660"/>
      <c r="DM18" s="660"/>
      <c r="DN18" s="660"/>
      <c r="DO18" s="660"/>
      <c r="DP18" s="661"/>
      <c r="DQ18" s="668" t="s">
        <v>255</v>
      </c>
      <c r="DR18" s="660"/>
      <c r="DS18" s="660"/>
      <c r="DT18" s="660"/>
      <c r="DU18" s="660"/>
      <c r="DV18" s="660"/>
      <c r="DW18" s="660"/>
      <c r="DX18" s="660"/>
      <c r="DY18" s="660"/>
      <c r="DZ18" s="660"/>
      <c r="EA18" s="660"/>
      <c r="EB18" s="660"/>
      <c r="EC18" s="669"/>
    </row>
    <row r="19" spans="2:133" ht="11.25" customHeight="1" x14ac:dyDescent="0.2">
      <c r="B19" s="656" t="s">
        <v>288</v>
      </c>
      <c r="C19" s="657"/>
      <c r="D19" s="657"/>
      <c r="E19" s="657"/>
      <c r="F19" s="657"/>
      <c r="G19" s="657"/>
      <c r="H19" s="657"/>
      <c r="I19" s="657"/>
      <c r="J19" s="657"/>
      <c r="K19" s="657"/>
      <c r="L19" s="657"/>
      <c r="M19" s="657"/>
      <c r="N19" s="657"/>
      <c r="O19" s="657"/>
      <c r="P19" s="657"/>
      <c r="Q19" s="658"/>
      <c r="R19" s="659">
        <v>14213</v>
      </c>
      <c r="S19" s="660"/>
      <c r="T19" s="660"/>
      <c r="U19" s="660"/>
      <c r="V19" s="660"/>
      <c r="W19" s="660"/>
      <c r="X19" s="660"/>
      <c r="Y19" s="661"/>
      <c r="Z19" s="662">
        <v>0.1</v>
      </c>
      <c r="AA19" s="662"/>
      <c r="AB19" s="662"/>
      <c r="AC19" s="662"/>
      <c r="AD19" s="663">
        <v>14213</v>
      </c>
      <c r="AE19" s="663"/>
      <c r="AF19" s="663"/>
      <c r="AG19" s="663"/>
      <c r="AH19" s="663"/>
      <c r="AI19" s="663"/>
      <c r="AJ19" s="663"/>
      <c r="AK19" s="663"/>
      <c r="AL19" s="664">
        <v>0.3</v>
      </c>
      <c r="AM19" s="665"/>
      <c r="AN19" s="665"/>
      <c r="AO19" s="666"/>
      <c r="AP19" s="656" t="s">
        <v>289</v>
      </c>
      <c r="AQ19" s="657"/>
      <c r="AR19" s="657"/>
      <c r="AS19" s="657"/>
      <c r="AT19" s="657"/>
      <c r="AU19" s="657"/>
      <c r="AV19" s="657"/>
      <c r="AW19" s="657"/>
      <c r="AX19" s="657"/>
      <c r="AY19" s="657"/>
      <c r="AZ19" s="657"/>
      <c r="BA19" s="657"/>
      <c r="BB19" s="657"/>
      <c r="BC19" s="657"/>
      <c r="BD19" s="657"/>
      <c r="BE19" s="657"/>
      <c r="BF19" s="658"/>
      <c r="BG19" s="659">
        <v>80618</v>
      </c>
      <c r="BH19" s="660"/>
      <c r="BI19" s="660"/>
      <c r="BJ19" s="660"/>
      <c r="BK19" s="660"/>
      <c r="BL19" s="660"/>
      <c r="BM19" s="660"/>
      <c r="BN19" s="661"/>
      <c r="BO19" s="662">
        <v>5.0999999999999996</v>
      </c>
      <c r="BP19" s="662"/>
      <c r="BQ19" s="662"/>
      <c r="BR19" s="662"/>
      <c r="BS19" s="663" t="s">
        <v>244</v>
      </c>
      <c r="BT19" s="663"/>
      <c r="BU19" s="663"/>
      <c r="BV19" s="663"/>
      <c r="BW19" s="663"/>
      <c r="BX19" s="663"/>
      <c r="BY19" s="663"/>
      <c r="BZ19" s="663"/>
      <c r="CA19" s="663"/>
      <c r="CB19" s="667"/>
      <c r="CD19" s="656" t="s">
        <v>290</v>
      </c>
      <c r="CE19" s="657"/>
      <c r="CF19" s="657"/>
      <c r="CG19" s="657"/>
      <c r="CH19" s="657"/>
      <c r="CI19" s="657"/>
      <c r="CJ19" s="657"/>
      <c r="CK19" s="657"/>
      <c r="CL19" s="657"/>
      <c r="CM19" s="657"/>
      <c r="CN19" s="657"/>
      <c r="CO19" s="657"/>
      <c r="CP19" s="657"/>
      <c r="CQ19" s="658"/>
      <c r="CR19" s="659" t="s">
        <v>251</v>
      </c>
      <c r="CS19" s="660"/>
      <c r="CT19" s="660"/>
      <c r="CU19" s="660"/>
      <c r="CV19" s="660"/>
      <c r="CW19" s="660"/>
      <c r="CX19" s="660"/>
      <c r="CY19" s="661"/>
      <c r="CZ19" s="662" t="s">
        <v>259</v>
      </c>
      <c r="DA19" s="662"/>
      <c r="DB19" s="662"/>
      <c r="DC19" s="662"/>
      <c r="DD19" s="668" t="s">
        <v>269</v>
      </c>
      <c r="DE19" s="660"/>
      <c r="DF19" s="660"/>
      <c r="DG19" s="660"/>
      <c r="DH19" s="660"/>
      <c r="DI19" s="660"/>
      <c r="DJ19" s="660"/>
      <c r="DK19" s="660"/>
      <c r="DL19" s="660"/>
      <c r="DM19" s="660"/>
      <c r="DN19" s="660"/>
      <c r="DO19" s="660"/>
      <c r="DP19" s="661"/>
      <c r="DQ19" s="668" t="s">
        <v>269</v>
      </c>
      <c r="DR19" s="660"/>
      <c r="DS19" s="660"/>
      <c r="DT19" s="660"/>
      <c r="DU19" s="660"/>
      <c r="DV19" s="660"/>
      <c r="DW19" s="660"/>
      <c r="DX19" s="660"/>
      <c r="DY19" s="660"/>
      <c r="DZ19" s="660"/>
      <c r="EA19" s="660"/>
      <c r="EB19" s="660"/>
      <c r="EC19" s="669"/>
    </row>
    <row r="20" spans="2:133" ht="11.25" customHeight="1" x14ac:dyDescent="0.2">
      <c r="B20" s="672" t="s">
        <v>291</v>
      </c>
      <c r="C20" s="673"/>
      <c r="D20" s="673"/>
      <c r="E20" s="673"/>
      <c r="F20" s="673"/>
      <c r="G20" s="673"/>
      <c r="H20" s="673"/>
      <c r="I20" s="673"/>
      <c r="J20" s="673"/>
      <c r="K20" s="673"/>
      <c r="L20" s="673"/>
      <c r="M20" s="673"/>
      <c r="N20" s="673"/>
      <c r="O20" s="673"/>
      <c r="P20" s="673"/>
      <c r="Q20" s="674"/>
      <c r="R20" s="659" t="s">
        <v>133</v>
      </c>
      <c r="S20" s="660"/>
      <c r="T20" s="660"/>
      <c r="U20" s="660"/>
      <c r="V20" s="660"/>
      <c r="W20" s="660"/>
      <c r="X20" s="660"/>
      <c r="Y20" s="661"/>
      <c r="Z20" s="662" t="s">
        <v>244</v>
      </c>
      <c r="AA20" s="662"/>
      <c r="AB20" s="662"/>
      <c r="AC20" s="662"/>
      <c r="AD20" s="663" t="s">
        <v>270</v>
      </c>
      <c r="AE20" s="663"/>
      <c r="AF20" s="663"/>
      <c r="AG20" s="663"/>
      <c r="AH20" s="663"/>
      <c r="AI20" s="663"/>
      <c r="AJ20" s="663"/>
      <c r="AK20" s="663"/>
      <c r="AL20" s="664" t="s">
        <v>255</v>
      </c>
      <c r="AM20" s="665"/>
      <c r="AN20" s="665"/>
      <c r="AO20" s="666"/>
      <c r="AP20" s="656" t="s">
        <v>292</v>
      </c>
      <c r="AQ20" s="657"/>
      <c r="AR20" s="657"/>
      <c r="AS20" s="657"/>
      <c r="AT20" s="657"/>
      <c r="AU20" s="657"/>
      <c r="AV20" s="657"/>
      <c r="AW20" s="657"/>
      <c r="AX20" s="657"/>
      <c r="AY20" s="657"/>
      <c r="AZ20" s="657"/>
      <c r="BA20" s="657"/>
      <c r="BB20" s="657"/>
      <c r="BC20" s="657"/>
      <c r="BD20" s="657"/>
      <c r="BE20" s="657"/>
      <c r="BF20" s="658"/>
      <c r="BG20" s="659">
        <v>80618</v>
      </c>
      <c r="BH20" s="660"/>
      <c r="BI20" s="660"/>
      <c r="BJ20" s="660"/>
      <c r="BK20" s="660"/>
      <c r="BL20" s="660"/>
      <c r="BM20" s="660"/>
      <c r="BN20" s="661"/>
      <c r="BO20" s="662">
        <v>5.0999999999999996</v>
      </c>
      <c r="BP20" s="662"/>
      <c r="BQ20" s="662"/>
      <c r="BR20" s="662"/>
      <c r="BS20" s="663" t="s">
        <v>242</v>
      </c>
      <c r="BT20" s="663"/>
      <c r="BU20" s="663"/>
      <c r="BV20" s="663"/>
      <c r="BW20" s="663"/>
      <c r="BX20" s="663"/>
      <c r="BY20" s="663"/>
      <c r="BZ20" s="663"/>
      <c r="CA20" s="663"/>
      <c r="CB20" s="667"/>
      <c r="CD20" s="656" t="s">
        <v>293</v>
      </c>
      <c r="CE20" s="657"/>
      <c r="CF20" s="657"/>
      <c r="CG20" s="657"/>
      <c r="CH20" s="657"/>
      <c r="CI20" s="657"/>
      <c r="CJ20" s="657"/>
      <c r="CK20" s="657"/>
      <c r="CL20" s="657"/>
      <c r="CM20" s="657"/>
      <c r="CN20" s="657"/>
      <c r="CO20" s="657"/>
      <c r="CP20" s="657"/>
      <c r="CQ20" s="658"/>
      <c r="CR20" s="659">
        <v>10786741</v>
      </c>
      <c r="CS20" s="660"/>
      <c r="CT20" s="660"/>
      <c r="CU20" s="660"/>
      <c r="CV20" s="660"/>
      <c r="CW20" s="660"/>
      <c r="CX20" s="660"/>
      <c r="CY20" s="661"/>
      <c r="CZ20" s="662">
        <v>100</v>
      </c>
      <c r="DA20" s="662"/>
      <c r="DB20" s="662"/>
      <c r="DC20" s="662"/>
      <c r="DD20" s="668">
        <v>3275071</v>
      </c>
      <c r="DE20" s="660"/>
      <c r="DF20" s="660"/>
      <c r="DG20" s="660"/>
      <c r="DH20" s="660"/>
      <c r="DI20" s="660"/>
      <c r="DJ20" s="660"/>
      <c r="DK20" s="660"/>
      <c r="DL20" s="660"/>
      <c r="DM20" s="660"/>
      <c r="DN20" s="660"/>
      <c r="DO20" s="660"/>
      <c r="DP20" s="661"/>
      <c r="DQ20" s="668">
        <v>5702037</v>
      </c>
      <c r="DR20" s="660"/>
      <c r="DS20" s="660"/>
      <c r="DT20" s="660"/>
      <c r="DU20" s="660"/>
      <c r="DV20" s="660"/>
      <c r="DW20" s="660"/>
      <c r="DX20" s="660"/>
      <c r="DY20" s="660"/>
      <c r="DZ20" s="660"/>
      <c r="EA20" s="660"/>
      <c r="EB20" s="660"/>
      <c r="EC20" s="669"/>
    </row>
    <row r="21" spans="2:133" ht="11.25" customHeight="1" x14ac:dyDescent="0.2">
      <c r="B21" s="656" t="s">
        <v>294</v>
      </c>
      <c r="C21" s="657"/>
      <c r="D21" s="657"/>
      <c r="E21" s="657"/>
      <c r="F21" s="657"/>
      <c r="G21" s="657"/>
      <c r="H21" s="657"/>
      <c r="I21" s="657"/>
      <c r="J21" s="657"/>
      <c r="K21" s="657"/>
      <c r="L21" s="657"/>
      <c r="M21" s="657"/>
      <c r="N21" s="657"/>
      <c r="O21" s="657"/>
      <c r="P21" s="657"/>
      <c r="Q21" s="658"/>
      <c r="R21" s="659">
        <v>3334165</v>
      </c>
      <c r="S21" s="660"/>
      <c r="T21" s="660"/>
      <c r="U21" s="660"/>
      <c r="V21" s="660"/>
      <c r="W21" s="660"/>
      <c r="X21" s="660"/>
      <c r="Y21" s="661"/>
      <c r="Z21" s="662">
        <v>29.9</v>
      </c>
      <c r="AA21" s="662"/>
      <c r="AB21" s="662"/>
      <c r="AC21" s="662"/>
      <c r="AD21" s="663">
        <v>3002683</v>
      </c>
      <c r="AE21" s="663"/>
      <c r="AF21" s="663"/>
      <c r="AG21" s="663"/>
      <c r="AH21" s="663"/>
      <c r="AI21" s="663"/>
      <c r="AJ21" s="663"/>
      <c r="AK21" s="663"/>
      <c r="AL21" s="664">
        <v>59.7</v>
      </c>
      <c r="AM21" s="665"/>
      <c r="AN21" s="665"/>
      <c r="AO21" s="666"/>
      <c r="AP21" s="656" t="s">
        <v>295</v>
      </c>
      <c r="AQ21" s="675"/>
      <c r="AR21" s="675"/>
      <c r="AS21" s="675"/>
      <c r="AT21" s="675"/>
      <c r="AU21" s="675"/>
      <c r="AV21" s="675"/>
      <c r="AW21" s="675"/>
      <c r="AX21" s="675"/>
      <c r="AY21" s="675"/>
      <c r="AZ21" s="675"/>
      <c r="BA21" s="675"/>
      <c r="BB21" s="675"/>
      <c r="BC21" s="675"/>
      <c r="BD21" s="675"/>
      <c r="BE21" s="675"/>
      <c r="BF21" s="676"/>
      <c r="BG21" s="659">
        <v>249</v>
      </c>
      <c r="BH21" s="660"/>
      <c r="BI21" s="660"/>
      <c r="BJ21" s="660"/>
      <c r="BK21" s="660"/>
      <c r="BL21" s="660"/>
      <c r="BM21" s="660"/>
      <c r="BN21" s="661"/>
      <c r="BO21" s="662">
        <v>0</v>
      </c>
      <c r="BP21" s="662"/>
      <c r="BQ21" s="662"/>
      <c r="BR21" s="662"/>
      <c r="BS21" s="663" t="s">
        <v>244</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296</v>
      </c>
      <c r="C22" s="657"/>
      <c r="D22" s="657"/>
      <c r="E22" s="657"/>
      <c r="F22" s="657"/>
      <c r="G22" s="657"/>
      <c r="H22" s="657"/>
      <c r="I22" s="657"/>
      <c r="J22" s="657"/>
      <c r="K22" s="657"/>
      <c r="L22" s="657"/>
      <c r="M22" s="657"/>
      <c r="N22" s="657"/>
      <c r="O22" s="657"/>
      <c r="P22" s="657"/>
      <c r="Q22" s="658"/>
      <c r="R22" s="659">
        <v>3002683</v>
      </c>
      <c r="S22" s="660"/>
      <c r="T22" s="660"/>
      <c r="U22" s="660"/>
      <c r="V22" s="660"/>
      <c r="W22" s="660"/>
      <c r="X22" s="660"/>
      <c r="Y22" s="661"/>
      <c r="Z22" s="662">
        <v>26.9</v>
      </c>
      <c r="AA22" s="662"/>
      <c r="AB22" s="662"/>
      <c r="AC22" s="662"/>
      <c r="AD22" s="663">
        <v>3002683</v>
      </c>
      <c r="AE22" s="663"/>
      <c r="AF22" s="663"/>
      <c r="AG22" s="663"/>
      <c r="AH22" s="663"/>
      <c r="AI22" s="663"/>
      <c r="AJ22" s="663"/>
      <c r="AK22" s="663"/>
      <c r="AL22" s="664">
        <v>59.7</v>
      </c>
      <c r="AM22" s="665"/>
      <c r="AN22" s="665"/>
      <c r="AO22" s="666"/>
      <c r="AP22" s="656" t="s">
        <v>297</v>
      </c>
      <c r="AQ22" s="675"/>
      <c r="AR22" s="675"/>
      <c r="AS22" s="675"/>
      <c r="AT22" s="675"/>
      <c r="AU22" s="675"/>
      <c r="AV22" s="675"/>
      <c r="AW22" s="675"/>
      <c r="AX22" s="675"/>
      <c r="AY22" s="675"/>
      <c r="AZ22" s="675"/>
      <c r="BA22" s="675"/>
      <c r="BB22" s="675"/>
      <c r="BC22" s="675"/>
      <c r="BD22" s="675"/>
      <c r="BE22" s="675"/>
      <c r="BF22" s="676"/>
      <c r="BG22" s="659" t="s">
        <v>270</v>
      </c>
      <c r="BH22" s="660"/>
      <c r="BI22" s="660"/>
      <c r="BJ22" s="660"/>
      <c r="BK22" s="660"/>
      <c r="BL22" s="660"/>
      <c r="BM22" s="660"/>
      <c r="BN22" s="661"/>
      <c r="BO22" s="662" t="s">
        <v>133</v>
      </c>
      <c r="BP22" s="662"/>
      <c r="BQ22" s="662"/>
      <c r="BR22" s="662"/>
      <c r="BS22" s="663" t="s">
        <v>258</v>
      </c>
      <c r="BT22" s="663"/>
      <c r="BU22" s="663"/>
      <c r="BV22" s="663"/>
      <c r="BW22" s="663"/>
      <c r="BX22" s="663"/>
      <c r="BY22" s="663"/>
      <c r="BZ22" s="663"/>
      <c r="CA22" s="663"/>
      <c r="CB22" s="667"/>
      <c r="CD22" s="641" t="s">
        <v>298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299</v>
      </c>
      <c r="C23" s="657"/>
      <c r="D23" s="657"/>
      <c r="E23" s="657"/>
      <c r="F23" s="657"/>
      <c r="G23" s="657"/>
      <c r="H23" s="657"/>
      <c r="I23" s="657"/>
      <c r="J23" s="657"/>
      <c r="K23" s="657"/>
      <c r="L23" s="657"/>
      <c r="M23" s="657"/>
      <c r="N23" s="657"/>
      <c r="O23" s="657"/>
      <c r="P23" s="657"/>
      <c r="Q23" s="658"/>
      <c r="R23" s="659">
        <v>331482</v>
      </c>
      <c r="S23" s="660"/>
      <c r="T23" s="660"/>
      <c r="U23" s="660"/>
      <c r="V23" s="660"/>
      <c r="W23" s="660"/>
      <c r="X23" s="660"/>
      <c r="Y23" s="661"/>
      <c r="Z23" s="662">
        <v>3</v>
      </c>
      <c r="AA23" s="662"/>
      <c r="AB23" s="662"/>
      <c r="AC23" s="662"/>
      <c r="AD23" s="663" t="s">
        <v>270</v>
      </c>
      <c r="AE23" s="663"/>
      <c r="AF23" s="663"/>
      <c r="AG23" s="663"/>
      <c r="AH23" s="663"/>
      <c r="AI23" s="663"/>
      <c r="AJ23" s="663"/>
      <c r="AK23" s="663"/>
      <c r="AL23" s="664" t="s">
        <v>244</v>
      </c>
      <c r="AM23" s="665"/>
      <c r="AN23" s="665"/>
      <c r="AO23" s="666"/>
      <c r="AP23" s="656" t="s">
        <v>300</v>
      </c>
      <c r="AQ23" s="675"/>
      <c r="AR23" s="675"/>
      <c r="AS23" s="675"/>
      <c r="AT23" s="675"/>
      <c r="AU23" s="675"/>
      <c r="AV23" s="675"/>
      <c r="AW23" s="675"/>
      <c r="AX23" s="675"/>
      <c r="AY23" s="675"/>
      <c r="AZ23" s="675"/>
      <c r="BA23" s="675"/>
      <c r="BB23" s="675"/>
      <c r="BC23" s="675"/>
      <c r="BD23" s="675"/>
      <c r="BE23" s="675"/>
      <c r="BF23" s="676"/>
      <c r="BG23" s="659">
        <v>80369</v>
      </c>
      <c r="BH23" s="660"/>
      <c r="BI23" s="660"/>
      <c r="BJ23" s="660"/>
      <c r="BK23" s="660"/>
      <c r="BL23" s="660"/>
      <c r="BM23" s="660"/>
      <c r="BN23" s="661"/>
      <c r="BO23" s="662">
        <v>5.0999999999999996</v>
      </c>
      <c r="BP23" s="662"/>
      <c r="BQ23" s="662"/>
      <c r="BR23" s="662"/>
      <c r="BS23" s="663" t="s">
        <v>251</v>
      </c>
      <c r="BT23" s="663"/>
      <c r="BU23" s="663"/>
      <c r="BV23" s="663"/>
      <c r="BW23" s="663"/>
      <c r="BX23" s="663"/>
      <c r="BY23" s="663"/>
      <c r="BZ23" s="663"/>
      <c r="CA23" s="663"/>
      <c r="CB23" s="667"/>
      <c r="CD23" s="641" t="s">
        <v>231</v>
      </c>
      <c r="CE23" s="642"/>
      <c r="CF23" s="642"/>
      <c r="CG23" s="642"/>
      <c r="CH23" s="642"/>
      <c r="CI23" s="642"/>
      <c r="CJ23" s="642"/>
      <c r="CK23" s="642"/>
      <c r="CL23" s="642"/>
      <c r="CM23" s="642"/>
      <c r="CN23" s="642"/>
      <c r="CO23" s="642"/>
      <c r="CP23" s="642"/>
      <c r="CQ23" s="643"/>
      <c r="CR23" s="641" t="s">
        <v>301</v>
      </c>
      <c r="CS23" s="642"/>
      <c r="CT23" s="642"/>
      <c r="CU23" s="642"/>
      <c r="CV23" s="642"/>
      <c r="CW23" s="642"/>
      <c r="CX23" s="642"/>
      <c r="CY23" s="643"/>
      <c r="CZ23" s="641" t="s">
        <v>302</v>
      </c>
      <c r="DA23" s="642"/>
      <c r="DB23" s="642"/>
      <c r="DC23" s="643"/>
      <c r="DD23" s="641" t="s">
        <v>303</v>
      </c>
      <c r="DE23" s="642"/>
      <c r="DF23" s="642"/>
      <c r="DG23" s="642"/>
      <c r="DH23" s="642"/>
      <c r="DI23" s="642"/>
      <c r="DJ23" s="642"/>
      <c r="DK23" s="643"/>
      <c r="DL23" s="686" t="s">
        <v>304</v>
      </c>
      <c r="DM23" s="687"/>
      <c r="DN23" s="687"/>
      <c r="DO23" s="687"/>
      <c r="DP23" s="687"/>
      <c r="DQ23" s="687"/>
      <c r="DR23" s="687"/>
      <c r="DS23" s="687"/>
      <c r="DT23" s="687"/>
      <c r="DU23" s="687"/>
      <c r="DV23" s="688"/>
      <c r="DW23" s="641" t="s">
        <v>305</v>
      </c>
      <c r="DX23" s="642"/>
      <c r="DY23" s="642"/>
      <c r="DZ23" s="642"/>
      <c r="EA23" s="642"/>
      <c r="EB23" s="642"/>
      <c r="EC23" s="643"/>
    </row>
    <row r="24" spans="2:133" ht="11.25" customHeight="1" x14ac:dyDescent="0.2">
      <c r="B24" s="656" t="s">
        <v>306</v>
      </c>
      <c r="C24" s="657"/>
      <c r="D24" s="657"/>
      <c r="E24" s="657"/>
      <c r="F24" s="657"/>
      <c r="G24" s="657"/>
      <c r="H24" s="657"/>
      <c r="I24" s="657"/>
      <c r="J24" s="657"/>
      <c r="K24" s="657"/>
      <c r="L24" s="657"/>
      <c r="M24" s="657"/>
      <c r="N24" s="657"/>
      <c r="O24" s="657"/>
      <c r="P24" s="657"/>
      <c r="Q24" s="658"/>
      <c r="R24" s="659" t="s">
        <v>251</v>
      </c>
      <c r="S24" s="660"/>
      <c r="T24" s="660"/>
      <c r="U24" s="660"/>
      <c r="V24" s="660"/>
      <c r="W24" s="660"/>
      <c r="X24" s="660"/>
      <c r="Y24" s="661"/>
      <c r="Z24" s="662" t="s">
        <v>244</v>
      </c>
      <c r="AA24" s="662"/>
      <c r="AB24" s="662"/>
      <c r="AC24" s="662"/>
      <c r="AD24" s="663" t="s">
        <v>244</v>
      </c>
      <c r="AE24" s="663"/>
      <c r="AF24" s="663"/>
      <c r="AG24" s="663"/>
      <c r="AH24" s="663"/>
      <c r="AI24" s="663"/>
      <c r="AJ24" s="663"/>
      <c r="AK24" s="663"/>
      <c r="AL24" s="664" t="s">
        <v>244</v>
      </c>
      <c r="AM24" s="665"/>
      <c r="AN24" s="665"/>
      <c r="AO24" s="666"/>
      <c r="AP24" s="656" t="s">
        <v>307</v>
      </c>
      <c r="AQ24" s="675"/>
      <c r="AR24" s="675"/>
      <c r="AS24" s="675"/>
      <c r="AT24" s="675"/>
      <c r="AU24" s="675"/>
      <c r="AV24" s="675"/>
      <c r="AW24" s="675"/>
      <c r="AX24" s="675"/>
      <c r="AY24" s="675"/>
      <c r="AZ24" s="675"/>
      <c r="BA24" s="675"/>
      <c r="BB24" s="675"/>
      <c r="BC24" s="675"/>
      <c r="BD24" s="675"/>
      <c r="BE24" s="675"/>
      <c r="BF24" s="676"/>
      <c r="BG24" s="659" t="s">
        <v>242</v>
      </c>
      <c r="BH24" s="660"/>
      <c r="BI24" s="660"/>
      <c r="BJ24" s="660"/>
      <c r="BK24" s="660"/>
      <c r="BL24" s="660"/>
      <c r="BM24" s="660"/>
      <c r="BN24" s="661"/>
      <c r="BO24" s="662" t="s">
        <v>308</v>
      </c>
      <c r="BP24" s="662"/>
      <c r="BQ24" s="662"/>
      <c r="BR24" s="662"/>
      <c r="BS24" s="663" t="s">
        <v>251</v>
      </c>
      <c r="BT24" s="663"/>
      <c r="BU24" s="663"/>
      <c r="BV24" s="663"/>
      <c r="BW24" s="663"/>
      <c r="BX24" s="663"/>
      <c r="BY24" s="663"/>
      <c r="BZ24" s="663"/>
      <c r="CA24" s="663"/>
      <c r="CB24" s="667"/>
      <c r="CD24" s="645" t="s">
        <v>309</v>
      </c>
      <c r="CE24" s="646"/>
      <c r="CF24" s="646"/>
      <c r="CG24" s="646"/>
      <c r="CH24" s="646"/>
      <c r="CI24" s="646"/>
      <c r="CJ24" s="646"/>
      <c r="CK24" s="646"/>
      <c r="CL24" s="646"/>
      <c r="CM24" s="646"/>
      <c r="CN24" s="646"/>
      <c r="CO24" s="646"/>
      <c r="CP24" s="646"/>
      <c r="CQ24" s="647"/>
      <c r="CR24" s="648">
        <v>3283728</v>
      </c>
      <c r="CS24" s="649"/>
      <c r="CT24" s="649"/>
      <c r="CU24" s="649"/>
      <c r="CV24" s="649"/>
      <c r="CW24" s="649"/>
      <c r="CX24" s="649"/>
      <c r="CY24" s="650"/>
      <c r="CZ24" s="653">
        <v>30.4</v>
      </c>
      <c r="DA24" s="654"/>
      <c r="DB24" s="654"/>
      <c r="DC24" s="670"/>
      <c r="DD24" s="694">
        <v>2398620</v>
      </c>
      <c r="DE24" s="649"/>
      <c r="DF24" s="649"/>
      <c r="DG24" s="649"/>
      <c r="DH24" s="649"/>
      <c r="DI24" s="649"/>
      <c r="DJ24" s="649"/>
      <c r="DK24" s="650"/>
      <c r="DL24" s="694">
        <v>2382682</v>
      </c>
      <c r="DM24" s="649"/>
      <c r="DN24" s="649"/>
      <c r="DO24" s="649"/>
      <c r="DP24" s="649"/>
      <c r="DQ24" s="649"/>
      <c r="DR24" s="649"/>
      <c r="DS24" s="649"/>
      <c r="DT24" s="649"/>
      <c r="DU24" s="649"/>
      <c r="DV24" s="650"/>
      <c r="DW24" s="653">
        <v>46.8</v>
      </c>
      <c r="DX24" s="654"/>
      <c r="DY24" s="654"/>
      <c r="DZ24" s="654"/>
      <c r="EA24" s="654"/>
      <c r="EB24" s="654"/>
      <c r="EC24" s="655"/>
    </row>
    <row r="25" spans="2:133" ht="11.25" customHeight="1" x14ac:dyDescent="0.2">
      <c r="B25" s="656" t="s">
        <v>310</v>
      </c>
      <c r="C25" s="657"/>
      <c r="D25" s="657"/>
      <c r="E25" s="657"/>
      <c r="F25" s="657"/>
      <c r="G25" s="657"/>
      <c r="H25" s="657"/>
      <c r="I25" s="657"/>
      <c r="J25" s="657"/>
      <c r="K25" s="657"/>
      <c r="L25" s="657"/>
      <c r="M25" s="657"/>
      <c r="N25" s="657"/>
      <c r="O25" s="657"/>
      <c r="P25" s="657"/>
      <c r="Q25" s="658"/>
      <c r="R25" s="659">
        <v>5429041</v>
      </c>
      <c r="S25" s="660"/>
      <c r="T25" s="660"/>
      <c r="U25" s="660"/>
      <c r="V25" s="660"/>
      <c r="W25" s="660"/>
      <c r="X25" s="660"/>
      <c r="Y25" s="661"/>
      <c r="Z25" s="662">
        <v>48.6</v>
      </c>
      <c r="AA25" s="662"/>
      <c r="AB25" s="662"/>
      <c r="AC25" s="662"/>
      <c r="AD25" s="663">
        <v>5017190</v>
      </c>
      <c r="AE25" s="663"/>
      <c r="AF25" s="663"/>
      <c r="AG25" s="663"/>
      <c r="AH25" s="663"/>
      <c r="AI25" s="663"/>
      <c r="AJ25" s="663"/>
      <c r="AK25" s="663"/>
      <c r="AL25" s="664">
        <v>99.8</v>
      </c>
      <c r="AM25" s="665"/>
      <c r="AN25" s="665"/>
      <c r="AO25" s="666"/>
      <c r="AP25" s="656" t="s">
        <v>311</v>
      </c>
      <c r="AQ25" s="675"/>
      <c r="AR25" s="675"/>
      <c r="AS25" s="675"/>
      <c r="AT25" s="675"/>
      <c r="AU25" s="675"/>
      <c r="AV25" s="675"/>
      <c r="AW25" s="675"/>
      <c r="AX25" s="675"/>
      <c r="AY25" s="675"/>
      <c r="AZ25" s="675"/>
      <c r="BA25" s="675"/>
      <c r="BB25" s="675"/>
      <c r="BC25" s="675"/>
      <c r="BD25" s="675"/>
      <c r="BE25" s="675"/>
      <c r="BF25" s="676"/>
      <c r="BG25" s="659" t="s">
        <v>133</v>
      </c>
      <c r="BH25" s="660"/>
      <c r="BI25" s="660"/>
      <c r="BJ25" s="660"/>
      <c r="BK25" s="660"/>
      <c r="BL25" s="660"/>
      <c r="BM25" s="660"/>
      <c r="BN25" s="661"/>
      <c r="BO25" s="662" t="s">
        <v>312</v>
      </c>
      <c r="BP25" s="662"/>
      <c r="BQ25" s="662"/>
      <c r="BR25" s="662"/>
      <c r="BS25" s="663" t="s">
        <v>244</v>
      </c>
      <c r="BT25" s="663"/>
      <c r="BU25" s="663"/>
      <c r="BV25" s="663"/>
      <c r="BW25" s="663"/>
      <c r="BX25" s="663"/>
      <c r="BY25" s="663"/>
      <c r="BZ25" s="663"/>
      <c r="CA25" s="663"/>
      <c r="CB25" s="667"/>
      <c r="CD25" s="656" t="s">
        <v>313</v>
      </c>
      <c r="CE25" s="657"/>
      <c r="CF25" s="657"/>
      <c r="CG25" s="657"/>
      <c r="CH25" s="657"/>
      <c r="CI25" s="657"/>
      <c r="CJ25" s="657"/>
      <c r="CK25" s="657"/>
      <c r="CL25" s="657"/>
      <c r="CM25" s="657"/>
      <c r="CN25" s="657"/>
      <c r="CO25" s="657"/>
      <c r="CP25" s="657"/>
      <c r="CQ25" s="658"/>
      <c r="CR25" s="659">
        <v>1492707</v>
      </c>
      <c r="CS25" s="691"/>
      <c r="CT25" s="691"/>
      <c r="CU25" s="691"/>
      <c r="CV25" s="691"/>
      <c r="CW25" s="691"/>
      <c r="CX25" s="691"/>
      <c r="CY25" s="692"/>
      <c r="CZ25" s="664">
        <v>13.8</v>
      </c>
      <c r="DA25" s="689"/>
      <c r="DB25" s="689"/>
      <c r="DC25" s="693"/>
      <c r="DD25" s="668">
        <v>1334156</v>
      </c>
      <c r="DE25" s="691"/>
      <c r="DF25" s="691"/>
      <c r="DG25" s="691"/>
      <c r="DH25" s="691"/>
      <c r="DI25" s="691"/>
      <c r="DJ25" s="691"/>
      <c r="DK25" s="692"/>
      <c r="DL25" s="668">
        <v>1329780</v>
      </c>
      <c r="DM25" s="691"/>
      <c r="DN25" s="691"/>
      <c r="DO25" s="691"/>
      <c r="DP25" s="691"/>
      <c r="DQ25" s="691"/>
      <c r="DR25" s="691"/>
      <c r="DS25" s="691"/>
      <c r="DT25" s="691"/>
      <c r="DU25" s="691"/>
      <c r="DV25" s="692"/>
      <c r="DW25" s="664">
        <v>26.1</v>
      </c>
      <c r="DX25" s="689"/>
      <c r="DY25" s="689"/>
      <c r="DZ25" s="689"/>
      <c r="EA25" s="689"/>
      <c r="EB25" s="689"/>
      <c r="EC25" s="690"/>
    </row>
    <row r="26" spans="2:133" ht="11.25" customHeight="1" x14ac:dyDescent="0.2">
      <c r="B26" s="656" t="s">
        <v>314</v>
      </c>
      <c r="C26" s="657"/>
      <c r="D26" s="657"/>
      <c r="E26" s="657"/>
      <c r="F26" s="657"/>
      <c r="G26" s="657"/>
      <c r="H26" s="657"/>
      <c r="I26" s="657"/>
      <c r="J26" s="657"/>
      <c r="K26" s="657"/>
      <c r="L26" s="657"/>
      <c r="M26" s="657"/>
      <c r="N26" s="657"/>
      <c r="O26" s="657"/>
      <c r="P26" s="657"/>
      <c r="Q26" s="658"/>
      <c r="R26" s="659">
        <v>1028</v>
      </c>
      <c r="S26" s="660"/>
      <c r="T26" s="660"/>
      <c r="U26" s="660"/>
      <c r="V26" s="660"/>
      <c r="W26" s="660"/>
      <c r="X26" s="660"/>
      <c r="Y26" s="661"/>
      <c r="Z26" s="662">
        <v>0</v>
      </c>
      <c r="AA26" s="662"/>
      <c r="AB26" s="662"/>
      <c r="AC26" s="662"/>
      <c r="AD26" s="663">
        <v>1028</v>
      </c>
      <c r="AE26" s="663"/>
      <c r="AF26" s="663"/>
      <c r="AG26" s="663"/>
      <c r="AH26" s="663"/>
      <c r="AI26" s="663"/>
      <c r="AJ26" s="663"/>
      <c r="AK26" s="663"/>
      <c r="AL26" s="664">
        <v>0</v>
      </c>
      <c r="AM26" s="665"/>
      <c r="AN26" s="665"/>
      <c r="AO26" s="666"/>
      <c r="AP26" s="656" t="s">
        <v>315</v>
      </c>
      <c r="AQ26" s="675"/>
      <c r="AR26" s="675"/>
      <c r="AS26" s="675"/>
      <c r="AT26" s="675"/>
      <c r="AU26" s="675"/>
      <c r="AV26" s="675"/>
      <c r="AW26" s="675"/>
      <c r="AX26" s="675"/>
      <c r="AY26" s="675"/>
      <c r="AZ26" s="675"/>
      <c r="BA26" s="675"/>
      <c r="BB26" s="675"/>
      <c r="BC26" s="675"/>
      <c r="BD26" s="675"/>
      <c r="BE26" s="675"/>
      <c r="BF26" s="676"/>
      <c r="BG26" s="659" t="s">
        <v>251</v>
      </c>
      <c r="BH26" s="660"/>
      <c r="BI26" s="660"/>
      <c r="BJ26" s="660"/>
      <c r="BK26" s="660"/>
      <c r="BL26" s="660"/>
      <c r="BM26" s="660"/>
      <c r="BN26" s="661"/>
      <c r="BO26" s="662" t="s">
        <v>269</v>
      </c>
      <c r="BP26" s="662"/>
      <c r="BQ26" s="662"/>
      <c r="BR26" s="662"/>
      <c r="BS26" s="663" t="s">
        <v>258</v>
      </c>
      <c r="BT26" s="663"/>
      <c r="BU26" s="663"/>
      <c r="BV26" s="663"/>
      <c r="BW26" s="663"/>
      <c r="BX26" s="663"/>
      <c r="BY26" s="663"/>
      <c r="BZ26" s="663"/>
      <c r="CA26" s="663"/>
      <c r="CB26" s="667"/>
      <c r="CD26" s="656" t="s">
        <v>316</v>
      </c>
      <c r="CE26" s="657"/>
      <c r="CF26" s="657"/>
      <c r="CG26" s="657"/>
      <c r="CH26" s="657"/>
      <c r="CI26" s="657"/>
      <c r="CJ26" s="657"/>
      <c r="CK26" s="657"/>
      <c r="CL26" s="657"/>
      <c r="CM26" s="657"/>
      <c r="CN26" s="657"/>
      <c r="CO26" s="657"/>
      <c r="CP26" s="657"/>
      <c r="CQ26" s="658"/>
      <c r="CR26" s="659">
        <v>826287</v>
      </c>
      <c r="CS26" s="660"/>
      <c r="CT26" s="660"/>
      <c r="CU26" s="660"/>
      <c r="CV26" s="660"/>
      <c r="CW26" s="660"/>
      <c r="CX26" s="660"/>
      <c r="CY26" s="661"/>
      <c r="CZ26" s="664">
        <v>7.7</v>
      </c>
      <c r="DA26" s="689"/>
      <c r="DB26" s="689"/>
      <c r="DC26" s="693"/>
      <c r="DD26" s="668">
        <v>712704</v>
      </c>
      <c r="DE26" s="660"/>
      <c r="DF26" s="660"/>
      <c r="DG26" s="660"/>
      <c r="DH26" s="660"/>
      <c r="DI26" s="660"/>
      <c r="DJ26" s="660"/>
      <c r="DK26" s="661"/>
      <c r="DL26" s="668" t="s">
        <v>270</v>
      </c>
      <c r="DM26" s="660"/>
      <c r="DN26" s="660"/>
      <c r="DO26" s="660"/>
      <c r="DP26" s="660"/>
      <c r="DQ26" s="660"/>
      <c r="DR26" s="660"/>
      <c r="DS26" s="660"/>
      <c r="DT26" s="660"/>
      <c r="DU26" s="660"/>
      <c r="DV26" s="661"/>
      <c r="DW26" s="664" t="s">
        <v>244</v>
      </c>
      <c r="DX26" s="689"/>
      <c r="DY26" s="689"/>
      <c r="DZ26" s="689"/>
      <c r="EA26" s="689"/>
      <c r="EB26" s="689"/>
      <c r="EC26" s="690"/>
    </row>
    <row r="27" spans="2:133" ht="11.25" customHeight="1" x14ac:dyDescent="0.2">
      <c r="B27" s="656" t="s">
        <v>317</v>
      </c>
      <c r="C27" s="657"/>
      <c r="D27" s="657"/>
      <c r="E27" s="657"/>
      <c r="F27" s="657"/>
      <c r="G27" s="657"/>
      <c r="H27" s="657"/>
      <c r="I27" s="657"/>
      <c r="J27" s="657"/>
      <c r="K27" s="657"/>
      <c r="L27" s="657"/>
      <c r="M27" s="657"/>
      <c r="N27" s="657"/>
      <c r="O27" s="657"/>
      <c r="P27" s="657"/>
      <c r="Q27" s="658"/>
      <c r="R27" s="659">
        <v>46166</v>
      </c>
      <c r="S27" s="660"/>
      <c r="T27" s="660"/>
      <c r="U27" s="660"/>
      <c r="V27" s="660"/>
      <c r="W27" s="660"/>
      <c r="X27" s="660"/>
      <c r="Y27" s="661"/>
      <c r="Z27" s="662">
        <v>0.4</v>
      </c>
      <c r="AA27" s="662"/>
      <c r="AB27" s="662"/>
      <c r="AC27" s="662"/>
      <c r="AD27" s="663">
        <v>254</v>
      </c>
      <c r="AE27" s="663"/>
      <c r="AF27" s="663"/>
      <c r="AG27" s="663"/>
      <c r="AH27" s="663"/>
      <c r="AI27" s="663"/>
      <c r="AJ27" s="663"/>
      <c r="AK27" s="663"/>
      <c r="AL27" s="664">
        <v>0</v>
      </c>
      <c r="AM27" s="665"/>
      <c r="AN27" s="665"/>
      <c r="AO27" s="666"/>
      <c r="AP27" s="656" t="s">
        <v>318</v>
      </c>
      <c r="AQ27" s="657"/>
      <c r="AR27" s="657"/>
      <c r="AS27" s="657"/>
      <c r="AT27" s="657"/>
      <c r="AU27" s="657"/>
      <c r="AV27" s="657"/>
      <c r="AW27" s="657"/>
      <c r="AX27" s="657"/>
      <c r="AY27" s="657"/>
      <c r="AZ27" s="657"/>
      <c r="BA27" s="657"/>
      <c r="BB27" s="657"/>
      <c r="BC27" s="657"/>
      <c r="BD27" s="657"/>
      <c r="BE27" s="657"/>
      <c r="BF27" s="658"/>
      <c r="BG27" s="659">
        <v>1586139</v>
      </c>
      <c r="BH27" s="660"/>
      <c r="BI27" s="660"/>
      <c r="BJ27" s="660"/>
      <c r="BK27" s="660"/>
      <c r="BL27" s="660"/>
      <c r="BM27" s="660"/>
      <c r="BN27" s="661"/>
      <c r="BO27" s="662">
        <v>100</v>
      </c>
      <c r="BP27" s="662"/>
      <c r="BQ27" s="662"/>
      <c r="BR27" s="662"/>
      <c r="BS27" s="663" t="s">
        <v>270</v>
      </c>
      <c r="BT27" s="663"/>
      <c r="BU27" s="663"/>
      <c r="BV27" s="663"/>
      <c r="BW27" s="663"/>
      <c r="BX27" s="663"/>
      <c r="BY27" s="663"/>
      <c r="BZ27" s="663"/>
      <c r="CA27" s="663"/>
      <c r="CB27" s="667"/>
      <c r="CD27" s="656" t="s">
        <v>319</v>
      </c>
      <c r="CE27" s="657"/>
      <c r="CF27" s="657"/>
      <c r="CG27" s="657"/>
      <c r="CH27" s="657"/>
      <c r="CI27" s="657"/>
      <c r="CJ27" s="657"/>
      <c r="CK27" s="657"/>
      <c r="CL27" s="657"/>
      <c r="CM27" s="657"/>
      <c r="CN27" s="657"/>
      <c r="CO27" s="657"/>
      <c r="CP27" s="657"/>
      <c r="CQ27" s="658"/>
      <c r="CR27" s="659">
        <v>905705</v>
      </c>
      <c r="CS27" s="691"/>
      <c r="CT27" s="691"/>
      <c r="CU27" s="691"/>
      <c r="CV27" s="691"/>
      <c r="CW27" s="691"/>
      <c r="CX27" s="691"/>
      <c r="CY27" s="692"/>
      <c r="CZ27" s="664">
        <v>8.4</v>
      </c>
      <c r="DA27" s="689"/>
      <c r="DB27" s="689"/>
      <c r="DC27" s="693"/>
      <c r="DD27" s="668">
        <v>226526</v>
      </c>
      <c r="DE27" s="691"/>
      <c r="DF27" s="691"/>
      <c r="DG27" s="691"/>
      <c r="DH27" s="691"/>
      <c r="DI27" s="691"/>
      <c r="DJ27" s="691"/>
      <c r="DK27" s="692"/>
      <c r="DL27" s="668">
        <v>214964</v>
      </c>
      <c r="DM27" s="691"/>
      <c r="DN27" s="691"/>
      <c r="DO27" s="691"/>
      <c r="DP27" s="691"/>
      <c r="DQ27" s="691"/>
      <c r="DR27" s="691"/>
      <c r="DS27" s="691"/>
      <c r="DT27" s="691"/>
      <c r="DU27" s="691"/>
      <c r="DV27" s="692"/>
      <c r="DW27" s="664">
        <v>4.2</v>
      </c>
      <c r="DX27" s="689"/>
      <c r="DY27" s="689"/>
      <c r="DZ27" s="689"/>
      <c r="EA27" s="689"/>
      <c r="EB27" s="689"/>
      <c r="EC27" s="690"/>
    </row>
    <row r="28" spans="2:133" ht="11.25" customHeight="1" x14ac:dyDescent="0.2">
      <c r="B28" s="656" t="s">
        <v>320</v>
      </c>
      <c r="C28" s="657"/>
      <c r="D28" s="657"/>
      <c r="E28" s="657"/>
      <c r="F28" s="657"/>
      <c r="G28" s="657"/>
      <c r="H28" s="657"/>
      <c r="I28" s="657"/>
      <c r="J28" s="657"/>
      <c r="K28" s="657"/>
      <c r="L28" s="657"/>
      <c r="M28" s="657"/>
      <c r="N28" s="657"/>
      <c r="O28" s="657"/>
      <c r="P28" s="657"/>
      <c r="Q28" s="658"/>
      <c r="R28" s="659">
        <v>134649</v>
      </c>
      <c r="S28" s="660"/>
      <c r="T28" s="660"/>
      <c r="U28" s="660"/>
      <c r="V28" s="660"/>
      <c r="W28" s="660"/>
      <c r="X28" s="660"/>
      <c r="Y28" s="661"/>
      <c r="Z28" s="662">
        <v>1.2</v>
      </c>
      <c r="AA28" s="662"/>
      <c r="AB28" s="662"/>
      <c r="AC28" s="662"/>
      <c r="AD28" s="663" t="s">
        <v>244</v>
      </c>
      <c r="AE28" s="663"/>
      <c r="AF28" s="663"/>
      <c r="AG28" s="663"/>
      <c r="AH28" s="663"/>
      <c r="AI28" s="663"/>
      <c r="AJ28" s="663"/>
      <c r="AK28" s="663"/>
      <c r="AL28" s="664" t="s">
        <v>270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321</v>
      </c>
      <c r="CE28" s="657"/>
      <c r="CF28" s="657"/>
      <c r="CG28" s="657"/>
      <c r="CH28" s="657"/>
      <c r="CI28" s="657"/>
      <c r="CJ28" s="657"/>
      <c r="CK28" s="657"/>
      <c r="CL28" s="657"/>
      <c r="CM28" s="657"/>
      <c r="CN28" s="657"/>
      <c r="CO28" s="657"/>
      <c r="CP28" s="657"/>
      <c r="CQ28" s="658"/>
      <c r="CR28" s="659">
        <v>885316</v>
      </c>
      <c r="CS28" s="660"/>
      <c r="CT28" s="660"/>
      <c r="CU28" s="660"/>
      <c r="CV28" s="660"/>
      <c r="CW28" s="660"/>
      <c r="CX28" s="660"/>
      <c r="CY28" s="661"/>
      <c r="CZ28" s="664">
        <v>8.1999999999999993</v>
      </c>
      <c r="DA28" s="689"/>
      <c r="DB28" s="689"/>
      <c r="DC28" s="693"/>
      <c r="DD28" s="668">
        <v>837938</v>
      </c>
      <c r="DE28" s="660"/>
      <c r="DF28" s="660"/>
      <c r="DG28" s="660"/>
      <c r="DH28" s="660"/>
      <c r="DI28" s="660"/>
      <c r="DJ28" s="660"/>
      <c r="DK28" s="661"/>
      <c r="DL28" s="668">
        <v>837938</v>
      </c>
      <c r="DM28" s="660"/>
      <c r="DN28" s="660"/>
      <c r="DO28" s="660"/>
      <c r="DP28" s="660"/>
      <c r="DQ28" s="660"/>
      <c r="DR28" s="660"/>
      <c r="DS28" s="660"/>
      <c r="DT28" s="660"/>
      <c r="DU28" s="660"/>
      <c r="DV28" s="661"/>
      <c r="DW28" s="664">
        <v>16.5</v>
      </c>
      <c r="DX28" s="689"/>
      <c r="DY28" s="689"/>
      <c r="DZ28" s="689"/>
      <c r="EA28" s="689"/>
      <c r="EB28" s="689"/>
      <c r="EC28" s="690"/>
    </row>
    <row r="29" spans="2:133" ht="11.25" customHeight="1" x14ac:dyDescent="0.2">
      <c r="B29" s="656" t="s">
        <v>322</v>
      </c>
      <c r="C29" s="657"/>
      <c r="D29" s="657"/>
      <c r="E29" s="657"/>
      <c r="F29" s="657"/>
      <c r="G29" s="657"/>
      <c r="H29" s="657"/>
      <c r="I29" s="657"/>
      <c r="J29" s="657"/>
      <c r="K29" s="657"/>
      <c r="L29" s="657"/>
      <c r="M29" s="657"/>
      <c r="N29" s="657"/>
      <c r="O29" s="657"/>
      <c r="P29" s="657"/>
      <c r="Q29" s="658"/>
      <c r="R29" s="659">
        <v>18458</v>
      </c>
      <c r="S29" s="660"/>
      <c r="T29" s="660"/>
      <c r="U29" s="660"/>
      <c r="V29" s="660"/>
      <c r="W29" s="660"/>
      <c r="X29" s="660"/>
      <c r="Y29" s="661"/>
      <c r="Z29" s="662">
        <v>0.2</v>
      </c>
      <c r="AA29" s="662"/>
      <c r="AB29" s="662"/>
      <c r="AC29" s="662"/>
      <c r="AD29" s="663" t="s">
        <v>308</v>
      </c>
      <c r="AE29" s="663"/>
      <c r="AF29" s="663"/>
      <c r="AG29" s="663"/>
      <c r="AH29" s="663"/>
      <c r="AI29" s="663"/>
      <c r="AJ29" s="663"/>
      <c r="AK29" s="663"/>
      <c r="AL29" s="664" t="s">
        <v>270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323</v>
      </c>
      <c r="CE29" s="696"/>
      <c r="CF29" s="656" t="s">
        <v>324</v>
      </c>
      <c r="CG29" s="657"/>
      <c r="CH29" s="657"/>
      <c r="CI29" s="657"/>
      <c r="CJ29" s="657"/>
      <c r="CK29" s="657"/>
      <c r="CL29" s="657"/>
      <c r="CM29" s="657"/>
      <c r="CN29" s="657"/>
      <c r="CO29" s="657"/>
      <c r="CP29" s="657"/>
      <c r="CQ29" s="658"/>
      <c r="CR29" s="659">
        <v>885316</v>
      </c>
      <c r="CS29" s="691"/>
      <c r="CT29" s="691"/>
      <c r="CU29" s="691"/>
      <c r="CV29" s="691"/>
      <c r="CW29" s="691"/>
      <c r="CX29" s="691"/>
      <c r="CY29" s="692"/>
      <c r="CZ29" s="664">
        <v>8.1999999999999993</v>
      </c>
      <c r="DA29" s="689"/>
      <c r="DB29" s="689"/>
      <c r="DC29" s="693"/>
      <c r="DD29" s="668">
        <v>837938</v>
      </c>
      <c r="DE29" s="691"/>
      <c r="DF29" s="691"/>
      <c r="DG29" s="691"/>
      <c r="DH29" s="691"/>
      <c r="DI29" s="691"/>
      <c r="DJ29" s="691"/>
      <c r="DK29" s="692"/>
      <c r="DL29" s="668">
        <v>837938</v>
      </c>
      <c r="DM29" s="691"/>
      <c r="DN29" s="691"/>
      <c r="DO29" s="691"/>
      <c r="DP29" s="691"/>
      <c r="DQ29" s="691"/>
      <c r="DR29" s="691"/>
      <c r="DS29" s="691"/>
      <c r="DT29" s="691"/>
      <c r="DU29" s="691"/>
      <c r="DV29" s="692"/>
      <c r="DW29" s="664">
        <v>16.5</v>
      </c>
      <c r="DX29" s="689"/>
      <c r="DY29" s="689"/>
      <c r="DZ29" s="689"/>
      <c r="EA29" s="689"/>
      <c r="EB29" s="689"/>
      <c r="EC29" s="690"/>
    </row>
    <row r="30" spans="2:133" ht="11.25" customHeight="1" x14ac:dyDescent="0.2">
      <c r="B30" s="656" t="s">
        <v>325</v>
      </c>
      <c r="C30" s="657"/>
      <c r="D30" s="657"/>
      <c r="E30" s="657"/>
      <c r="F30" s="657"/>
      <c r="G30" s="657"/>
      <c r="H30" s="657"/>
      <c r="I30" s="657"/>
      <c r="J30" s="657"/>
      <c r="K30" s="657"/>
      <c r="L30" s="657"/>
      <c r="M30" s="657"/>
      <c r="N30" s="657"/>
      <c r="O30" s="657"/>
      <c r="P30" s="657"/>
      <c r="Q30" s="658"/>
      <c r="R30" s="659">
        <v>1253474</v>
      </c>
      <c r="S30" s="660"/>
      <c r="T30" s="660"/>
      <c r="U30" s="660"/>
      <c r="V30" s="660"/>
      <c r="W30" s="660"/>
      <c r="X30" s="660"/>
      <c r="Y30" s="661"/>
      <c r="Z30" s="662">
        <v>11.2</v>
      </c>
      <c r="AA30" s="662"/>
      <c r="AB30" s="662"/>
      <c r="AC30" s="662"/>
      <c r="AD30" s="663" t="s">
        <v>242</v>
      </c>
      <c r="AE30" s="663"/>
      <c r="AF30" s="663"/>
      <c r="AG30" s="663"/>
      <c r="AH30" s="663"/>
      <c r="AI30" s="663"/>
      <c r="AJ30" s="663"/>
      <c r="AK30" s="663"/>
      <c r="AL30" s="664" t="s">
        <v>242</v>
      </c>
      <c r="AM30" s="665"/>
      <c r="AN30" s="665"/>
      <c r="AO30" s="666"/>
      <c r="AP30" s="641" t="s">
        <v>231</v>
      </c>
      <c r="AQ30" s="642"/>
      <c r="AR30" s="642"/>
      <c r="AS30" s="642"/>
      <c r="AT30" s="642"/>
      <c r="AU30" s="642"/>
      <c r="AV30" s="642"/>
      <c r="AW30" s="642"/>
      <c r="AX30" s="642"/>
      <c r="AY30" s="642"/>
      <c r="AZ30" s="642"/>
      <c r="BA30" s="642"/>
      <c r="BB30" s="642"/>
      <c r="BC30" s="642"/>
      <c r="BD30" s="642"/>
      <c r="BE30" s="642"/>
      <c r="BF30" s="643"/>
      <c r="BG30" s="641" t="s">
        <v>326</v>
      </c>
      <c r="BH30" s="701"/>
      <c r="BI30" s="701"/>
      <c r="BJ30" s="701"/>
      <c r="BK30" s="701"/>
      <c r="BL30" s="701"/>
      <c r="BM30" s="701"/>
      <c r="BN30" s="701"/>
      <c r="BO30" s="701"/>
      <c r="BP30" s="701"/>
      <c r="BQ30" s="702"/>
      <c r="BR30" s="641" t="s">
        <v>327</v>
      </c>
      <c r="BS30" s="701"/>
      <c r="BT30" s="701"/>
      <c r="BU30" s="701"/>
      <c r="BV30" s="701"/>
      <c r="BW30" s="701"/>
      <c r="BX30" s="701"/>
      <c r="BY30" s="701"/>
      <c r="BZ30" s="701"/>
      <c r="CA30" s="701"/>
      <c r="CB30" s="702"/>
      <c r="CD30" s="697"/>
      <c r="CE30" s="698"/>
      <c r="CF30" s="656" t="s">
        <v>328</v>
      </c>
      <c r="CG30" s="657"/>
      <c r="CH30" s="657"/>
      <c r="CI30" s="657"/>
      <c r="CJ30" s="657"/>
      <c r="CK30" s="657"/>
      <c r="CL30" s="657"/>
      <c r="CM30" s="657"/>
      <c r="CN30" s="657"/>
      <c r="CO30" s="657"/>
      <c r="CP30" s="657"/>
      <c r="CQ30" s="658"/>
      <c r="CR30" s="659">
        <v>862461</v>
      </c>
      <c r="CS30" s="660"/>
      <c r="CT30" s="660"/>
      <c r="CU30" s="660"/>
      <c r="CV30" s="660"/>
      <c r="CW30" s="660"/>
      <c r="CX30" s="660"/>
      <c r="CY30" s="661"/>
      <c r="CZ30" s="664">
        <v>8</v>
      </c>
      <c r="DA30" s="689"/>
      <c r="DB30" s="689"/>
      <c r="DC30" s="693"/>
      <c r="DD30" s="668">
        <v>815087</v>
      </c>
      <c r="DE30" s="660"/>
      <c r="DF30" s="660"/>
      <c r="DG30" s="660"/>
      <c r="DH30" s="660"/>
      <c r="DI30" s="660"/>
      <c r="DJ30" s="660"/>
      <c r="DK30" s="661"/>
      <c r="DL30" s="668">
        <v>815087</v>
      </c>
      <c r="DM30" s="660"/>
      <c r="DN30" s="660"/>
      <c r="DO30" s="660"/>
      <c r="DP30" s="660"/>
      <c r="DQ30" s="660"/>
      <c r="DR30" s="660"/>
      <c r="DS30" s="660"/>
      <c r="DT30" s="660"/>
      <c r="DU30" s="660"/>
      <c r="DV30" s="661"/>
      <c r="DW30" s="664">
        <v>16</v>
      </c>
      <c r="DX30" s="689"/>
      <c r="DY30" s="689"/>
      <c r="DZ30" s="689"/>
      <c r="EA30" s="689"/>
      <c r="EB30" s="689"/>
      <c r="EC30" s="690"/>
    </row>
    <row r="31" spans="2:133" ht="11.25" customHeight="1" x14ac:dyDescent="0.2">
      <c r="B31" s="672" t="s">
        <v>329</v>
      </c>
      <c r="C31" s="673"/>
      <c r="D31" s="673"/>
      <c r="E31" s="673"/>
      <c r="F31" s="673"/>
      <c r="G31" s="673"/>
      <c r="H31" s="673"/>
      <c r="I31" s="673"/>
      <c r="J31" s="673"/>
      <c r="K31" s="673"/>
      <c r="L31" s="673"/>
      <c r="M31" s="673"/>
      <c r="N31" s="673"/>
      <c r="O31" s="673"/>
      <c r="P31" s="673"/>
      <c r="Q31" s="674"/>
      <c r="R31" s="659" t="s">
        <v>244</v>
      </c>
      <c r="S31" s="660"/>
      <c r="T31" s="660"/>
      <c r="U31" s="660"/>
      <c r="V31" s="660"/>
      <c r="W31" s="660"/>
      <c r="X31" s="660"/>
      <c r="Y31" s="661"/>
      <c r="Z31" s="662" t="s">
        <v>133</v>
      </c>
      <c r="AA31" s="662"/>
      <c r="AB31" s="662"/>
      <c r="AC31" s="662"/>
      <c r="AD31" s="663" t="s">
        <v>259</v>
      </c>
      <c r="AE31" s="663"/>
      <c r="AF31" s="663"/>
      <c r="AG31" s="663"/>
      <c r="AH31" s="663"/>
      <c r="AI31" s="663"/>
      <c r="AJ31" s="663"/>
      <c r="AK31" s="663"/>
      <c r="AL31" s="664" t="s">
        <v>270</v>
      </c>
      <c r="AM31" s="665"/>
      <c r="AN31" s="665"/>
      <c r="AO31" s="666"/>
      <c r="AP31" s="705" t="s">
        <v>330</v>
      </c>
      <c r="AQ31" s="706"/>
      <c r="AR31" s="706"/>
      <c r="AS31" s="706"/>
      <c r="AT31" s="711" t="s">
        <v>331</v>
      </c>
      <c r="AU31" s="218"/>
      <c r="AV31" s="218"/>
      <c r="AW31" s="218"/>
      <c r="AX31" s="645" t="s">
        <v>194</v>
      </c>
      <c r="AY31" s="646"/>
      <c r="AZ31" s="646"/>
      <c r="BA31" s="646"/>
      <c r="BB31" s="646"/>
      <c r="BC31" s="646"/>
      <c r="BD31" s="646"/>
      <c r="BE31" s="646"/>
      <c r="BF31" s="647"/>
      <c r="BG31" s="715">
        <v>99.1</v>
      </c>
      <c r="BH31" s="703"/>
      <c r="BI31" s="703"/>
      <c r="BJ31" s="703"/>
      <c r="BK31" s="703"/>
      <c r="BL31" s="703"/>
      <c r="BM31" s="654">
        <v>96.6</v>
      </c>
      <c r="BN31" s="703"/>
      <c r="BO31" s="703"/>
      <c r="BP31" s="703"/>
      <c r="BQ31" s="704"/>
      <c r="BR31" s="715">
        <v>98.9</v>
      </c>
      <c r="BS31" s="703"/>
      <c r="BT31" s="703"/>
      <c r="BU31" s="703"/>
      <c r="BV31" s="703"/>
      <c r="BW31" s="703"/>
      <c r="BX31" s="654">
        <v>96</v>
      </c>
      <c r="BY31" s="703"/>
      <c r="BZ31" s="703"/>
      <c r="CA31" s="703"/>
      <c r="CB31" s="704"/>
      <c r="CD31" s="697"/>
      <c r="CE31" s="698"/>
      <c r="CF31" s="656" t="s">
        <v>332</v>
      </c>
      <c r="CG31" s="657"/>
      <c r="CH31" s="657"/>
      <c r="CI31" s="657"/>
      <c r="CJ31" s="657"/>
      <c r="CK31" s="657"/>
      <c r="CL31" s="657"/>
      <c r="CM31" s="657"/>
      <c r="CN31" s="657"/>
      <c r="CO31" s="657"/>
      <c r="CP31" s="657"/>
      <c r="CQ31" s="658"/>
      <c r="CR31" s="659">
        <v>22855</v>
      </c>
      <c r="CS31" s="691"/>
      <c r="CT31" s="691"/>
      <c r="CU31" s="691"/>
      <c r="CV31" s="691"/>
      <c r="CW31" s="691"/>
      <c r="CX31" s="691"/>
      <c r="CY31" s="692"/>
      <c r="CZ31" s="664">
        <v>0.2</v>
      </c>
      <c r="DA31" s="689"/>
      <c r="DB31" s="689"/>
      <c r="DC31" s="693"/>
      <c r="DD31" s="668">
        <v>22851</v>
      </c>
      <c r="DE31" s="691"/>
      <c r="DF31" s="691"/>
      <c r="DG31" s="691"/>
      <c r="DH31" s="691"/>
      <c r="DI31" s="691"/>
      <c r="DJ31" s="691"/>
      <c r="DK31" s="692"/>
      <c r="DL31" s="668">
        <v>22851</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2">
      <c r="B32" s="656" t="s">
        <v>333</v>
      </c>
      <c r="C32" s="657"/>
      <c r="D32" s="657"/>
      <c r="E32" s="657"/>
      <c r="F32" s="657"/>
      <c r="G32" s="657"/>
      <c r="H32" s="657"/>
      <c r="I32" s="657"/>
      <c r="J32" s="657"/>
      <c r="K32" s="657"/>
      <c r="L32" s="657"/>
      <c r="M32" s="657"/>
      <c r="N32" s="657"/>
      <c r="O32" s="657"/>
      <c r="P32" s="657"/>
      <c r="Q32" s="658"/>
      <c r="R32" s="659">
        <v>463987</v>
      </c>
      <c r="S32" s="660"/>
      <c r="T32" s="660"/>
      <c r="U32" s="660"/>
      <c r="V32" s="660"/>
      <c r="W32" s="660"/>
      <c r="X32" s="660"/>
      <c r="Y32" s="661"/>
      <c r="Z32" s="662">
        <v>4.2</v>
      </c>
      <c r="AA32" s="662"/>
      <c r="AB32" s="662"/>
      <c r="AC32" s="662"/>
      <c r="AD32" s="663" t="s">
        <v>269</v>
      </c>
      <c r="AE32" s="663"/>
      <c r="AF32" s="663"/>
      <c r="AG32" s="663"/>
      <c r="AH32" s="663"/>
      <c r="AI32" s="663"/>
      <c r="AJ32" s="663"/>
      <c r="AK32" s="663"/>
      <c r="AL32" s="664" t="s">
        <v>308</v>
      </c>
      <c r="AM32" s="665"/>
      <c r="AN32" s="665"/>
      <c r="AO32" s="666"/>
      <c r="AP32" s="707"/>
      <c r="AQ32" s="708"/>
      <c r="AR32" s="708"/>
      <c r="AS32" s="708"/>
      <c r="AT32" s="712"/>
      <c r="AU32" s="214" t="s">
        <v>334</v>
      </c>
      <c r="AX32" s="656" t="s">
        <v>335</v>
      </c>
      <c r="AY32" s="657"/>
      <c r="AZ32" s="657"/>
      <c r="BA32" s="657"/>
      <c r="BB32" s="657"/>
      <c r="BC32" s="657"/>
      <c r="BD32" s="657"/>
      <c r="BE32" s="657"/>
      <c r="BF32" s="658"/>
      <c r="BG32" s="716">
        <v>99.4</v>
      </c>
      <c r="BH32" s="691"/>
      <c r="BI32" s="691"/>
      <c r="BJ32" s="691"/>
      <c r="BK32" s="691"/>
      <c r="BL32" s="691"/>
      <c r="BM32" s="665">
        <v>98.1</v>
      </c>
      <c r="BN32" s="691"/>
      <c r="BO32" s="691"/>
      <c r="BP32" s="691"/>
      <c r="BQ32" s="714"/>
      <c r="BR32" s="716">
        <v>99.1</v>
      </c>
      <c r="BS32" s="691"/>
      <c r="BT32" s="691"/>
      <c r="BU32" s="691"/>
      <c r="BV32" s="691"/>
      <c r="BW32" s="691"/>
      <c r="BX32" s="665">
        <v>97.7</v>
      </c>
      <c r="BY32" s="691"/>
      <c r="BZ32" s="691"/>
      <c r="CA32" s="691"/>
      <c r="CB32" s="714"/>
      <c r="CD32" s="699"/>
      <c r="CE32" s="700"/>
      <c r="CF32" s="656" t="s">
        <v>336</v>
      </c>
      <c r="CG32" s="657"/>
      <c r="CH32" s="657"/>
      <c r="CI32" s="657"/>
      <c r="CJ32" s="657"/>
      <c r="CK32" s="657"/>
      <c r="CL32" s="657"/>
      <c r="CM32" s="657"/>
      <c r="CN32" s="657"/>
      <c r="CO32" s="657"/>
      <c r="CP32" s="657"/>
      <c r="CQ32" s="658"/>
      <c r="CR32" s="659" t="s">
        <v>259</v>
      </c>
      <c r="CS32" s="660"/>
      <c r="CT32" s="660"/>
      <c r="CU32" s="660"/>
      <c r="CV32" s="660"/>
      <c r="CW32" s="660"/>
      <c r="CX32" s="660"/>
      <c r="CY32" s="661"/>
      <c r="CZ32" s="664" t="s">
        <v>255</v>
      </c>
      <c r="DA32" s="689"/>
      <c r="DB32" s="689"/>
      <c r="DC32" s="693"/>
      <c r="DD32" s="668" t="s">
        <v>244</v>
      </c>
      <c r="DE32" s="660"/>
      <c r="DF32" s="660"/>
      <c r="DG32" s="660"/>
      <c r="DH32" s="660"/>
      <c r="DI32" s="660"/>
      <c r="DJ32" s="660"/>
      <c r="DK32" s="661"/>
      <c r="DL32" s="668" t="s">
        <v>244</v>
      </c>
      <c r="DM32" s="660"/>
      <c r="DN32" s="660"/>
      <c r="DO32" s="660"/>
      <c r="DP32" s="660"/>
      <c r="DQ32" s="660"/>
      <c r="DR32" s="660"/>
      <c r="DS32" s="660"/>
      <c r="DT32" s="660"/>
      <c r="DU32" s="660"/>
      <c r="DV32" s="661"/>
      <c r="DW32" s="664" t="s">
        <v>242</v>
      </c>
      <c r="DX32" s="689"/>
      <c r="DY32" s="689"/>
      <c r="DZ32" s="689"/>
      <c r="EA32" s="689"/>
      <c r="EB32" s="689"/>
      <c r="EC32" s="690"/>
    </row>
    <row r="33" spans="2:133" ht="11.25" customHeight="1" x14ac:dyDescent="0.2">
      <c r="B33" s="656" t="s">
        <v>337</v>
      </c>
      <c r="C33" s="657"/>
      <c r="D33" s="657"/>
      <c r="E33" s="657"/>
      <c r="F33" s="657"/>
      <c r="G33" s="657"/>
      <c r="H33" s="657"/>
      <c r="I33" s="657"/>
      <c r="J33" s="657"/>
      <c r="K33" s="657"/>
      <c r="L33" s="657"/>
      <c r="M33" s="657"/>
      <c r="N33" s="657"/>
      <c r="O33" s="657"/>
      <c r="P33" s="657"/>
      <c r="Q33" s="658"/>
      <c r="R33" s="659">
        <v>30911</v>
      </c>
      <c r="S33" s="660"/>
      <c r="T33" s="660"/>
      <c r="U33" s="660"/>
      <c r="V33" s="660"/>
      <c r="W33" s="660"/>
      <c r="X33" s="660"/>
      <c r="Y33" s="661"/>
      <c r="Z33" s="662">
        <v>0.3</v>
      </c>
      <c r="AA33" s="662"/>
      <c r="AB33" s="662"/>
      <c r="AC33" s="662"/>
      <c r="AD33" s="663">
        <v>691</v>
      </c>
      <c r="AE33" s="663"/>
      <c r="AF33" s="663"/>
      <c r="AG33" s="663"/>
      <c r="AH33" s="663"/>
      <c r="AI33" s="663"/>
      <c r="AJ33" s="663"/>
      <c r="AK33" s="663"/>
      <c r="AL33" s="664">
        <v>0</v>
      </c>
      <c r="AM33" s="665"/>
      <c r="AN33" s="665"/>
      <c r="AO33" s="666"/>
      <c r="AP33" s="709"/>
      <c r="AQ33" s="710"/>
      <c r="AR33" s="710"/>
      <c r="AS33" s="710"/>
      <c r="AT33" s="713"/>
      <c r="AU33" s="219"/>
      <c r="AV33" s="219"/>
      <c r="AW33" s="219"/>
      <c r="AX33" s="680" t="s">
        <v>338</v>
      </c>
      <c r="AY33" s="681"/>
      <c r="AZ33" s="681"/>
      <c r="BA33" s="681"/>
      <c r="BB33" s="681"/>
      <c r="BC33" s="681"/>
      <c r="BD33" s="681"/>
      <c r="BE33" s="681"/>
      <c r="BF33" s="682"/>
      <c r="BG33" s="717">
        <v>98.7</v>
      </c>
      <c r="BH33" s="718"/>
      <c r="BI33" s="718"/>
      <c r="BJ33" s="718"/>
      <c r="BK33" s="718"/>
      <c r="BL33" s="718"/>
      <c r="BM33" s="719">
        <v>94.5</v>
      </c>
      <c r="BN33" s="718"/>
      <c r="BO33" s="718"/>
      <c r="BP33" s="718"/>
      <c r="BQ33" s="720"/>
      <c r="BR33" s="717">
        <v>98.5</v>
      </c>
      <c r="BS33" s="718"/>
      <c r="BT33" s="718"/>
      <c r="BU33" s="718"/>
      <c r="BV33" s="718"/>
      <c r="BW33" s="718"/>
      <c r="BX33" s="719">
        <v>93.5</v>
      </c>
      <c r="BY33" s="718"/>
      <c r="BZ33" s="718"/>
      <c r="CA33" s="718"/>
      <c r="CB33" s="720"/>
      <c r="CD33" s="656" t="s">
        <v>339</v>
      </c>
      <c r="CE33" s="657"/>
      <c r="CF33" s="657"/>
      <c r="CG33" s="657"/>
      <c r="CH33" s="657"/>
      <c r="CI33" s="657"/>
      <c r="CJ33" s="657"/>
      <c r="CK33" s="657"/>
      <c r="CL33" s="657"/>
      <c r="CM33" s="657"/>
      <c r="CN33" s="657"/>
      <c r="CO33" s="657"/>
      <c r="CP33" s="657"/>
      <c r="CQ33" s="658"/>
      <c r="CR33" s="659">
        <v>4226492</v>
      </c>
      <c r="CS33" s="691"/>
      <c r="CT33" s="691"/>
      <c r="CU33" s="691"/>
      <c r="CV33" s="691"/>
      <c r="CW33" s="691"/>
      <c r="CX33" s="691"/>
      <c r="CY33" s="692"/>
      <c r="CZ33" s="664">
        <v>39.200000000000003</v>
      </c>
      <c r="DA33" s="689"/>
      <c r="DB33" s="689"/>
      <c r="DC33" s="693"/>
      <c r="DD33" s="668">
        <v>2999824</v>
      </c>
      <c r="DE33" s="691"/>
      <c r="DF33" s="691"/>
      <c r="DG33" s="691"/>
      <c r="DH33" s="691"/>
      <c r="DI33" s="691"/>
      <c r="DJ33" s="691"/>
      <c r="DK33" s="692"/>
      <c r="DL33" s="668">
        <v>1940643</v>
      </c>
      <c r="DM33" s="691"/>
      <c r="DN33" s="691"/>
      <c r="DO33" s="691"/>
      <c r="DP33" s="691"/>
      <c r="DQ33" s="691"/>
      <c r="DR33" s="691"/>
      <c r="DS33" s="691"/>
      <c r="DT33" s="691"/>
      <c r="DU33" s="691"/>
      <c r="DV33" s="692"/>
      <c r="DW33" s="664">
        <v>38.1</v>
      </c>
      <c r="DX33" s="689"/>
      <c r="DY33" s="689"/>
      <c r="DZ33" s="689"/>
      <c r="EA33" s="689"/>
      <c r="EB33" s="689"/>
      <c r="EC33" s="690"/>
    </row>
    <row r="34" spans="2:133" ht="11.25" customHeight="1" x14ac:dyDescent="0.2">
      <c r="B34" s="656" t="s">
        <v>340</v>
      </c>
      <c r="C34" s="657"/>
      <c r="D34" s="657"/>
      <c r="E34" s="657"/>
      <c r="F34" s="657"/>
      <c r="G34" s="657"/>
      <c r="H34" s="657"/>
      <c r="I34" s="657"/>
      <c r="J34" s="657"/>
      <c r="K34" s="657"/>
      <c r="L34" s="657"/>
      <c r="M34" s="657"/>
      <c r="N34" s="657"/>
      <c r="O34" s="657"/>
      <c r="P34" s="657"/>
      <c r="Q34" s="658"/>
      <c r="R34" s="659">
        <v>192014</v>
      </c>
      <c r="S34" s="660"/>
      <c r="T34" s="660"/>
      <c r="U34" s="660"/>
      <c r="V34" s="660"/>
      <c r="W34" s="660"/>
      <c r="X34" s="660"/>
      <c r="Y34" s="661"/>
      <c r="Z34" s="662">
        <v>1.7</v>
      </c>
      <c r="AA34" s="662"/>
      <c r="AB34" s="662"/>
      <c r="AC34" s="662"/>
      <c r="AD34" s="663" t="s">
        <v>244</v>
      </c>
      <c r="AE34" s="663"/>
      <c r="AF34" s="663"/>
      <c r="AG34" s="663"/>
      <c r="AH34" s="663"/>
      <c r="AI34" s="663"/>
      <c r="AJ34" s="663"/>
      <c r="AK34" s="663"/>
      <c r="AL34" s="664" t="s">
        <v>133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341</v>
      </c>
      <c r="CE34" s="657"/>
      <c r="CF34" s="657"/>
      <c r="CG34" s="657"/>
      <c r="CH34" s="657"/>
      <c r="CI34" s="657"/>
      <c r="CJ34" s="657"/>
      <c r="CK34" s="657"/>
      <c r="CL34" s="657"/>
      <c r="CM34" s="657"/>
      <c r="CN34" s="657"/>
      <c r="CO34" s="657"/>
      <c r="CP34" s="657"/>
      <c r="CQ34" s="658"/>
      <c r="CR34" s="659">
        <v>1256610</v>
      </c>
      <c r="CS34" s="660"/>
      <c r="CT34" s="660"/>
      <c r="CU34" s="660"/>
      <c r="CV34" s="660"/>
      <c r="CW34" s="660"/>
      <c r="CX34" s="660"/>
      <c r="CY34" s="661"/>
      <c r="CZ34" s="664">
        <v>11.6</v>
      </c>
      <c r="DA34" s="689"/>
      <c r="DB34" s="689"/>
      <c r="DC34" s="693"/>
      <c r="DD34" s="668">
        <v>871586</v>
      </c>
      <c r="DE34" s="660"/>
      <c r="DF34" s="660"/>
      <c r="DG34" s="660"/>
      <c r="DH34" s="660"/>
      <c r="DI34" s="660"/>
      <c r="DJ34" s="660"/>
      <c r="DK34" s="661"/>
      <c r="DL34" s="668">
        <v>731222</v>
      </c>
      <c r="DM34" s="660"/>
      <c r="DN34" s="660"/>
      <c r="DO34" s="660"/>
      <c r="DP34" s="660"/>
      <c r="DQ34" s="660"/>
      <c r="DR34" s="660"/>
      <c r="DS34" s="660"/>
      <c r="DT34" s="660"/>
      <c r="DU34" s="660"/>
      <c r="DV34" s="661"/>
      <c r="DW34" s="664">
        <v>14.4</v>
      </c>
      <c r="DX34" s="689"/>
      <c r="DY34" s="689"/>
      <c r="DZ34" s="689"/>
      <c r="EA34" s="689"/>
      <c r="EB34" s="689"/>
      <c r="EC34" s="690"/>
    </row>
    <row r="35" spans="2:133" ht="11.25" customHeight="1" x14ac:dyDescent="0.2">
      <c r="B35" s="656" t="s">
        <v>342</v>
      </c>
      <c r="C35" s="657"/>
      <c r="D35" s="657"/>
      <c r="E35" s="657"/>
      <c r="F35" s="657"/>
      <c r="G35" s="657"/>
      <c r="H35" s="657"/>
      <c r="I35" s="657"/>
      <c r="J35" s="657"/>
      <c r="K35" s="657"/>
      <c r="L35" s="657"/>
      <c r="M35" s="657"/>
      <c r="N35" s="657"/>
      <c r="O35" s="657"/>
      <c r="P35" s="657"/>
      <c r="Q35" s="658"/>
      <c r="R35" s="659">
        <v>291788</v>
      </c>
      <c r="S35" s="660"/>
      <c r="T35" s="660"/>
      <c r="U35" s="660"/>
      <c r="V35" s="660"/>
      <c r="W35" s="660"/>
      <c r="X35" s="660"/>
      <c r="Y35" s="661"/>
      <c r="Z35" s="662">
        <v>2.6</v>
      </c>
      <c r="AA35" s="662"/>
      <c r="AB35" s="662"/>
      <c r="AC35" s="662"/>
      <c r="AD35" s="663" t="s">
        <v>270</v>
      </c>
      <c r="AE35" s="663"/>
      <c r="AF35" s="663"/>
      <c r="AG35" s="663"/>
      <c r="AH35" s="663"/>
      <c r="AI35" s="663"/>
      <c r="AJ35" s="663"/>
      <c r="AK35" s="663"/>
      <c r="AL35" s="664" t="s">
        <v>270</v>
      </c>
      <c r="AM35" s="665"/>
      <c r="AN35" s="665"/>
      <c r="AO35" s="666"/>
      <c r="AP35" s="222"/>
      <c r="AQ35" s="641" t="s">
        <v>343</v>
      </c>
      <c r="AR35" s="642"/>
      <c r="AS35" s="642"/>
      <c r="AT35" s="642"/>
      <c r="AU35" s="642"/>
      <c r="AV35" s="642"/>
      <c r="AW35" s="642"/>
      <c r="AX35" s="642"/>
      <c r="AY35" s="642"/>
      <c r="AZ35" s="642"/>
      <c r="BA35" s="642"/>
      <c r="BB35" s="642"/>
      <c r="BC35" s="642"/>
      <c r="BD35" s="642"/>
      <c r="BE35" s="642"/>
      <c r="BF35" s="643"/>
      <c r="BG35" s="641" t="s">
        <v>344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345</v>
      </c>
      <c r="CE35" s="657"/>
      <c r="CF35" s="657"/>
      <c r="CG35" s="657"/>
      <c r="CH35" s="657"/>
      <c r="CI35" s="657"/>
      <c r="CJ35" s="657"/>
      <c r="CK35" s="657"/>
      <c r="CL35" s="657"/>
      <c r="CM35" s="657"/>
      <c r="CN35" s="657"/>
      <c r="CO35" s="657"/>
      <c r="CP35" s="657"/>
      <c r="CQ35" s="658"/>
      <c r="CR35" s="659">
        <v>8596</v>
      </c>
      <c r="CS35" s="691"/>
      <c r="CT35" s="691"/>
      <c r="CU35" s="691"/>
      <c r="CV35" s="691"/>
      <c r="CW35" s="691"/>
      <c r="CX35" s="691"/>
      <c r="CY35" s="692"/>
      <c r="CZ35" s="664">
        <v>0.1</v>
      </c>
      <c r="DA35" s="689"/>
      <c r="DB35" s="689"/>
      <c r="DC35" s="693"/>
      <c r="DD35" s="668">
        <v>5518</v>
      </c>
      <c r="DE35" s="691"/>
      <c r="DF35" s="691"/>
      <c r="DG35" s="691"/>
      <c r="DH35" s="691"/>
      <c r="DI35" s="691"/>
      <c r="DJ35" s="691"/>
      <c r="DK35" s="692"/>
      <c r="DL35" s="668">
        <v>492</v>
      </c>
      <c r="DM35" s="691"/>
      <c r="DN35" s="691"/>
      <c r="DO35" s="691"/>
      <c r="DP35" s="691"/>
      <c r="DQ35" s="691"/>
      <c r="DR35" s="691"/>
      <c r="DS35" s="691"/>
      <c r="DT35" s="691"/>
      <c r="DU35" s="691"/>
      <c r="DV35" s="692"/>
      <c r="DW35" s="664">
        <v>0</v>
      </c>
      <c r="DX35" s="689"/>
      <c r="DY35" s="689"/>
      <c r="DZ35" s="689"/>
      <c r="EA35" s="689"/>
      <c r="EB35" s="689"/>
      <c r="EC35" s="690"/>
    </row>
    <row r="36" spans="2:133" ht="11.25" customHeight="1" x14ac:dyDescent="0.2">
      <c r="B36" s="656" t="s">
        <v>346</v>
      </c>
      <c r="C36" s="657"/>
      <c r="D36" s="657"/>
      <c r="E36" s="657"/>
      <c r="F36" s="657"/>
      <c r="G36" s="657"/>
      <c r="H36" s="657"/>
      <c r="I36" s="657"/>
      <c r="J36" s="657"/>
      <c r="K36" s="657"/>
      <c r="L36" s="657"/>
      <c r="M36" s="657"/>
      <c r="N36" s="657"/>
      <c r="O36" s="657"/>
      <c r="P36" s="657"/>
      <c r="Q36" s="658"/>
      <c r="R36" s="659">
        <v>507976</v>
      </c>
      <c r="S36" s="660"/>
      <c r="T36" s="660"/>
      <c r="U36" s="660"/>
      <c r="V36" s="660"/>
      <c r="W36" s="660"/>
      <c r="X36" s="660"/>
      <c r="Y36" s="661"/>
      <c r="Z36" s="662">
        <v>4.5999999999999996</v>
      </c>
      <c r="AA36" s="662"/>
      <c r="AB36" s="662"/>
      <c r="AC36" s="662"/>
      <c r="AD36" s="663" t="s">
        <v>312</v>
      </c>
      <c r="AE36" s="663"/>
      <c r="AF36" s="663"/>
      <c r="AG36" s="663"/>
      <c r="AH36" s="663"/>
      <c r="AI36" s="663"/>
      <c r="AJ36" s="663"/>
      <c r="AK36" s="663"/>
      <c r="AL36" s="664" t="s">
        <v>270</v>
      </c>
      <c r="AM36" s="665"/>
      <c r="AN36" s="665"/>
      <c r="AO36" s="666"/>
      <c r="AP36" s="222"/>
      <c r="AQ36" s="725" t="s">
        <v>347</v>
      </c>
      <c r="AR36" s="726"/>
      <c r="AS36" s="726"/>
      <c r="AT36" s="726"/>
      <c r="AU36" s="726"/>
      <c r="AV36" s="726"/>
      <c r="AW36" s="726"/>
      <c r="AX36" s="726"/>
      <c r="AY36" s="727"/>
      <c r="AZ36" s="648">
        <v>1477667</v>
      </c>
      <c r="BA36" s="649"/>
      <c r="BB36" s="649"/>
      <c r="BC36" s="649"/>
      <c r="BD36" s="649"/>
      <c r="BE36" s="649"/>
      <c r="BF36" s="721"/>
      <c r="BG36" s="645" t="s">
        <v>348</v>
      </c>
      <c r="BH36" s="646"/>
      <c r="BI36" s="646"/>
      <c r="BJ36" s="646"/>
      <c r="BK36" s="646"/>
      <c r="BL36" s="646"/>
      <c r="BM36" s="646"/>
      <c r="BN36" s="646"/>
      <c r="BO36" s="646"/>
      <c r="BP36" s="646"/>
      <c r="BQ36" s="646"/>
      <c r="BR36" s="646"/>
      <c r="BS36" s="646"/>
      <c r="BT36" s="646"/>
      <c r="BU36" s="647"/>
      <c r="BV36" s="648">
        <v>200194</v>
      </c>
      <c r="BW36" s="649"/>
      <c r="BX36" s="649"/>
      <c r="BY36" s="649"/>
      <c r="BZ36" s="649"/>
      <c r="CA36" s="649"/>
      <c r="CB36" s="721"/>
      <c r="CD36" s="656" t="s">
        <v>349</v>
      </c>
      <c r="CE36" s="657"/>
      <c r="CF36" s="657"/>
      <c r="CG36" s="657"/>
      <c r="CH36" s="657"/>
      <c r="CI36" s="657"/>
      <c r="CJ36" s="657"/>
      <c r="CK36" s="657"/>
      <c r="CL36" s="657"/>
      <c r="CM36" s="657"/>
      <c r="CN36" s="657"/>
      <c r="CO36" s="657"/>
      <c r="CP36" s="657"/>
      <c r="CQ36" s="658"/>
      <c r="CR36" s="659">
        <v>1708457</v>
      </c>
      <c r="CS36" s="660"/>
      <c r="CT36" s="660"/>
      <c r="CU36" s="660"/>
      <c r="CV36" s="660"/>
      <c r="CW36" s="660"/>
      <c r="CX36" s="660"/>
      <c r="CY36" s="661"/>
      <c r="CZ36" s="664">
        <v>15.8</v>
      </c>
      <c r="DA36" s="689"/>
      <c r="DB36" s="689"/>
      <c r="DC36" s="693"/>
      <c r="DD36" s="668">
        <v>1273153</v>
      </c>
      <c r="DE36" s="660"/>
      <c r="DF36" s="660"/>
      <c r="DG36" s="660"/>
      <c r="DH36" s="660"/>
      <c r="DI36" s="660"/>
      <c r="DJ36" s="660"/>
      <c r="DK36" s="661"/>
      <c r="DL36" s="668">
        <v>763335</v>
      </c>
      <c r="DM36" s="660"/>
      <c r="DN36" s="660"/>
      <c r="DO36" s="660"/>
      <c r="DP36" s="660"/>
      <c r="DQ36" s="660"/>
      <c r="DR36" s="660"/>
      <c r="DS36" s="660"/>
      <c r="DT36" s="660"/>
      <c r="DU36" s="660"/>
      <c r="DV36" s="661"/>
      <c r="DW36" s="664">
        <v>15</v>
      </c>
      <c r="DX36" s="689"/>
      <c r="DY36" s="689"/>
      <c r="DZ36" s="689"/>
      <c r="EA36" s="689"/>
      <c r="EB36" s="689"/>
      <c r="EC36" s="690"/>
    </row>
    <row r="37" spans="2:133" ht="11.25" customHeight="1" x14ac:dyDescent="0.2">
      <c r="B37" s="656" t="s">
        <v>350</v>
      </c>
      <c r="C37" s="657"/>
      <c r="D37" s="657"/>
      <c r="E37" s="657"/>
      <c r="F37" s="657"/>
      <c r="G37" s="657"/>
      <c r="H37" s="657"/>
      <c r="I37" s="657"/>
      <c r="J37" s="657"/>
      <c r="K37" s="657"/>
      <c r="L37" s="657"/>
      <c r="M37" s="657"/>
      <c r="N37" s="657"/>
      <c r="O37" s="657"/>
      <c r="P37" s="657"/>
      <c r="Q37" s="658"/>
      <c r="R37" s="659">
        <v>249453</v>
      </c>
      <c r="S37" s="660"/>
      <c r="T37" s="660"/>
      <c r="U37" s="660"/>
      <c r="V37" s="660"/>
      <c r="W37" s="660"/>
      <c r="X37" s="660"/>
      <c r="Y37" s="661"/>
      <c r="Z37" s="662">
        <v>2.2000000000000002</v>
      </c>
      <c r="AA37" s="662"/>
      <c r="AB37" s="662"/>
      <c r="AC37" s="662"/>
      <c r="AD37" s="663">
        <v>10552</v>
      </c>
      <c r="AE37" s="663"/>
      <c r="AF37" s="663"/>
      <c r="AG37" s="663"/>
      <c r="AH37" s="663"/>
      <c r="AI37" s="663"/>
      <c r="AJ37" s="663"/>
      <c r="AK37" s="663"/>
      <c r="AL37" s="664">
        <v>0.2</v>
      </c>
      <c r="AM37" s="665"/>
      <c r="AN37" s="665"/>
      <c r="AO37" s="666"/>
      <c r="AQ37" s="722" t="s">
        <v>351</v>
      </c>
      <c r="AR37" s="723"/>
      <c r="AS37" s="723"/>
      <c r="AT37" s="723"/>
      <c r="AU37" s="723"/>
      <c r="AV37" s="723"/>
      <c r="AW37" s="723"/>
      <c r="AX37" s="723"/>
      <c r="AY37" s="724"/>
      <c r="AZ37" s="659">
        <v>361236</v>
      </c>
      <c r="BA37" s="660"/>
      <c r="BB37" s="660"/>
      <c r="BC37" s="660"/>
      <c r="BD37" s="691"/>
      <c r="BE37" s="691"/>
      <c r="BF37" s="714"/>
      <c r="BG37" s="656" t="s">
        <v>352</v>
      </c>
      <c r="BH37" s="657"/>
      <c r="BI37" s="657"/>
      <c r="BJ37" s="657"/>
      <c r="BK37" s="657"/>
      <c r="BL37" s="657"/>
      <c r="BM37" s="657"/>
      <c r="BN37" s="657"/>
      <c r="BO37" s="657"/>
      <c r="BP37" s="657"/>
      <c r="BQ37" s="657"/>
      <c r="BR37" s="657"/>
      <c r="BS37" s="657"/>
      <c r="BT37" s="657"/>
      <c r="BU37" s="658"/>
      <c r="BV37" s="659">
        <v>181032</v>
      </c>
      <c r="BW37" s="660"/>
      <c r="BX37" s="660"/>
      <c r="BY37" s="660"/>
      <c r="BZ37" s="660"/>
      <c r="CA37" s="660"/>
      <c r="CB37" s="669"/>
      <c r="CD37" s="656" t="s">
        <v>353</v>
      </c>
      <c r="CE37" s="657"/>
      <c r="CF37" s="657"/>
      <c r="CG37" s="657"/>
      <c r="CH37" s="657"/>
      <c r="CI37" s="657"/>
      <c r="CJ37" s="657"/>
      <c r="CK37" s="657"/>
      <c r="CL37" s="657"/>
      <c r="CM37" s="657"/>
      <c r="CN37" s="657"/>
      <c r="CO37" s="657"/>
      <c r="CP37" s="657"/>
      <c r="CQ37" s="658"/>
      <c r="CR37" s="659">
        <v>598593</v>
      </c>
      <c r="CS37" s="691"/>
      <c r="CT37" s="691"/>
      <c r="CU37" s="691"/>
      <c r="CV37" s="691"/>
      <c r="CW37" s="691"/>
      <c r="CX37" s="691"/>
      <c r="CY37" s="692"/>
      <c r="CZ37" s="664">
        <v>5.5</v>
      </c>
      <c r="DA37" s="689"/>
      <c r="DB37" s="689"/>
      <c r="DC37" s="693"/>
      <c r="DD37" s="668">
        <v>596491</v>
      </c>
      <c r="DE37" s="691"/>
      <c r="DF37" s="691"/>
      <c r="DG37" s="691"/>
      <c r="DH37" s="691"/>
      <c r="DI37" s="691"/>
      <c r="DJ37" s="691"/>
      <c r="DK37" s="692"/>
      <c r="DL37" s="668">
        <v>507055</v>
      </c>
      <c r="DM37" s="691"/>
      <c r="DN37" s="691"/>
      <c r="DO37" s="691"/>
      <c r="DP37" s="691"/>
      <c r="DQ37" s="691"/>
      <c r="DR37" s="691"/>
      <c r="DS37" s="691"/>
      <c r="DT37" s="691"/>
      <c r="DU37" s="691"/>
      <c r="DV37" s="692"/>
      <c r="DW37" s="664">
        <v>10</v>
      </c>
      <c r="DX37" s="689"/>
      <c r="DY37" s="689"/>
      <c r="DZ37" s="689"/>
      <c r="EA37" s="689"/>
      <c r="EB37" s="689"/>
      <c r="EC37" s="690"/>
    </row>
    <row r="38" spans="2:133" ht="11.25" customHeight="1" x14ac:dyDescent="0.2">
      <c r="B38" s="656" t="s">
        <v>354</v>
      </c>
      <c r="C38" s="657"/>
      <c r="D38" s="657"/>
      <c r="E38" s="657"/>
      <c r="F38" s="657"/>
      <c r="G38" s="657"/>
      <c r="H38" s="657"/>
      <c r="I38" s="657"/>
      <c r="J38" s="657"/>
      <c r="K38" s="657"/>
      <c r="L38" s="657"/>
      <c r="M38" s="657"/>
      <c r="N38" s="657"/>
      <c r="O38" s="657"/>
      <c r="P38" s="657"/>
      <c r="Q38" s="658"/>
      <c r="R38" s="659">
        <v>2541700</v>
      </c>
      <c r="S38" s="660"/>
      <c r="T38" s="660"/>
      <c r="U38" s="660"/>
      <c r="V38" s="660"/>
      <c r="W38" s="660"/>
      <c r="X38" s="660"/>
      <c r="Y38" s="661"/>
      <c r="Z38" s="662">
        <v>22.8</v>
      </c>
      <c r="AA38" s="662"/>
      <c r="AB38" s="662"/>
      <c r="AC38" s="662"/>
      <c r="AD38" s="663" t="s">
        <v>242</v>
      </c>
      <c r="AE38" s="663"/>
      <c r="AF38" s="663"/>
      <c r="AG38" s="663"/>
      <c r="AH38" s="663"/>
      <c r="AI38" s="663"/>
      <c r="AJ38" s="663"/>
      <c r="AK38" s="663"/>
      <c r="AL38" s="664" t="s">
        <v>133</v>
      </c>
      <c r="AM38" s="665"/>
      <c r="AN38" s="665"/>
      <c r="AO38" s="666"/>
      <c r="AQ38" s="722" t="s">
        <v>355</v>
      </c>
      <c r="AR38" s="723"/>
      <c r="AS38" s="723"/>
      <c r="AT38" s="723"/>
      <c r="AU38" s="723"/>
      <c r="AV38" s="723"/>
      <c r="AW38" s="723"/>
      <c r="AX38" s="723"/>
      <c r="AY38" s="724"/>
      <c r="AZ38" s="659">
        <v>304872</v>
      </c>
      <c r="BA38" s="660"/>
      <c r="BB38" s="660"/>
      <c r="BC38" s="660"/>
      <c r="BD38" s="691"/>
      <c r="BE38" s="691"/>
      <c r="BF38" s="714"/>
      <c r="BG38" s="656" t="s">
        <v>356</v>
      </c>
      <c r="BH38" s="657"/>
      <c r="BI38" s="657"/>
      <c r="BJ38" s="657"/>
      <c r="BK38" s="657"/>
      <c r="BL38" s="657"/>
      <c r="BM38" s="657"/>
      <c r="BN38" s="657"/>
      <c r="BO38" s="657"/>
      <c r="BP38" s="657"/>
      <c r="BQ38" s="657"/>
      <c r="BR38" s="657"/>
      <c r="BS38" s="657"/>
      <c r="BT38" s="657"/>
      <c r="BU38" s="658"/>
      <c r="BV38" s="659">
        <v>1917</v>
      </c>
      <c r="BW38" s="660"/>
      <c r="BX38" s="660"/>
      <c r="BY38" s="660"/>
      <c r="BZ38" s="660"/>
      <c r="CA38" s="660"/>
      <c r="CB38" s="669"/>
      <c r="CD38" s="656" t="s">
        <v>357</v>
      </c>
      <c r="CE38" s="657"/>
      <c r="CF38" s="657"/>
      <c r="CG38" s="657"/>
      <c r="CH38" s="657"/>
      <c r="CI38" s="657"/>
      <c r="CJ38" s="657"/>
      <c r="CK38" s="657"/>
      <c r="CL38" s="657"/>
      <c r="CM38" s="657"/>
      <c r="CN38" s="657"/>
      <c r="CO38" s="657"/>
      <c r="CP38" s="657"/>
      <c r="CQ38" s="658"/>
      <c r="CR38" s="659">
        <v>1056006</v>
      </c>
      <c r="CS38" s="660"/>
      <c r="CT38" s="660"/>
      <c r="CU38" s="660"/>
      <c r="CV38" s="660"/>
      <c r="CW38" s="660"/>
      <c r="CX38" s="660"/>
      <c r="CY38" s="661"/>
      <c r="CZ38" s="664">
        <v>9.8000000000000007</v>
      </c>
      <c r="DA38" s="689"/>
      <c r="DB38" s="689"/>
      <c r="DC38" s="693"/>
      <c r="DD38" s="668">
        <v>764797</v>
      </c>
      <c r="DE38" s="660"/>
      <c r="DF38" s="660"/>
      <c r="DG38" s="660"/>
      <c r="DH38" s="660"/>
      <c r="DI38" s="660"/>
      <c r="DJ38" s="660"/>
      <c r="DK38" s="661"/>
      <c r="DL38" s="668">
        <v>445594</v>
      </c>
      <c r="DM38" s="660"/>
      <c r="DN38" s="660"/>
      <c r="DO38" s="660"/>
      <c r="DP38" s="660"/>
      <c r="DQ38" s="660"/>
      <c r="DR38" s="660"/>
      <c r="DS38" s="660"/>
      <c r="DT38" s="660"/>
      <c r="DU38" s="660"/>
      <c r="DV38" s="661"/>
      <c r="DW38" s="664">
        <v>8.8000000000000007</v>
      </c>
      <c r="DX38" s="689"/>
      <c r="DY38" s="689"/>
      <c r="DZ38" s="689"/>
      <c r="EA38" s="689"/>
      <c r="EB38" s="689"/>
      <c r="EC38" s="690"/>
    </row>
    <row r="39" spans="2:133" ht="11.25" customHeight="1" x14ac:dyDescent="0.2">
      <c r="B39" s="656" t="s">
        <v>358</v>
      </c>
      <c r="C39" s="657"/>
      <c r="D39" s="657"/>
      <c r="E39" s="657"/>
      <c r="F39" s="657"/>
      <c r="G39" s="657"/>
      <c r="H39" s="657"/>
      <c r="I39" s="657"/>
      <c r="J39" s="657"/>
      <c r="K39" s="657"/>
      <c r="L39" s="657"/>
      <c r="M39" s="657"/>
      <c r="N39" s="657"/>
      <c r="O39" s="657"/>
      <c r="P39" s="657"/>
      <c r="Q39" s="658"/>
      <c r="R39" s="659" t="s">
        <v>259</v>
      </c>
      <c r="S39" s="660"/>
      <c r="T39" s="660"/>
      <c r="U39" s="660"/>
      <c r="V39" s="660"/>
      <c r="W39" s="660"/>
      <c r="X39" s="660"/>
      <c r="Y39" s="661"/>
      <c r="Z39" s="662" t="s">
        <v>259</v>
      </c>
      <c r="AA39" s="662"/>
      <c r="AB39" s="662"/>
      <c r="AC39" s="662"/>
      <c r="AD39" s="663" t="s">
        <v>244</v>
      </c>
      <c r="AE39" s="663"/>
      <c r="AF39" s="663"/>
      <c r="AG39" s="663"/>
      <c r="AH39" s="663"/>
      <c r="AI39" s="663"/>
      <c r="AJ39" s="663"/>
      <c r="AK39" s="663"/>
      <c r="AL39" s="664" t="s">
        <v>244</v>
      </c>
      <c r="AM39" s="665"/>
      <c r="AN39" s="665"/>
      <c r="AO39" s="666"/>
      <c r="AQ39" s="722" t="s">
        <v>359</v>
      </c>
      <c r="AR39" s="723"/>
      <c r="AS39" s="723"/>
      <c r="AT39" s="723"/>
      <c r="AU39" s="723"/>
      <c r="AV39" s="723"/>
      <c r="AW39" s="723"/>
      <c r="AX39" s="723"/>
      <c r="AY39" s="724"/>
      <c r="AZ39" s="659">
        <v>62504</v>
      </c>
      <c r="BA39" s="660"/>
      <c r="BB39" s="660"/>
      <c r="BC39" s="660"/>
      <c r="BD39" s="691"/>
      <c r="BE39" s="691"/>
      <c r="BF39" s="714"/>
      <c r="BG39" s="656" t="s">
        <v>360</v>
      </c>
      <c r="BH39" s="657"/>
      <c r="BI39" s="657"/>
      <c r="BJ39" s="657"/>
      <c r="BK39" s="657"/>
      <c r="BL39" s="657"/>
      <c r="BM39" s="657"/>
      <c r="BN39" s="657"/>
      <c r="BO39" s="657"/>
      <c r="BP39" s="657"/>
      <c r="BQ39" s="657"/>
      <c r="BR39" s="657"/>
      <c r="BS39" s="657"/>
      <c r="BT39" s="657"/>
      <c r="BU39" s="658"/>
      <c r="BV39" s="659">
        <v>2938</v>
      </c>
      <c r="BW39" s="660"/>
      <c r="BX39" s="660"/>
      <c r="BY39" s="660"/>
      <c r="BZ39" s="660"/>
      <c r="CA39" s="660"/>
      <c r="CB39" s="669"/>
      <c r="CD39" s="656" t="s">
        <v>361</v>
      </c>
      <c r="CE39" s="657"/>
      <c r="CF39" s="657"/>
      <c r="CG39" s="657"/>
      <c r="CH39" s="657"/>
      <c r="CI39" s="657"/>
      <c r="CJ39" s="657"/>
      <c r="CK39" s="657"/>
      <c r="CL39" s="657"/>
      <c r="CM39" s="657"/>
      <c r="CN39" s="657"/>
      <c r="CO39" s="657"/>
      <c r="CP39" s="657"/>
      <c r="CQ39" s="658"/>
      <c r="CR39" s="659">
        <v>188823</v>
      </c>
      <c r="CS39" s="691"/>
      <c r="CT39" s="691"/>
      <c r="CU39" s="691"/>
      <c r="CV39" s="691"/>
      <c r="CW39" s="691"/>
      <c r="CX39" s="691"/>
      <c r="CY39" s="692"/>
      <c r="CZ39" s="664">
        <v>1.8</v>
      </c>
      <c r="DA39" s="689"/>
      <c r="DB39" s="689"/>
      <c r="DC39" s="693"/>
      <c r="DD39" s="668">
        <v>84770</v>
      </c>
      <c r="DE39" s="691"/>
      <c r="DF39" s="691"/>
      <c r="DG39" s="691"/>
      <c r="DH39" s="691"/>
      <c r="DI39" s="691"/>
      <c r="DJ39" s="691"/>
      <c r="DK39" s="692"/>
      <c r="DL39" s="668" t="s">
        <v>133</v>
      </c>
      <c r="DM39" s="691"/>
      <c r="DN39" s="691"/>
      <c r="DO39" s="691"/>
      <c r="DP39" s="691"/>
      <c r="DQ39" s="691"/>
      <c r="DR39" s="691"/>
      <c r="DS39" s="691"/>
      <c r="DT39" s="691"/>
      <c r="DU39" s="691"/>
      <c r="DV39" s="692"/>
      <c r="DW39" s="664" t="s">
        <v>270</v>
      </c>
      <c r="DX39" s="689"/>
      <c r="DY39" s="689"/>
      <c r="DZ39" s="689"/>
      <c r="EA39" s="689"/>
      <c r="EB39" s="689"/>
      <c r="EC39" s="690"/>
    </row>
    <row r="40" spans="2:133" ht="11.25" customHeight="1" x14ac:dyDescent="0.2">
      <c r="B40" s="656" t="s">
        <v>362</v>
      </c>
      <c r="C40" s="657"/>
      <c r="D40" s="657"/>
      <c r="E40" s="657"/>
      <c r="F40" s="657"/>
      <c r="G40" s="657"/>
      <c r="H40" s="657"/>
      <c r="I40" s="657"/>
      <c r="J40" s="657"/>
      <c r="K40" s="657"/>
      <c r="L40" s="657"/>
      <c r="M40" s="657"/>
      <c r="N40" s="657"/>
      <c r="O40" s="657"/>
      <c r="P40" s="657"/>
      <c r="Q40" s="658"/>
      <c r="R40" s="659">
        <v>59700</v>
      </c>
      <c r="S40" s="660"/>
      <c r="T40" s="660"/>
      <c r="U40" s="660"/>
      <c r="V40" s="660"/>
      <c r="W40" s="660"/>
      <c r="X40" s="660"/>
      <c r="Y40" s="661"/>
      <c r="Z40" s="662">
        <v>0.5</v>
      </c>
      <c r="AA40" s="662"/>
      <c r="AB40" s="662"/>
      <c r="AC40" s="662"/>
      <c r="AD40" s="663" t="s">
        <v>269</v>
      </c>
      <c r="AE40" s="663"/>
      <c r="AF40" s="663"/>
      <c r="AG40" s="663"/>
      <c r="AH40" s="663"/>
      <c r="AI40" s="663"/>
      <c r="AJ40" s="663"/>
      <c r="AK40" s="663"/>
      <c r="AL40" s="664" t="s">
        <v>308</v>
      </c>
      <c r="AM40" s="665"/>
      <c r="AN40" s="665"/>
      <c r="AO40" s="666"/>
      <c r="AQ40" s="722" t="s">
        <v>363</v>
      </c>
      <c r="AR40" s="723"/>
      <c r="AS40" s="723"/>
      <c r="AT40" s="723"/>
      <c r="AU40" s="723"/>
      <c r="AV40" s="723"/>
      <c r="AW40" s="723"/>
      <c r="AX40" s="723"/>
      <c r="AY40" s="724"/>
      <c r="AZ40" s="659">
        <v>60425</v>
      </c>
      <c r="BA40" s="660"/>
      <c r="BB40" s="660"/>
      <c r="BC40" s="660"/>
      <c r="BD40" s="691"/>
      <c r="BE40" s="691"/>
      <c r="BF40" s="714"/>
      <c r="BG40" s="707" t="s">
        <v>364</v>
      </c>
      <c r="BH40" s="708"/>
      <c r="BI40" s="708"/>
      <c r="BJ40" s="708"/>
      <c r="BK40" s="708"/>
      <c r="BL40" s="223"/>
      <c r="BM40" s="657" t="s">
        <v>365</v>
      </c>
      <c r="BN40" s="657"/>
      <c r="BO40" s="657"/>
      <c r="BP40" s="657"/>
      <c r="BQ40" s="657"/>
      <c r="BR40" s="657"/>
      <c r="BS40" s="657"/>
      <c r="BT40" s="657"/>
      <c r="BU40" s="658"/>
      <c r="BV40" s="659">
        <v>116</v>
      </c>
      <c r="BW40" s="660"/>
      <c r="BX40" s="660"/>
      <c r="BY40" s="660"/>
      <c r="BZ40" s="660"/>
      <c r="CA40" s="660"/>
      <c r="CB40" s="669"/>
      <c r="CD40" s="656" t="s">
        <v>366</v>
      </c>
      <c r="CE40" s="657"/>
      <c r="CF40" s="657"/>
      <c r="CG40" s="657"/>
      <c r="CH40" s="657"/>
      <c r="CI40" s="657"/>
      <c r="CJ40" s="657"/>
      <c r="CK40" s="657"/>
      <c r="CL40" s="657"/>
      <c r="CM40" s="657"/>
      <c r="CN40" s="657"/>
      <c r="CO40" s="657"/>
      <c r="CP40" s="657"/>
      <c r="CQ40" s="658"/>
      <c r="CR40" s="659">
        <v>8000</v>
      </c>
      <c r="CS40" s="660"/>
      <c r="CT40" s="660"/>
      <c r="CU40" s="660"/>
      <c r="CV40" s="660"/>
      <c r="CW40" s="660"/>
      <c r="CX40" s="660"/>
      <c r="CY40" s="661"/>
      <c r="CZ40" s="664">
        <v>0.1</v>
      </c>
      <c r="DA40" s="689"/>
      <c r="DB40" s="689"/>
      <c r="DC40" s="693"/>
      <c r="DD40" s="668" t="s">
        <v>269</v>
      </c>
      <c r="DE40" s="660"/>
      <c r="DF40" s="660"/>
      <c r="DG40" s="660"/>
      <c r="DH40" s="660"/>
      <c r="DI40" s="660"/>
      <c r="DJ40" s="660"/>
      <c r="DK40" s="661"/>
      <c r="DL40" s="668" t="s">
        <v>308</v>
      </c>
      <c r="DM40" s="660"/>
      <c r="DN40" s="660"/>
      <c r="DO40" s="660"/>
      <c r="DP40" s="660"/>
      <c r="DQ40" s="660"/>
      <c r="DR40" s="660"/>
      <c r="DS40" s="660"/>
      <c r="DT40" s="660"/>
      <c r="DU40" s="660"/>
      <c r="DV40" s="661"/>
      <c r="DW40" s="664" t="s">
        <v>133</v>
      </c>
      <c r="DX40" s="689"/>
      <c r="DY40" s="689"/>
      <c r="DZ40" s="689"/>
      <c r="EA40" s="689"/>
      <c r="EB40" s="689"/>
      <c r="EC40" s="690"/>
    </row>
    <row r="41" spans="2:133" ht="11.25" customHeight="1" x14ac:dyDescent="0.2">
      <c r="B41" s="680" t="s">
        <v>367</v>
      </c>
      <c r="C41" s="681"/>
      <c r="D41" s="681"/>
      <c r="E41" s="681"/>
      <c r="F41" s="681"/>
      <c r="G41" s="681"/>
      <c r="H41" s="681"/>
      <c r="I41" s="681"/>
      <c r="J41" s="681"/>
      <c r="K41" s="681"/>
      <c r="L41" s="681"/>
      <c r="M41" s="681"/>
      <c r="N41" s="681"/>
      <c r="O41" s="681"/>
      <c r="P41" s="681"/>
      <c r="Q41" s="682"/>
      <c r="R41" s="731">
        <v>11160645</v>
      </c>
      <c r="S41" s="732"/>
      <c r="T41" s="732"/>
      <c r="U41" s="732"/>
      <c r="V41" s="732"/>
      <c r="W41" s="732"/>
      <c r="X41" s="732"/>
      <c r="Y41" s="736"/>
      <c r="Z41" s="737">
        <v>100</v>
      </c>
      <c r="AA41" s="737"/>
      <c r="AB41" s="737"/>
      <c r="AC41" s="737"/>
      <c r="AD41" s="738">
        <v>5029715</v>
      </c>
      <c r="AE41" s="738"/>
      <c r="AF41" s="738"/>
      <c r="AG41" s="738"/>
      <c r="AH41" s="738"/>
      <c r="AI41" s="738"/>
      <c r="AJ41" s="738"/>
      <c r="AK41" s="738"/>
      <c r="AL41" s="739">
        <v>100</v>
      </c>
      <c r="AM41" s="719"/>
      <c r="AN41" s="719"/>
      <c r="AO41" s="740"/>
      <c r="AQ41" s="722" t="s">
        <v>368</v>
      </c>
      <c r="AR41" s="723"/>
      <c r="AS41" s="723"/>
      <c r="AT41" s="723"/>
      <c r="AU41" s="723"/>
      <c r="AV41" s="723"/>
      <c r="AW41" s="723"/>
      <c r="AX41" s="723"/>
      <c r="AY41" s="724"/>
      <c r="AZ41" s="659">
        <v>141168</v>
      </c>
      <c r="BA41" s="660"/>
      <c r="BB41" s="660"/>
      <c r="BC41" s="660"/>
      <c r="BD41" s="691"/>
      <c r="BE41" s="691"/>
      <c r="BF41" s="714"/>
      <c r="BG41" s="707"/>
      <c r="BH41" s="708"/>
      <c r="BI41" s="708"/>
      <c r="BJ41" s="708"/>
      <c r="BK41" s="708"/>
      <c r="BL41" s="223"/>
      <c r="BM41" s="657" t="s">
        <v>369</v>
      </c>
      <c r="BN41" s="657"/>
      <c r="BO41" s="657"/>
      <c r="BP41" s="657"/>
      <c r="BQ41" s="657"/>
      <c r="BR41" s="657"/>
      <c r="BS41" s="657"/>
      <c r="BT41" s="657"/>
      <c r="BU41" s="658"/>
      <c r="BV41" s="659" t="s">
        <v>269</v>
      </c>
      <c r="BW41" s="660"/>
      <c r="BX41" s="660"/>
      <c r="BY41" s="660"/>
      <c r="BZ41" s="660"/>
      <c r="CA41" s="660"/>
      <c r="CB41" s="669"/>
      <c r="CD41" s="656" t="s">
        <v>370</v>
      </c>
      <c r="CE41" s="657"/>
      <c r="CF41" s="657"/>
      <c r="CG41" s="657"/>
      <c r="CH41" s="657"/>
      <c r="CI41" s="657"/>
      <c r="CJ41" s="657"/>
      <c r="CK41" s="657"/>
      <c r="CL41" s="657"/>
      <c r="CM41" s="657"/>
      <c r="CN41" s="657"/>
      <c r="CO41" s="657"/>
      <c r="CP41" s="657"/>
      <c r="CQ41" s="658"/>
      <c r="CR41" s="659" t="s">
        <v>244</v>
      </c>
      <c r="CS41" s="691"/>
      <c r="CT41" s="691"/>
      <c r="CU41" s="691"/>
      <c r="CV41" s="691"/>
      <c r="CW41" s="691"/>
      <c r="CX41" s="691"/>
      <c r="CY41" s="692"/>
      <c r="CZ41" s="664" t="s">
        <v>247</v>
      </c>
      <c r="DA41" s="689"/>
      <c r="DB41" s="689"/>
      <c r="DC41" s="693"/>
      <c r="DD41" s="668" t="s">
        <v>308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371</v>
      </c>
      <c r="AR42" s="729"/>
      <c r="AS42" s="729"/>
      <c r="AT42" s="729"/>
      <c r="AU42" s="729"/>
      <c r="AV42" s="729"/>
      <c r="AW42" s="729"/>
      <c r="AX42" s="729"/>
      <c r="AY42" s="730"/>
      <c r="AZ42" s="731">
        <v>547462</v>
      </c>
      <c r="BA42" s="732"/>
      <c r="BB42" s="732"/>
      <c r="BC42" s="732"/>
      <c r="BD42" s="718"/>
      <c r="BE42" s="718"/>
      <c r="BF42" s="720"/>
      <c r="BG42" s="709"/>
      <c r="BH42" s="710"/>
      <c r="BI42" s="710"/>
      <c r="BJ42" s="710"/>
      <c r="BK42" s="710"/>
      <c r="BL42" s="224"/>
      <c r="BM42" s="681" t="s">
        <v>372</v>
      </c>
      <c r="BN42" s="681"/>
      <c r="BO42" s="681"/>
      <c r="BP42" s="681"/>
      <c r="BQ42" s="681"/>
      <c r="BR42" s="681"/>
      <c r="BS42" s="681"/>
      <c r="BT42" s="681"/>
      <c r="BU42" s="682"/>
      <c r="BV42" s="731">
        <v>347</v>
      </c>
      <c r="BW42" s="732"/>
      <c r="BX42" s="732"/>
      <c r="BY42" s="732"/>
      <c r="BZ42" s="732"/>
      <c r="CA42" s="732"/>
      <c r="CB42" s="741"/>
      <c r="CD42" s="656" t="s">
        <v>373</v>
      </c>
      <c r="CE42" s="657"/>
      <c r="CF42" s="657"/>
      <c r="CG42" s="657"/>
      <c r="CH42" s="657"/>
      <c r="CI42" s="657"/>
      <c r="CJ42" s="657"/>
      <c r="CK42" s="657"/>
      <c r="CL42" s="657"/>
      <c r="CM42" s="657"/>
      <c r="CN42" s="657"/>
      <c r="CO42" s="657"/>
      <c r="CP42" s="657"/>
      <c r="CQ42" s="658"/>
      <c r="CR42" s="659">
        <v>3276521</v>
      </c>
      <c r="CS42" s="691"/>
      <c r="CT42" s="691"/>
      <c r="CU42" s="691"/>
      <c r="CV42" s="691"/>
      <c r="CW42" s="691"/>
      <c r="CX42" s="691"/>
      <c r="CY42" s="692"/>
      <c r="CZ42" s="664">
        <v>30.4</v>
      </c>
      <c r="DA42" s="689"/>
      <c r="DB42" s="689"/>
      <c r="DC42" s="693"/>
      <c r="DD42" s="668">
        <v>303593</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374</v>
      </c>
      <c r="CD43" s="656" t="s">
        <v>375</v>
      </c>
      <c r="CE43" s="657"/>
      <c r="CF43" s="657"/>
      <c r="CG43" s="657"/>
      <c r="CH43" s="657"/>
      <c r="CI43" s="657"/>
      <c r="CJ43" s="657"/>
      <c r="CK43" s="657"/>
      <c r="CL43" s="657"/>
      <c r="CM43" s="657"/>
      <c r="CN43" s="657"/>
      <c r="CO43" s="657"/>
      <c r="CP43" s="657"/>
      <c r="CQ43" s="658"/>
      <c r="CR43" s="659" t="s">
        <v>270</v>
      </c>
      <c r="CS43" s="691"/>
      <c r="CT43" s="691"/>
      <c r="CU43" s="691"/>
      <c r="CV43" s="691"/>
      <c r="CW43" s="691"/>
      <c r="CX43" s="691"/>
      <c r="CY43" s="692"/>
      <c r="CZ43" s="664" t="s">
        <v>270</v>
      </c>
      <c r="DA43" s="689"/>
      <c r="DB43" s="689"/>
      <c r="DC43" s="693"/>
      <c r="DD43" s="668" t="s">
        <v>247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376</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323</v>
      </c>
      <c r="CE44" s="696"/>
      <c r="CF44" s="656" t="s">
        <v>377</v>
      </c>
      <c r="CG44" s="657"/>
      <c r="CH44" s="657"/>
      <c r="CI44" s="657"/>
      <c r="CJ44" s="657"/>
      <c r="CK44" s="657"/>
      <c r="CL44" s="657"/>
      <c r="CM44" s="657"/>
      <c r="CN44" s="657"/>
      <c r="CO44" s="657"/>
      <c r="CP44" s="657"/>
      <c r="CQ44" s="658"/>
      <c r="CR44" s="659">
        <v>3275071</v>
      </c>
      <c r="CS44" s="660"/>
      <c r="CT44" s="660"/>
      <c r="CU44" s="660"/>
      <c r="CV44" s="660"/>
      <c r="CW44" s="660"/>
      <c r="CX44" s="660"/>
      <c r="CY44" s="661"/>
      <c r="CZ44" s="664">
        <v>30.4</v>
      </c>
      <c r="DA44" s="665"/>
      <c r="DB44" s="665"/>
      <c r="DC44" s="671"/>
      <c r="DD44" s="668">
        <v>302143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378</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379</v>
      </c>
      <c r="CG45" s="657"/>
      <c r="CH45" s="657"/>
      <c r="CI45" s="657"/>
      <c r="CJ45" s="657"/>
      <c r="CK45" s="657"/>
      <c r="CL45" s="657"/>
      <c r="CM45" s="657"/>
      <c r="CN45" s="657"/>
      <c r="CO45" s="657"/>
      <c r="CP45" s="657"/>
      <c r="CQ45" s="658"/>
      <c r="CR45" s="659">
        <v>505252</v>
      </c>
      <c r="CS45" s="691"/>
      <c r="CT45" s="691"/>
      <c r="CU45" s="691"/>
      <c r="CV45" s="691"/>
      <c r="CW45" s="691"/>
      <c r="CX45" s="691"/>
      <c r="CY45" s="692"/>
      <c r="CZ45" s="664">
        <v>4.7</v>
      </c>
      <c r="DA45" s="689"/>
      <c r="DB45" s="689"/>
      <c r="DC45" s="693"/>
      <c r="DD45" s="668">
        <v>60636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380</v>
      </c>
      <c r="CG46" s="657"/>
      <c r="CH46" s="657"/>
      <c r="CI46" s="657"/>
      <c r="CJ46" s="657"/>
      <c r="CK46" s="657"/>
      <c r="CL46" s="657"/>
      <c r="CM46" s="657"/>
      <c r="CN46" s="657"/>
      <c r="CO46" s="657"/>
      <c r="CP46" s="657"/>
      <c r="CQ46" s="658"/>
      <c r="CR46" s="659">
        <v>2727717</v>
      </c>
      <c r="CS46" s="660"/>
      <c r="CT46" s="660"/>
      <c r="CU46" s="660"/>
      <c r="CV46" s="660"/>
      <c r="CW46" s="660"/>
      <c r="CX46" s="660"/>
      <c r="CY46" s="661"/>
      <c r="CZ46" s="664">
        <v>25.3</v>
      </c>
      <c r="DA46" s="665"/>
      <c r="DB46" s="665"/>
      <c r="DC46" s="671"/>
      <c r="DD46" s="668">
        <v>237092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381</v>
      </c>
      <c r="CG47" s="657"/>
      <c r="CH47" s="657"/>
      <c r="CI47" s="657"/>
      <c r="CJ47" s="657"/>
      <c r="CK47" s="657"/>
      <c r="CL47" s="657"/>
      <c r="CM47" s="657"/>
      <c r="CN47" s="657"/>
      <c r="CO47" s="657"/>
      <c r="CP47" s="657"/>
      <c r="CQ47" s="658"/>
      <c r="CR47" s="659">
        <v>1450</v>
      </c>
      <c r="CS47" s="691"/>
      <c r="CT47" s="691"/>
      <c r="CU47" s="691"/>
      <c r="CV47" s="691"/>
      <c r="CW47" s="691"/>
      <c r="CX47" s="691"/>
      <c r="CY47" s="692"/>
      <c r="CZ47" s="664">
        <v>0</v>
      </c>
      <c r="DA47" s="689"/>
      <c r="DB47" s="689"/>
      <c r="DC47" s="693"/>
      <c r="DD47" s="668">
        <v>1450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382</v>
      </c>
      <c r="CG48" s="657"/>
      <c r="CH48" s="657"/>
      <c r="CI48" s="657"/>
      <c r="CJ48" s="657"/>
      <c r="CK48" s="657"/>
      <c r="CL48" s="657"/>
      <c r="CM48" s="657"/>
      <c r="CN48" s="657"/>
      <c r="CO48" s="657"/>
      <c r="CP48" s="657"/>
      <c r="CQ48" s="658"/>
      <c r="CR48" s="659" t="s">
        <v>244</v>
      </c>
      <c r="CS48" s="660"/>
      <c r="CT48" s="660"/>
      <c r="CU48" s="660"/>
      <c r="CV48" s="660"/>
      <c r="CW48" s="660"/>
      <c r="CX48" s="660"/>
      <c r="CY48" s="661"/>
      <c r="CZ48" s="664" t="s">
        <v>308</v>
      </c>
      <c r="DA48" s="665"/>
      <c r="DB48" s="665"/>
      <c r="DC48" s="671"/>
      <c r="DD48" s="668" t="s">
        <v>270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383</v>
      </c>
      <c r="CE49" s="681"/>
      <c r="CF49" s="681"/>
      <c r="CG49" s="681"/>
      <c r="CH49" s="681"/>
      <c r="CI49" s="681"/>
      <c r="CJ49" s="681"/>
      <c r="CK49" s="681"/>
      <c r="CL49" s="681"/>
      <c r="CM49" s="681"/>
      <c r="CN49" s="681"/>
      <c r="CO49" s="681"/>
      <c r="CP49" s="681"/>
      <c r="CQ49" s="682"/>
      <c r="CR49" s="731">
        <v>10786741</v>
      </c>
      <c r="CS49" s="718"/>
      <c r="CT49" s="718"/>
      <c r="CU49" s="718"/>
      <c r="CV49" s="718"/>
      <c r="CW49" s="718"/>
      <c r="CX49" s="718"/>
      <c r="CY49" s="747"/>
      <c r="CZ49" s="739">
        <v>100</v>
      </c>
      <c r="DA49" s="748"/>
      <c r="DB49" s="748"/>
      <c r="DC49" s="749"/>
      <c r="DD49" s="750">
        <v>5702037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UTcrNhSqtdysIQ3n39gcJMcLb08nyAu8eAckiuLiMzRbtyYtBaCaxkx88uA3rbbkgCCDwT+5DJEo1eu70MHsdw==" saltValue="icb8T2nOfiC94DF2UMhsh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Z87" sqref="AZ87:BD87"/>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384</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385</v>
      </c>
      <c r="DK2" s="759"/>
      <c r="DL2" s="759"/>
      <c r="DM2" s="759"/>
      <c r="DN2" s="759"/>
      <c r="DO2" s="760"/>
      <c r="DP2" s="228"/>
      <c r="DQ2" s="758" t="s">
        <v>386</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387</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388</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389</v>
      </c>
      <c r="B5" s="764"/>
      <c r="C5" s="764"/>
      <c r="D5" s="764"/>
      <c r="E5" s="764"/>
      <c r="F5" s="764"/>
      <c r="G5" s="764"/>
      <c r="H5" s="764"/>
      <c r="I5" s="764"/>
      <c r="J5" s="764"/>
      <c r="K5" s="764"/>
      <c r="L5" s="764"/>
      <c r="M5" s="764"/>
      <c r="N5" s="764"/>
      <c r="O5" s="764"/>
      <c r="P5" s="765"/>
      <c r="Q5" s="769" t="s">
        <v>390</v>
      </c>
      <c r="R5" s="770"/>
      <c r="S5" s="770"/>
      <c r="T5" s="770"/>
      <c r="U5" s="771"/>
      <c r="V5" s="769" t="s">
        <v>391</v>
      </c>
      <c r="W5" s="770"/>
      <c r="X5" s="770"/>
      <c r="Y5" s="770"/>
      <c r="Z5" s="771"/>
      <c r="AA5" s="769" t="s">
        <v>392</v>
      </c>
      <c r="AB5" s="770"/>
      <c r="AC5" s="770"/>
      <c r="AD5" s="770"/>
      <c r="AE5" s="770"/>
      <c r="AF5" s="775" t="s">
        <v>393</v>
      </c>
      <c r="AG5" s="770"/>
      <c r="AH5" s="770"/>
      <c r="AI5" s="770"/>
      <c r="AJ5" s="776"/>
      <c r="AK5" s="770" t="s">
        <v>394</v>
      </c>
      <c r="AL5" s="770"/>
      <c r="AM5" s="770"/>
      <c r="AN5" s="770"/>
      <c r="AO5" s="771"/>
      <c r="AP5" s="769" t="s">
        <v>395</v>
      </c>
      <c r="AQ5" s="770"/>
      <c r="AR5" s="770"/>
      <c r="AS5" s="770"/>
      <c r="AT5" s="771"/>
      <c r="AU5" s="769" t="s">
        <v>396</v>
      </c>
      <c r="AV5" s="770"/>
      <c r="AW5" s="770"/>
      <c r="AX5" s="770"/>
      <c r="AY5" s="776"/>
      <c r="AZ5" s="232"/>
      <c r="BA5" s="232"/>
      <c r="BB5" s="232"/>
      <c r="BC5" s="232"/>
      <c r="BD5" s="232"/>
      <c r="BE5" s="233"/>
      <c r="BF5" s="233"/>
      <c r="BG5" s="233"/>
      <c r="BH5" s="233"/>
      <c r="BI5" s="233"/>
      <c r="BJ5" s="233"/>
      <c r="BK5" s="233"/>
      <c r="BL5" s="233"/>
      <c r="BM5" s="233"/>
      <c r="BN5" s="233"/>
      <c r="BO5" s="233"/>
      <c r="BP5" s="233"/>
      <c r="BQ5" s="763" t="s">
        <v>397</v>
      </c>
      <c r="BR5" s="764"/>
      <c r="BS5" s="764"/>
      <c r="BT5" s="764"/>
      <c r="BU5" s="764"/>
      <c r="BV5" s="764"/>
      <c r="BW5" s="764"/>
      <c r="BX5" s="764"/>
      <c r="BY5" s="764"/>
      <c r="BZ5" s="764"/>
      <c r="CA5" s="764"/>
      <c r="CB5" s="764"/>
      <c r="CC5" s="764"/>
      <c r="CD5" s="764"/>
      <c r="CE5" s="764"/>
      <c r="CF5" s="764"/>
      <c r="CG5" s="765"/>
      <c r="CH5" s="769" t="s">
        <v>398</v>
      </c>
      <c r="CI5" s="770"/>
      <c r="CJ5" s="770"/>
      <c r="CK5" s="770"/>
      <c r="CL5" s="771"/>
      <c r="CM5" s="769" t="s">
        <v>399</v>
      </c>
      <c r="CN5" s="770"/>
      <c r="CO5" s="770"/>
      <c r="CP5" s="770"/>
      <c r="CQ5" s="771"/>
      <c r="CR5" s="769" t="s">
        <v>400</v>
      </c>
      <c r="CS5" s="770"/>
      <c r="CT5" s="770"/>
      <c r="CU5" s="770"/>
      <c r="CV5" s="771"/>
      <c r="CW5" s="769" t="s">
        <v>401</v>
      </c>
      <c r="CX5" s="770"/>
      <c r="CY5" s="770"/>
      <c r="CZ5" s="770"/>
      <c r="DA5" s="771"/>
      <c r="DB5" s="769" t="s">
        <v>402</v>
      </c>
      <c r="DC5" s="770"/>
      <c r="DD5" s="770"/>
      <c r="DE5" s="770"/>
      <c r="DF5" s="771"/>
      <c r="DG5" s="799" t="s">
        <v>403</v>
      </c>
      <c r="DH5" s="800"/>
      <c r="DI5" s="800"/>
      <c r="DJ5" s="800"/>
      <c r="DK5" s="801"/>
      <c r="DL5" s="799" t="s">
        <v>404</v>
      </c>
      <c r="DM5" s="800"/>
      <c r="DN5" s="800"/>
      <c r="DO5" s="800"/>
      <c r="DP5" s="801"/>
      <c r="DQ5" s="769" t="s">
        <v>405</v>
      </c>
      <c r="DR5" s="770"/>
      <c r="DS5" s="770"/>
      <c r="DT5" s="770"/>
      <c r="DU5" s="771"/>
      <c r="DV5" s="769" t="s">
        <v>396</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406</v>
      </c>
      <c r="C7" s="786"/>
      <c r="D7" s="786"/>
      <c r="E7" s="786"/>
      <c r="F7" s="786"/>
      <c r="G7" s="786"/>
      <c r="H7" s="786"/>
      <c r="I7" s="786"/>
      <c r="J7" s="786"/>
      <c r="K7" s="786"/>
      <c r="L7" s="786"/>
      <c r="M7" s="786"/>
      <c r="N7" s="786"/>
      <c r="O7" s="786"/>
      <c r="P7" s="787"/>
      <c r="Q7" s="788">
        <v>11141</v>
      </c>
      <c r="R7" s="789"/>
      <c r="S7" s="789"/>
      <c r="T7" s="789"/>
      <c r="U7" s="789"/>
      <c r="V7" s="789">
        <v>10773</v>
      </c>
      <c r="W7" s="789"/>
      <c r="X7" s="789"/>
      <c r="Y7" s="789"/>
      <c r="Z7" s="789"/>
      <c r="AA7" s="789">
        <v>368</v>
      </c>
      <c r="AB7" s="789"/>
      <c r="AC7" s="789"/>
      <c r="AD7" s="789"/>
      <c r="AE7" s="790"/>
      <c r="AF7" s="791">
        <v>273</v>
      </c>
      <c r="AG7" s="792"/>
      <c r="AH7" s="792"/>
      <c r="AI7" s="792"/>
      <c r="AJ7" s="793"/>
      <c r="AK7" s="794">
        <v>12</v>
      </c>
      <c r="AL7" s="795"/>
      <c r="AM7" s="795"/>
      <c r="AN7" s="795"/>
      <c r="AO7" s="795"/>
      <c r="AP7" s="795">
        <v>9929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617</v>
      </c>
      <c r="BT7" s="783"/>
      <c r="BU7" s="783"/>
      <c r="BV7" s="783"/>
      <c r="BW7" s="783"/>
      <c r="BX7" s="783"/>
      <c r="BY7" s="783"/>
      <c r="BZ7" s="783"/>
      <c r="CA7" s="783"/>
      <c r="CB7" s="783"/>
      <c r="CC7" s="783"/>
      <c r="CD7" s="783"/>
      <c r="CE7" s="783"/>
      <c r="CF7" s="783"/>
      <c r="CG7" s="798"/>
      <c r="CH7" s="779">
        <v>4</v>
      </c>
      <c r="CI7" s="780"/>
      <c r="CJ7" s="780"/>
      <c r="CK7" s="780"/>
      <c r="CL7" s="781"/>
      <c r="CM7" s="779">
        <v>101</v>
      </c>
      <c r="CN7" s="780"/>
      <c r="CO7" s="780"/>
      <c r="CP7" s="780"/>
      <c r="CQ7" s="781"/>
      <c r="CR7" s="779">
        <v>35</v>
      </c>
      <c r="CS7" s="780"/>
      <c r="CT7" s="780"/>
      <c r="CU7" s="780"/>
      <c r="CV7" s="781"/>
      <c r="CW7" s="779">
        <v>0</v>
      </c>
      <c r="CX7" s="780"/>
      <c r="CY7" s="780"/>
      <c r="CZ7" s="780"/>
      <c r="DA7" s="781"/>
      <c r="DB7" s="779">
        <v>0</v>
      </c>
      <c r="DC7" s="780"/>
      <c r="DD7" s="780"/>
      <c r="DE7" s="780"/>
      <c r="DF7" s="781"/>
      <c r="DG7" s="779">
        <v>0</v>
      </c>
      <c r="DH7" s="780"/>
      <c r="DI7" s="780"/>
      <c r="DJ7" s="780"/>
      <c r="DK7" s="781"/>
      <c r="DL7" s="779">
        <v>0</v>
      </c>
      <c r="DM7" s="780"/>
      <c r="DN7" s="780"/>
      <c r="DO7" s="780"/>
      <c r="DP7" s="781"/>
      <c r="DQ7" s="779">
        <v>0</v>
      </c>
      <c r="DR7" s="780"/>
      <c r="DS7" s="780"/>
      <c r="DT7" s="780"/>
      <c r="DU7" s="781"/>
      <c r="DV7" s="782"/>
      <c r="DW7" s="783"/>
      <c r="DX7" s="783"/>
      <c r="DY7" s="783"/>
      <c r="DZ7" s="784"/>
      <c r="EA7" s="234"/>
    </row>
    <row r="8" spans="1:131" s="235" customFormat="1" ht="26.25" customHeight="1" x14ac:dyDescent="0.2">
      <c r="A8" s="238">
        <v>2</v>
      </c>
      <c r="B8" s="816" t="s">
        <v>407</v>
      </c>
      <c r="C8" s="817"/>
      <c r="D8" s="817"/>
      <c r="E8" s="817"/>
      <c r="F8" s="817"/>
      <c r="G8" s="817"/>
      <c r="H8" s="817"/>
      <c r="I8" s="817"/>
      <c r="J8" s="817"/>
      <c r="K8" s="817"/>
      <c r="L8" s="817"/>
      <c r="M8" s="817"/>
      <c r="N8" s="817"/>
      <c r="O8" s="817"/>
      <c r="P8" s="818"/>
      <c r="Q8" s="819">
        <v>3</v>
      </c>
      <c r="R8" s="820"/>
      <c r="S8" s="820"/>
      <c r="T8" s="820"/>
      <c r="U8" s="820"/>
      <c r="V8" s="820">
        <v>0</v>
      </c>
      <c r="W8" s="820"/>
      <c r="X8" s="820"/>
      <c r="Y8" s="820"/>
      <c r="Z8" s="820"/>
      <c r="AA8" s="820">
        <v>3</v>
      </c>
      <c r="AB8" s="820"/>
      <c r="AC8" s="820"/>
      <c r="AD8" s="820"/>
      <c r="AE8" s="821"/>
      <c r="AF8" s="822">
        <v>3</v>
      </c>
      <c r="AG8" s="823"/>
      <c r="AH8" s="823"/>
      <c r="AI8" s="823"/>
      <c r="AJ8" s="824"/>
      <c r="AK8" s="805">
        <v>0</v>
      </c>
      <c r="AL8" s="806"/>
      <c r="AM8" s="806"/>
      <c r="AN8" s="806"/>
      <c r="AO8" s="806"/>
      <c r="AP8" s="806">
        <v>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618</v>
      </c>
      <c r="BT8" s="810"/>
      <c r="BU8" s="810"/>
      <c r="BV8" s="810"/>
      <c r="BW8" s="810"/>
      <c r="BX8" s="810"/>
      <c r="BY8" s="810"/>
      <c r="BZ8" s="810"/>
      <c r="CA8" s="810"/>
      <c r="CB8" s="810"/>
      <c r="CC8" s="810"/>
      <c r="CD8" s="810"/>
      <c r="CE8" s="810"/>
      <c r="CF8" s="810"/>
      <c r="CG8" s="811"/>
      <c r="CH8" s="812">
        <v>0</v>
      </c>
      <c r="CI8" s="813"/>
      <c r="CJ8" s="813"/>
      <c r="CK8" s="813"/>
      <c r="CL8" s="814"/>
      <c r="CM8" s="812">
        <v>1</v>
      </c>
      <c r="CN8" s="813"/>
      <c r="CO8" s="813"/>
      <c r="CP8" s="813"/>
      <c r="CQ8" s="814"/>
      <c r="CR8" s="812">
        <v>1</v>
      </c>
      <c r="CS8" s="813"/>
      <c r="CT8" s="813"/>
      <c r="CU8" s="813"/>
      <c r="CV8" s="814"/>
      <c r="CW8" s="812">
        <v>0</v>
      </c>
      <c r="CX8" s="813"/>
      <c r="CY8" s="813"/>
      <c r="CZ8" s="813"/>
      <c r="DA8" s="814"/>
      <c r="DB8" s="812">
        <v>0</v>
      </c>
      <c r="DC8" s="813"/>
      <c r="DD8" s="813"/>
      <c r="DE8" s="813"/>
      <c r="DF8" s="814"/>
      <c r="DG8" s="812">
        <v>0</v>
      </c>
      <c r="DH8" s="813"/>
      <c r="DI8" s="813"/>
      <c r="DJ8" s="813"/>
      <c r="DK8" s="814"/>
      <c r="DL8" s="812">
        <v>0</v>
      </c>
      <c r="DM8" s="813"/>
      <c r="DN8" s="813"/>
      <c r="DO8" s="813"/>
      <c r="DP8" s="814"/>
      <c r="DQ8" s="812">
        <v>0</v>
      </c>
      <c r="DR8" s="813"/>
      <c r="DS8" s="813"/>
      <c r="DT8" s="813"/>
      <c r="DU8" s="814"/>
      <c r="DV8" s="809"/>
      <c r="DW8" s="810"/>
      <c r="DX8" s="810"/>
      <c r="DY8" s="810"/>
      <c r="DZ8" s="815"/>
      <c r="EA8" s="234"/>
    </row>
    <row r="9" spans="1:131" s="235" customFormat="1" ht="26.25" customHeight="1" x14ac:dyDescent="0.2">
      <c r="A9" s="238">
        <v>3</v>
      </c>
      <c r="B9" s="816" t="s">
        <v>408</v>
      </c>
      <c r="C9" s="817"/>
      <c r="D9" s="817"/>
      <c r="E9" s="817"/>
      <c r="F9" s="817"/>
      <c r="G9" s="817"/>
      <c r="H9" s="817"/>
      <c r="I9" s="817"/>
      <c r="J9" s="817"/>
      <c r="K9" s="817"/>
      <c r="L9" s="817"/>
      <c r="M9" s="817"/>
      <c r="N9" s="817"/>
      <c r="O9" s="817"/>
      <c r="P9" s="818"/>
      <c r="Q9" s="819">
        <v>60</v>
      </c>
      <c r="R9" s="820"/>
      <c r="S9" s="820"/>
      <c r="T9" s="820"/>
      <c r="U9" s="820"/>
      <c r="V9" s="820">
        <v>58</v>
      </c>
      <c r="W9" s="820"/>
      <c r="X9" s="820"/>
      <c r="Y9" s="820"/>
      <c r="Z9" s="820"/>
      <c r="AA9" s="820">
        <v>2</v>
      </c>
      <c r="AB9" s="820"/>
      <c r="AC9" s="820"/>
      <c r="AD9" s="820"/>
      <c r="AE9" s="821"/>
      <c r="AF9" s="822">
        <v>2</v>
      </c>
      <c r="AG9" s="823"/>
      <c r="AH9" s="823"/>
      <c r="AI9" s="823"/>
      <c r="AJ9" s="824"/>
      <c r="AK9" s="805">
        <v>23</v>
      </c>
      <c r="AL9" s="806"/>
      <c r="AM9" s="806"/>
      <c r="AN9" s="806"/>
      <c r="AO9" s="806"/>
      <c r="AP9" s="806">
        <v>0</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t="s">
        <v>409</v>
      </c>
      <c r="C10" s="817"/>
      <c r="D10" s="817"/>
      <c r="E10" s="817"/>
      <c r="F10" s="817"/>
      <c r="G10" s="817"/>
      <c r="H10" s="817"/>
      <c r="I10" s="817"/>
      <c r="J10" s="817"/>
      <c r="K10" s="817"/>
      <c r="L10" s="817"/>
      <c r="M10" s="817"/>
      <c r="N10" s="817"/>
      <c r="O10" s="817"/>
      <c r="P10" s="818"/>
      <c r="Q10" s="819">
        <v>2</v>
      </c>
      <c r="R10" s="820"/>
      <c r="S10" s="820"/>
      <c r="T10" s="820"/>
      <c r="U10" s="820"/>
      <c r="V10" s="820">
        <v>2</v>
      </c>
      <c r="W10" s="820"/>
      <c r="X10" s="820"/>
      <c r="Y10" s="820"/>
      <c r="Z10" s="820"/>
      <c r="AA10" s="820">
        <v>0</v>
      </c>
      <c r="AB10" s="820"/>
      <c r="AC10" s="820"/>
      <c r="AD10" s="820"/>
      <c r="AE10" s="821"/>
      <c r="AF10" s="822">
        <v>0</v>
      </c>
      <c r="AG10" s="823"/>
      <c r="AH10" s="823"/>
      <c r="AI10" s="823"/>
      <c r="AJ10" s="824"/>
      <c r="AK10" s="805">
        <v>0</v>
      </c>
      <c r="AL10" s="806"/>
      <c r="AM10" s="806"/>
      <c r="AN10" s="806"/>
      <c r="AO10" s="806"/>
      <c r="AP10" s="806">
        <v>0</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t="s">
        <v>410</v>
      </c>
      <c r="C11" s="817"/>
      <c r="D11" s="817"/>
      <c r="E11" s="817"/>
      <c r="F11" s="817"/>
      <c r="G11" s="817"/>
      <c r="H11" s="817"/>
      <c r="I11" s="817"/>
      <c r="J11" s="817"/>
      <c r="K11" s="817"/>
      <c r="L11" s="817"/>
      <c r="M11" s="817"/>
      <c r="N11" s="817"/>
      <c r="O11" s="817"/>
      <c r="P11" s="818"/>
      <c r="Q11" s="819">
        <v>0</v>
      </c>
      <c r="R11" s="820"/>
      <c r="S11" s="820"/>
      <c r="T11" s="820"/>
      <c r="U11" s="820"/>
      <c r="V11" s="820">
        <v>0</v>
      </c>
      <c r="W11" s="820"/>
      <c r="X11" s="820"/>
      <c r="Y11" s="820"/>
      <c r="Z11" s="820"/>
      <c r="AA11" s="820">
        <v>0</v>
      </c>
      <c r="AB11" s="820"/>
      <c r="AC11" s="820"/>
      <c r="AD11" s="820"/>
      <c r="AE11" s="821"/>
      <c r="AF11" s="822">
        <v>0</v>
      </c>
      <c r="AG11" s="823"/>
      <c r="AH11" s="823"/>
      <c r="AI11" s="823"/>
      <c r="AJ11" s="824"/>
      <c r="AK11" s="805">
        <v>0</v>
      </c>
      <c r="AL11" s="806"/>
      <c r="AM11" s="806"/>
      <c r="AN11" s="806"/>
      <c r="AO11" s="806"/>
      <c r="AP11" s="806">
        <v>0</v>
      </c>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4"/>
      <c r="R22" s="835"/>
      <c r="S22" s="835"/>
      <c r="T22" s="835"/>
      <c r="U22" s="835"/>
      <c r="V22" s="835"/>
      <c r="W22" s="835"/>
      <c r="X22" s="835"/>
      <c r="Y22" s="835"/>
      <c r="Z22" s="835"/>
      <c r="AA22" s="835"/>
      <c r="AB22" s="835"/>
      <c r="AC22" s="835"/>
      <c r="AD22" s="835"/>
      <c r="AE22" s="836"/>
      <c r="AF22" s="822"/>
      <c r="AG22" s="823"/>
      <c r="AH22" s="823"/>
      <c r="AI22" s="823"/>
      <c r="AJ22" s="824"/>
      <c r="AK22" s="837"/>
      <c r="AL22" s="838"/>
      <c r="AM22" s="838"/>
      <c r="AN22" s="838"/>
      <c r="AO22" s="838"/>
      <c r="AP22" s="838"/>
      <c r="AQ22" s="838"/>
      <c r="AR22" s="838"/>
      <c r="AS22" s="838"/>
      <c r="AT22" s="838"/>
      <c r="AU22" s="839"/>
      <c r="AV22" s="839"/>
      <c r="AW22" s="839"/>
      <c r="AX22" s="839"/>
      <c r="AY22" s="840"/>
      <c r="AZ22" s="841" t="s">
        <v>411</v>
      </c>
      <c r="BA22" s="841"/>
      <c r="BB22" s="841"/>
      <c r="BC22" s="841"/>
      <c r="BD22" s="842"/>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412</v>
      </c>
      <c r="B23" s="825" t="s">
        <v>413</v>
      </c>
      <c r="C23" s="826"/>
      <c r="D23" s="826"/>
      <c r="E23" s="826"/>
      <c r="F23" s="826"/>
      <c r="G23" s="826"/>
      <c r="H23" s="826"/>
      <c r="I23" s="826"/>
      <c r="J23" s="826"/>
      <c r="K23" s="826"/>
      <c r="L23" s="826"/>
      <c r="M23" s="826"/>
      <c r="N23" s="826"/>
      <c r="O23" s="826"/>
      <c r="P23" s="827"/>
      <c r="Q23" s="828">
        <f>SUM(Q7:U11)</f>
        <v>11206</v>
      </c>
      <c r="R23" s="829"/>
      <c r="S23" s="829"/>
      <c r="T23" s="829"/>
      <c r="U23" s="829"/>
      <c r="V23" s="828">
        <f t="shared" ref="V23" si="0">SUM(V7:Z11)</f>
        <v>10833</v>
      </c>
      <c r="W23" s="829"/>
      <c r="X23" s="829"/>
      <c r="Y23" s="829"/>
      <c r="Z23" s="829"/>
      <c r="AA23" s="828">
        <f t="shared" ref="AA23" si="1">SUM(AA7:AE11)</f>
        <v>373</v>
      </c>
      <c r="AB23" s="829"/>
      <c r="AC23" s="829"/>
      <c r="AD23" s="829"/>
      <c r="AE23" s="829"/>
      <c r="AF23" s="830">
        <v>279</v>
      </c>
      <c r="AG23" s="829"/>
      <c r="AH23" s="829"/>
      <c r="AI23" s="829"/>
      <c r="AJ23" s="831"/>
      <c r="AK23" s="832"/>
      <c r="AL23" s="833"/>
      <c r="AM23" s="833"/>
      <c r="AN23" s="833"/>
      <c r="AO23" s="833"/>
      <c r="AP23" s="829">
        <f>SUM(AP7:AT11)</f>
        <v>9929</v>
      </c>
      <c r="AQ23" s="829"/>
      <c r="AR23" s="829"/>
      <c r="AS23" s="829"/>
      <c r="AT23" s="829"/>
      <c r="AU23" s="844"/>
      <c r="AV23" s="844"/>
      <c r="AW23" s="844"/>
      <c r="AX23" s="844"/>
      <c r="AY23" s="845"/>
      <c r="AZ23" s="846" t="s">
        <v>244</v>
      </c>
      <c r="BA23" s="847"/>
      <c r="BB23" s="847"/>
      <c r="BC23" s="847"/>
      <c r="BD23" s="848"/>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3" t="s">
        <v>414</v>
      </c>
      <c r="B24" s="843"/>
      <c r="C24" s="843"/>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415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389</v>
      </c>
      <c r="B26" s="764"/>
      <c r="C26" s="764"/>
      <c r="D26" s="764"/>
      <c r="E26" s="764"/>
      <c r="F26" s="764"/>
      <c r="G26" s="764"/>
      <c r="H26" s="764"/>
      <c r="I26" s="764"/>
      <c r="J26" s="764"/>
      <c r="K26" s="764"/>
      <c r="L26" s="764"/>
      <c r="M26" s="764"/>
      <c r="N26" s="764"/>
      <c r="O26" s="764"/>
      <c r="P26" s="765"/>
      <c r="Q26" s="769" t="s">
        <v>416</v>
      </c>
      <c r="R26" s="770"/>
      <c r="S26" s="770"/>
      <c r="T26" s="770"/>
      <c r="U26" s="771"/>
      <c r="V26" s="769" t="s">
        <v>417</v>
      </c>
      <c r="W26" s="770"/>
      <c r="X26" s="770"/>
      <c r="Y26" s="770"/>
      <c r="Z26" s="771"/>
      <c r="AA26" s="769" t="s">
        <v>418</v>
      </c>
      <c r="AB26" s="770"/>
      <c r="AC26" s="770"/>
      <c r="AD26" s="770"/>
      <c r="AE26" s="770"/>
      <c r="AF26" s="849" t="s">
        <v>419</v>
      </c>
      <c r="AG26" s="850"/>
      <c r="AH26" s="850"/>
      <c r="AI26" s="850"/>
      <c r="AJ26" s="851"/>
      <c r="AK26" s="770" t="s">
        <v>420</v>
      </c>
      <c r="AL26" s="770"/>
      <c r="AM26" s="770"/>
      <c r="AN26" s="770"/>
      <c r="AO26" s="771"/>
      <c r="AP26" s="769" t="s">
        <v>421</v>
      </c>
      <c r="AQ26" s="770"/>
      <c r="AR26" s="770"/>
      <c r="AS26" s="770"/>
      <c r="AT26" s="771"/>
      <c r="AU26" s="769" t="s">
        <v>422</v>
      </c>
      <c r="AV26" s="770"/>
      <c r="AW26" s="770"/>
      <c r="AX26" s="770"/>
      <c r="AY26" s="771"/>
      <c r="AZ26" s="769" t="s">
        <v>423</v>
      </c>
      <c r="BA26" s="770"/>
      <c r="BB26" s="770"/>
      <c r="BC26" s="770"/>
      <c r="BD26" s="771"/>
      <c r="BE26" s="769" t="s">
        <v>396</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2"/>
      <c r="AG27" s="853"/>
      <c r="AH27" s="853"/>
      <c r="AI27" s="853"/>
      <c r="AJ27" s="854"/>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424</v>
      </c>
      <c r="C28" s="786"/>
      <c r="D28" s="786"/>
      <c r="E28" s="786"/>
      <c r="F28" s="786"/>
      <c r="G28" s="786"/>
      <c r="H28" s="786"/>
      <c r="I28" s="786"/>
      <c r="J28" s="786"/>
      <c r="K28" s="786"/>
      <c r="L28" s="786"/>
      <c r="M28" s="786"/>
      <c r="N28" s="786"/>
      <c r="O28" s="786"/>
      <c r="P28" s="787"/>
      <c r="Q28" s="857">
        <v>1702</v>
      </c>
      <c r="R28" s="858"/>
      <c r="S28" s="858"/>
      <c r="T28" s="858"/>
      <c r="U28" s="858"/>
      <c r="V28" s="858">
        <v>1502</v>
      </c>
      <c r="W28" s="858"/>
      <c r="X28" s="858"/>
      <c r="Y28" s="858"/>
      <c r="Z28" s="858"/>
      <c r="AA28" s="858">
        <v>200</v>
      </c>
      <c r="AB28" s="858"/>
      <c r="AC28" s="858"/>
      <c r="AD28" s="858"/>
      <c r="AE28" s="859"/>
      <c r="AF28" s="860">
        <v>200</v>
      </c>
      <c r="AG28" s="858"/>
      <c r="AH28" s="858"/>
      <c r="AI28" s="858"/>
      <c r="AJ28" s="861"/>
      <c r="AK28" s="862">
        <v>141</v>
      </c>
      <c r="AL28" s="863"/>
      <c r="AM28" s="863"/>
      <c r="AN28" s="863"/>
      <c r="AO28" s="863"/>
      <c r="AP28" s="863">
        <v>0</v>
      </c>
      <c r="AQ28" s="863"/>
      <c r="AR28" s="863"/>
      <c r="AS28" s="863"/>
      <c r="AT28" s="863"/>
      <c r="AU28" s="863">
        <v>0</v>
      </c>
      <c r="AV28" s="863"/>
      <c r="AW28" s="863"/>
      <c r="AX28" s="863"/>
      <c r="AY28" s="863"/>
      <c r="AZ28" s="864">
        <v>0</v>
      </c>
      <c r="BA28" s="864"/>
      <c r="BB28" s="864"/>
      <c r="BC28" s="864"/>
      <c r="BD28" s="864"/>
      <c r="BE28" s="855"/>
      <c r="BF28" s="855"/>
      <c r="BG28" s="855"/>
      <c r="BH28" s="855"/>
      <c r="BI28" s="856"/>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425</v>
      </c>
      <c r="C29" s="817"/>
      <c r="D29" s="817"/>
      <c r="E29" s="817"/>
      <c r="F29" s="817"/>
      <c r="G29" s="817"/>
      <c r="H29" s="817"/>
      <c r="I29" s="817"/>
      <c r="J29" s="817"/>
      <c r="K29" s="817"/>
      <c r="L29" s="817"/>
      <c r="M29" s="817"/>
      <c r="N29" s="817"/>
      <c r="O29" s="817"/>
      <c r="P29" s="818"/>
      <c r="Q29" s="819">
        <v>1902</v>
      </c>
      <c r="R29" s="820"/>
      <c r="S29" s="820"/>
      <c r="T29" s="820"/>
      <c r="U29" s="820"/>
      <c r="V29" s="820">
        <v>1798</v>
      </c>
      <c r="W29" s="820"/>
      <c r="X29" s="820"/>
      <c r="Y29" s="820"/>
      <c r="Z29" s="820"/>
      <c r="AA29" s="820">
        <v>104</v>
      </c>
      <c r="AB29" s="820"/>
      <c r="AC29" s="820"/>
      <c r="AD29" s="820"/>
      <c r="AE29" s="821"/>
      <c r="AF29" s="822">
        <v>104</v>
      </c>
      <c r="AG29" s="823"/>
      <c r="AH29" s="823"/>
      <c r="AI29" s="823"/>
      <c r="AJ29" s="824"/>
      <c r="AK29" s="869">
        <v>307</v>
      </c>
      <c r="AL29" s="865"/>
      <c r="AM29" s="865"/>
      <c r="AN29" s="865"/>
      <c r="AO29" s="865"/>
      <c r="AP29" s="865">
        <v>0</v>
      </c>
      <c r="AQ29" s="865"/>
      <c r="AR29" s="865"/>
      <c r="AS29" s="865"/>
      <c r="AT29" s="865"/>
      <c r="AU29" s="865">
        <v>0</v>
      </c>
      <c r="AV29" s="865"/>
      <c r="AW29" s="865"/>
      <c r="AX29" s="865"/>
      <c r="AY29" s="865"/>
      <c r="AZ29" s="866">
        <v>0</v>
      </c>
      <c r="BA29" s="866"/>
      <c r="BB29" s="866"/>
      <c r="BC29" s="866"/>
      <c r="BD29" s="866"/>
      <c r="BE29" s="867"/>
      <c r="BF29" s="867"/>
      <c r="BG29" s="867"/>
      <c r="BH29" s="867"/>
      <c r="BI29" s="868"/>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426</v>
      </c>
      <c r="C30" s="817"/>
      <c r="D30" s="817"/>
      <c r="E30" s="817"/>
      <c r="F30" s="817"/>
      <c r="G30" s="817"/>
      <c r="H30" s="817"/>
      <c r="I30" s="817"/>
      <c r="J30" s="817"/>
      <c r="K30" s="817"/>
      <c r="L30" s="817"/>
      <c r="M30" s="817"/>
      <c r="N30" s="817"/>
      <c r="O30" s="817"/>
      <c r="P30" s="818"/>
      <c r="Q30" s="819">
        <v>395</v>
      </c>
      <c r="R30" s="820"/>
      <c r="S30" s="820"/>
      <c r="T30" s="820"/>
      <c r="U30" s="820"/>
      <c r="V30" s="820">
        <v>394</v>
      </c>
      <c r="W30" s="820"/>
      <c r="X30" s="820"/>
      <c r="Y30" s="820"/>
      <c r="Z30" s="820"/>
      <c r="AA30" s="820">
        <v>1</v>
      </c>
      <c r="AB30" s="820"/>
      <c r="AC30" s="820"/>
      <c r="AD30" s="820"/>
      <c r="AE30" s="821"/>
      <c r="AF30" s="822">
        <v>1</v>
      </c>
      <c r="AG30" s="823"/>
      <c r="AH30" s="823"/>
      <c r="AI30" s="823"/>
      <c r="AJ30" s="824"/>
      <c r="AK30" s="869">
        <v>241</v>
      </c>
      <c r="AL30" s="865"/>
      <c r="AM30" s="865"/>
      <c r="AN30" s="865"/>
      <c r="AO30" s="865"/>
      <c r="AP30" s="865">
        <v>0</v>
      </c>
      <c r="AQ30" s="865"/>
      <c r="AR30" s="865"/>
      <c r="AS30" s="865"/>
      <c r="AT30" s="865"/>
      <c r="AU30" s="865">
        <v>0</v>
      </c>
      <c r="AV30" s="865"/>
      <c r="AW30" s="865"/>
      <c r="AX30" s="865"/>
      <c r="AY30" s="865"/>
      <c r="AZ30" s="866">
        <v>0</v>
      </c>
      <c r="BA30" s="866"/>
      <c r="BB30" s="866"/>
      <c r="BC30" s="866"/>
      <c r="BD30" s="866"/>
      <c r="BE30" s="867"/>
      <c r="BF30" s="867"/>
      <c r="BG30" s="867"/>
      <c r="BH30" s="867"/>
      <c r="BI30" s="868"/>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427</v>
      </c>
      <c r="C31" s="817"/>
      <c r="D31" s="817"/>
      <c r="E31" s="817"/>
      <c r="F31" s="817"/>
      <c r="G31" s="817"/>
      <c r="H31" s="817"/>
      <c r="I31" s="817"/>
      <c r="J31" s="817"/>
      <c r="K31" s="817"/>
      <c r="L31" s="817"/>
      <c r="M31" s="817"/>
      <c r="N31" s="817"/>
      <c r="O31" s="817"/>
      <c r="P31" s="818"/>
      <c r="Q31" s="819">
        <v>73</v>
      </c>
      <c r="R31" s="820"/>
      <c r="S31" s="820"/>
      <c r="T31" s="820"/>
      <c r="U31" s="820"/>
      <c r="V31" s="820">
        <v>70</v>
      </c>
      <c r="W31" s="820"/>
      <c r="X31" s="820"/>
      <c r="Y31" s="820"/>
      <c r="Z31" s="820"/>
      <c r="AA31" s="820">
        <v>3</v>
      </c>
      <c r="AB31" s="820"/>
      <c r="AC31" s="820"/>
      <c r="AD31" s="820"/>
      <c r="AE31" s="821"/>
      <c r="AF31" s="822">
        <v>3</v>
      </c>
      <c r="AG31" s="823"/>
      <c r="AH31" s="823"/>
      <c r="AI31" s="823"/>
      <c r="AJ31" s="824"/>
      <c r="AK31" s="869">
        <v>10</v>
      </c>
      <c r="AL31" s="865"/>
      <c r="AM31" s="865"/>
      <c r="AN31" s="865"/>
      <c r="AO31" s="865"/>
      <c r="AP31" s="865">
        <v>0</v>
      </c>
      <c r="AQ31" s="865"/>
      <c r="AR31" s="865"/>
      <c r="AS31" s="865"/>
      <c r="AT31" s="865"/>
      <c r="AU31" s="865">
        <v>0</v>
      </c>
      <c r="AV31" s="865"/>
      <c r="AW31" s="865"/>
      <c r="AX31" s="865"/>
      <c r="AY31" s="865"/>
      <c r="AZ31" s="866">
        <v>0</v>
      </c>
      <c r="BA31" s="866"/>
      <c r="BB31" s="866"/>
      <c r="BC31" s="866"/>
      <c r="BD31" s="866"/>
      <c r="BE31" s="867"/>
      <c r="BF31" s="867"/>
      <c r="BG31" s="867"/>
      <c r="BH31" s="867"/>
      <c r="BI31" s="868"/>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428</v>
      </c>
      <c r="C32" s="817"/>
      <c r="D32" s="817"/>
      <c r="E32" s="817"/>
      <c r="F32" s="817"/>
      <c r="G32" s="817"/>
      <c r="H32" s="817"/>
      <c r="I32" s="817"/>
      <c r="J32" s="817"/>
      <c r="K32" s="817"/>
      <c r="L32" s="817"/>
      <c r="M32" s="817"/>
      <c r="N32" s="817"/>
      <c r="O32" s="817"/>
      <c r="P32" s="818"/>
      <c r="Q32" s="819">
        <v>309</v>
      </c>
      <c r="R32" s="820"/>
      <c r="S32" s="820"/>
      <c r="T32" s="820"/>
      <c r="U32" s="820"/>
      <c r="V32" s="820">
        <v>257</v>
      </c>
      <c r="W32" s="820"/>
      <c r="X32" s="820"/>
      <c r="Y32" s="820"/>
      <c r="Z32" s="820"/>
      <c r="AA32" s="820">
        <v>51</v>
      </c>
      <c r="AB32" s="820"/>
      <c r="AC32" s="820"/>
      <c r="AD32" s="820"/>
      <c r="AE32" s="821"/>
      <c r="AF32" s="822">
        <v>535</v>
      </c>
      <c r="AG32" s="823"/>
      <c r="AH32" s="823"/>
      <c r="AI32" s="823"/>
      <c r="AJ32" s="824"/>
      <c r="AK32" s="869">
        <v>33</v>
      </c>
      <c r="AL32" s="865"/>
      <c r="AM32" s="865"/>
      <c r="AN32" s="865"/>
      <c r="AO32" s="865"/>
      <c r="AP32" s="865">
        <v>439</v>
      </c>
      <c r="AQ32" s="865"/>
      <c r="AR32" s="865"/>
      <c r="AS32" s="865"/>
      <c r="AT32" s="865"/>
      <c r="AU32" s="865">
        <v>196</v>
      </c>
      <c r="AV32" s="865"/>
      <c r="AW32" s="865"/>
      <c r="AX32" s="865"/>
      <c r="AY32" s="865"/>
      <c r="AZ32" s="866">
        <v>0</v>
      </c>
      <c r="BA32" s="866"/>
      <c r="BB32" s="866"/>
      <c r="BC32" s="866"/>
      <c r="BD32" s="866"/>
      <c r="BE32" s="867" t="s">
        <v>429</v>
      </c>
      <c r="BF32" s="867"/>
      <c r="BG32" s="867"/>
      <c r="BH32" s="867"/>
      <c r="BI32" s="868"/>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430</v>
      </c>
      <c r="C33" s="817"/>
      <c r="D33" s="817"/>
      <c r="E33" s="817"/>
      <c r="F33" s="817"/>
      <c r="G33" s="817"/>
      <c r="H33" s="817"/>
      <c r="I33" s="817"/>
      <c r="J33" s="817"/>
      <c r="K33" s="817"/>
      <c r="L33" s="817"/>
      <c r="M33" s="817"/>
      <c r="N33" s="817"/>
      <c r="O33" s="817"/>
      <c r="P33" s="818"/>
      <c r="Q33" s="819">
        <v>133</v>
      </c>
      <c r="R33" s="820"/>
      <c r="S33" s="820"/>
      <c r="T33" s="820"/>
      <c r="U33" s="820"/>
      <c r="V33" s="820">
        <v>128</v>
      </c>
      <c r="W33" s="820"/>
      <c r="X33" s="820"/>
      <c r="Y33" s="820"/>
      <c r="Z33" s="820"/>
      <c r="AA33" s="820">
        <v>5</v>
      </c>
      <c r="AB33" s="820"/>
      <c r="AC33" s="820"/>
      <c r="AD33" s="820"/>
      <c r="AE33" s="821"/>
      <c r="AF33" s="822">
        <v>5</v>
      </c>
      <c r="AG33" s="823"/>
      <c r="AH33" s="823"/>
      <c r="AI33" s="823"/>
      <c r="AJ33" s="824"/>
      <c r="AK33" s="869">
        <v>61</v>
      </c>
      <c r="AL33" s="865"/>
      <c r="AM33" s="865"/>
      <c r="AN33" s="865"/>
      <c r="AO33" s="865"/>
      <c r="AP33" s="865">
        <v>523</v>
      </c>
      <c r="AQ33" s="865"/>
      <c r="AR33" s="865"/>
      <c r="AS33" s="865"/>
      <c r="AT33" s="865"/>
      <c r="AU33" s="865">
        <v>446</v>
      </c>
      <c r="AV33" s="865"/>
      <c r="AW33" s="865"/>
      <c r="AX33" s="865"/>
      <c r="AY33" s="865"/>
      <c r="AZ33" s="866">
        <v>0</v>
      </c>
      <c r="BA33" s="866"/>
      <c r="BB33" s="866"/>
      <c r="BC33" s="866"/>
      <c r="BD33" s="866"/>
      <c r="BE33" s="867" t="s">
        <v>431</v>
      </c>
      <c r="BF33" s="867"/>
      <c r="BG33" s="867"/>
      <c r="BH33" s="867"/>
      <c r="BI33" s="868"/>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432</v>
      </c>
      <c r="C34" s="817"/>
      <c r="D34" s="817"/>
      <c r="E34" s="817"/>
      <c r="F34" s="817"/>
      <c r="G34" s="817"/>
      <c r="H34" s="817"/>
      <c r="I34" s="817"/>
      <c r="J34" s="817"/>
      <c r="K34" s="817"/>
      <c r="L34" s="817"/>
      <c r="M34" s="817"/>
      <c r="N34" s="817"/>
      <c r="O34" s="817"/>
      <c r="P34" s="818"/>
      <c r="Q34" s="819">
        <v>647</v>
      </c>
      <c r="R34" s="820"/>
      <c r="S34" s="820"/>
      <c r="T34" s="820"/>
      <c r="U34" s="820"/>
      <c r="V34" s="820">
        <v>615</v>
      </c>
      <c r="W34" s="820"/>
      <c r="X34" s="820"/>
      <c r="Y34" s="820"/>
      <c r="Z34" s="820"/>
      <c r="AA34" s="820">
        <v>31</v>
      </c>
      <c r="AB34" s="820"/>
      <c r="AC34" s="820"/>
      <c r="AD34" s="820"/>
      <c r="AE34" s="821"/>
      <c r="AF34" s="822">
        <v>31</v>
      </c>
      <c r="AG34" s="823"/>
      <c r="AH34" s="823"/>
      <c r="AI34" s="823"/>
      <c r="AJ34" s="824"/>
      <c r="AK34" s="869">
        <v>296</v>
      </c>
      <c r="AL34" s="865"/>
      <c r="AM34" s="865"/>
      <c r="AN34" s="865"/>
      <c r="AO34" s="865"/>
      <c r="AP34" s="865">
        <v>2897</v>
      </c>
      <c r="AQ34" s="865"/>
      <c r="AR34" s="865"/>
      <c r="AS34" s="865"/>
      <c r="AT34" s="865"/>
      <c r="AU34" s="865">
        <v>2784</v>
      </c>
      <c r="AV34" s="865"/>
      <c r="AW34" s="865"/>
      <c r="AX34" s="865"/>
      <c r="AY34" s="865"/>
      <c r="AZ34" s="866">
        <v>0</v>
      </c>
      <c r="BA34" s="866"/>
      <c r="BB34" s="866"/>
      <c r="BC34" s="866"/>
      <c r="BD34" s="866"/>
      <c r="BE34" s="867" t="s">
        <v>431</v>
      </c>
      <c r="BF34" s="867"/>
      <c r="BG34" s="867"/>
      <c r="BH34" s="867"/>
      <c r="BI34" s="868"/>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433</v>
      </c>
      <c r="C35" s="817"/>
      <c r="D35" s="817"/>
      <c r="E35" s="817"/>
      <c r="F35" s="817"/>
      <c r="G35" s="817"/>
      <c r="H35" s="817"/>
      <c r="I35" s="817"/>
      <c r="J35" s="817"/>
      <c r="K35" s="817"/>
      <c r="L35" s="817"/>
      <c r="M35" s="817"/>
      <c r="N35" s="817"/>
      <c r="O35" s="817"/>
      <c r="P35" s="818"/>
      <c r="Q35" s="819">
        <v>8</v>
      </c>
      <c r="R35" s="820"/>
      <c r="S35" s="820"/>
      <c r="T35" s="820"/>
      <c r="U35" s="820"/>
      <c r="V35" s="820">
        <v>5</v>
      </c>
      <c r="W35" s="820"/>
      <c r="X35" s="820"/>
      <c r="Y35" s="820"/>
      <c r="Z35" s="820"/>
      <c r="AA35" s="820">
        <v>3</v>
      </c>
      <c r="AB35" s="820"/>
      <c r="AC35" s="820"/>
      <c r="AD35" s="820"/>
      <c r="AE35" s="821"/>
      <c r="AF35" s="822">
        <v>3</v>
      </c>
      <c r="AG35" s="823"/>
      <c r="AH35" s="823"/>
      <c r="AI35" s="823"/>
      <c r="AJ35" s="824"/>
      <c r="AK35" s="869">
        <v>1</v>
      </c>
      <c r="AL35" s="865"/>
      <c r="AM35" s="865"/>
      <c r="AN35" s="865"/>
      <c r="AO35" s="865"/>
      <c r="AP35" s="865">
        <v>3</v>
      </c>
      <c r="AQ35" s="865"/>
      <c r="AR35" s="865"/>
      <c r="AS35" s="865"/>
      <c r="AT35" s="865"/>
      <c r="AU35" s="865">
        <v>3</v>
      </c>
      <c r="AV35" s="865"/>
      <c r="AW35" s="865"/>
      <c r="AX35" s="865"/>
      <c r="AY35" s="865"/>
      <c r="AZ35" s="866">
        <v>0</v>
      </c>
      <c r="BA35" s="866"/>
      <c r="BB35" s="866"/>
      <c r="BC35" s="866"/>
      <c r="BD35" s="866"/>
      <c r="BE35" s="867" t="s">
        <v>431</v>
      </c>
      <c r="BF35" s="867"/>
      <c r="BG35" s="867"/>
      <c r="BH35" s="867"/>
      <c r="BI35" s="868"/>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t="s">
        <v>434</v>
      </c>
      <c r="C36" s="817"/>
      <c r="D36" s="817"/>
      <c r="E36" s="817"/>
      <c r="F36" s="817"/>
      <c r="G36" s="817"/>
      <c r="H36" s="817"/>
      <c r="I36" s="817"/>
      <c r="J36" s="817"/>
      <c r="K36" s="817"/>
      <c r="L36" s="817"/>
      <c r="M36" s="817"/>
      <c r="N36" s="817"/>
      <c r="O36" s="817"/>
      <c r="P36" s="818"/>
      <c r="Q36" s="819">
        <v>16</v>
      </c>
      <c r="R36" s="820"/>
      <c r="S36" s="820"/>
      <c r="T36" s="820"/>
      <c r="U36" s="820"/>
      <c r="V36" s="820">
        <v>15</v>
      </c>
      <c r="W36" s="820"/>
      <c r="X36" s="820"/>
      <c r="Y36" s="820"/>
      <c r="Z36" s="820"/>
      <c r="AA36" s="820">
        <v>1</v>
      </c>
      <c r="AB36" s="820"/>
      <c r="AC36" s="820"/>
      <c r="AD36" s="820"/>
      <c r="AE36" s="821"/>
      <c r="AF36" s="822">
        <v>1</v>
      </c>
      <c r="AG36" s="823"/>
      <c r="AH36" s="823"/>
      <c r="AI36" s="823"/>
      <c r="AJ36" s="824"/>
      <c r="AK36" s="869">
        <v>9</v>
      </c>
      <c r="AL36" s="865"/>
      <c r="AM36" s="865"/>
      <c r="AN36" s="865"/>
      <c r="AO36" s="865"/>
      <c r="AP36" s="865">
        <v>17</v>
      </c>
      <c r="AQ36" s="865"/>
      <c r="AR36" s="865"/>
      <c r="AS36" s="865"/>
      <c r="AT36" s="865"/>
      <c r="AU36" s="865">
        <v>17</v>
      </c>
      <c r="AV36" s="865"/>
      <c r="AW36" s="865"/>
      <c r="AX36" s="865"/>
      <c r="AY36" s="865"/>
      <c r="AZ36" s="866">
        <v>0</v>
      </c>
      <c r="BA36" s="866"/>
      <c r="BB36" s="866"/>
      <c r="BC36" s="866"/>
      <c r="BD36" s="866"/>
      <c r="BE36" s="867" t="s">
        <v>431</v>
      </c>
      <c r="BF36" s="867"/>
      <c r="BG36" s="867"/>
      <c r="BH36" s="867"/>
      <c r="BI36" s="868"/>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69"/>
      <c r="AL37" s="865"/>
      <c r="AM37" s="865"/>
      <c r="AN37" s="865"/>
      <c r="AO37" s="865"/>
      <c r="AP37" s="865"/>
      <c r="AQ37" s="865"/>
      <c r="AR37" s="865"/>
      <c r="AS37" s="865"/>
      <c r="AT37" s="865"/>
      <c r="AU37" s="865"/>
      <c r="AV37" s="865"/>
      <c r="AW37" s="865"/>
      <c r="AX37" s="865"/>
      <c r="AY37" s="865"/>
      <c r="AZ37" s="866"/>
      <c r="BA37" s="866"/>
      <c r="BB37" s="866"/>
      <c r="BC37" s="866"/>
      <c r="BD37" s="866"/>
      <c r="BE37" s="867"/>
      <c r="BF37" s="867"/>
      <c r="BG37" s="867"/>
      <c r="BH37" s="867"/>
      <c r="BI37" s="868"/>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69"/>
      <c r="AL38" s="865"/>
      <c r="AM38" s="865"/>
      <c r="AN38" s="865"/>
      <c r="AO38" s="865"/>
      <c r="AP38" s="865"/>
      <c r="AQ38" s="865"/>
      <c r="AR38" s="865"/>
      <c r="AS38" s="865"/>
      <c r="AT38" s="865"/>
      <c r="AU38" s="865"/>
      <c r="AV38" s="865"/>
      <c r="AW38" s="865"/>
      <c r="AX38" s="865"/>
      <c r="AY38" s="865"/>
      <c r="AZ38" s="866"/>
      <c r="BA38" s="866"/>
      <c r="BB38" s="866"/>
      <c r="BC38" s="866"/>
      <c r="BD38" s="866"/>
      <c r="BE38" s="867"/>
      <c r="BF38" s="867"/>
      <c r="BG38" s="867"/>
      <c r="BH38" s="867"/>
      <c r="BI38" s="868"/>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69"/>
      <c r="AL39" s="865"/>
      <c r="AM39" s="865"/>
      <c r="AN39" s="865"/>
      <c r="AO39" s="865"/>
      <c r="AP39" s="865"/>
      <c r="AQ39" s="865"/>
      <c r="AR39" s="865"/>
      <c r="AS39" s="865"/>
      <c r="AT39" s="865"/>
      <c r="AU39" s="865"/>
      <c r="AV39" s="865"/>
      <c r="AW39" s="865"/>
      <c r="AX39" s="865"/>
      <c r="AY39" s="865"/>
      <c r="AZ39" s="866"/>
      <c r="BA39" s="866"/>
      <c r="BB39" s="866"/>
      <c r="BC39" s="866"/>
      <c r="BD39" s="866"/>
      <c r="BE39" s="867"/>
      <c r="BF39" s="867"/>
      <c r="BG39" s="867"/>
      <c r="BH39" s="867"/>
      <c r="BI39" s="868"/>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69"/>
      <c r="AL40" s="865"/>
      <c r="AM40" s="865"/>
      <c r="AN40" s="865"/>
      <c r="AO40" s="865"/>
      <c r="AP40" s="865"/>
      <c r="AQ40" s="865"/>
      <c r="AR40" s="865"/>
      <c r="AS40" s="865"/>
      <c r="AT40" s="865"/>
      <c r="AU40" s="865"/>
      <c r="AV40" s="865"/>
      <c r="AW40" s="865"/>
      <c r="AX40" s="865"/>
      <c r="AY40" s="865"/>
      <c r="AZ40" s="866"/>
      <c r="BA40" s="866"/>
      <c r="BB40" s="866"/>
      <c r="BC40" s="866"/>
      <c r="BD40" s="866"/>
      <c r="BE40" s="867"/>
      <c r="BF40" s="867"/>
      <c r="BG40" s="867"/>
      <c r="BH40" s="867"/>
      <c r="BI40" s="868"/>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69"/>
      <c r="AL41" s="865"/>
      <c r="AM41" s="865"/>
      <c r="AN41" s="865"/>
      <c r="AO41" s="865"/>
      <c r="AP41" s="865"/>
      <c r="AQ41" s="865"/>
      <c r="AR41" s="865"/>
      <c r="AS41" s="865"/>
      <c r="AT41" s="865"/>
      <c r="AU41" s="865"/>
      <c r="AV41" s="865"/>
      <c r="AW41" s="865"/>
      <c r="AX41" s="865"/>
      <c r="AY41" s="865"/>
      <c r="AZ41" s="866"/>
      <c r="BA41" s="866"/>
      <c r="BB41" s="866"/>
      <c r="BC41" s="866"/>
      <c r="BD41" s="866"/>
      <c r="BE41" s="867"/>
      <c r="BF41" s="867"/>
      <c r="BG41" s="867"/>
      <c r="BH41" s="867"/>
      <c r="BI41" s="868"/>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69"/>
      <c r="AL42" s="865"/>
      <c r="AM42" s="865"/>
      <c r="AN42" s="865"/>
      <c r="AO42" s="865"/>
      <c r="AP42" s="865"/>
      <c r="AQ42" s="865"/>
      <c r="AR42" s="865"/>
      <c r="AS42" s="865"/>
      <c r="AT42" s="865"/>
      <c r="AU42" s="865"/>
      <c r="AV42" s="865"/>
      <c r="AW42" s="865"/>
      <c r="AX42" s="865"/>
      <c r="AY42" s="865"/>
      <c r="AZ42" s="866"/>
      <c r="BA42" s="866"/>
      <c r="BB42" s="866"/>
      <c r="BC42" s="866"/>
      <c r="BD42" s="866"/>
      <c r="BE42" s="867"/>
      <c r="BF42" s="867"/>
      <c r="BG42" s="867"/>
      <c r="BH42" s="867"/>
      <c r="BI42" s="868"/>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69"/>
      <c r="AL43" s="865"/>
      <c r="AM43" s="865"/>
      <c r="AN43" s="865"/>
      <c r="AO43" s="865"/>
      <c r="AP43" s="865"/>
      <c r="AQ43" s="865"/>
      <c r="AR43" s="865"/>
      <c r="AS43" s="865"/>
      <c r="AT43" s="865"/>
      <c r="AU43" s="865"/>
      <c r="AV43" s="865"/>
      <c r="AW43" s="865"/>
      <c r="AX43" s="865"/>
      <c r="AY43" s="865"/>
      <c r="AZ43" s="866"/>
      <c r="BA43" s="866"/>
      <c r="BB43" s="866"/>
      <c r="BC43" s="866"/>
      <c r="BD43" s="866"/>
      <c r="BE43" s="867"/>
      <c r="BF43" s="867"/>
      <c r="BG43" s="867"/>
      <c r="BH43" s="867"/>
      <c r="BI43" s="868"/>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69"/>
      <c r="AL44" s="865"/>
      <c r="AM44" s="865"/>
      <c r="AN44" s="865"/>
      <c r="AO44" s="865"/>
      <c r="AP44" s="865"/>
      <c r="AQ44" s="865"/>
      <c r="AR44" s="865"/>
      <c r="AS44" s="865"/>
      <c r="AT44" s="865"/>
      <c r="AU44" s="865"/>
      <c r="AV44" s="865"/>
      <c r="AW44" s="865"/>
      <c r="AX44" s="865"/>
      <c r="AY44" s="865"/>
      <c r="AZ44" s="866"/>
      <c r="BA44" s="866"/>
      <c r="BB44" s="866"/>
      <c r="BC44" s="866"/>
      <c r="BD44" s="866"/>
      <c r="BE44" s="867"/>
      <c r="BF44" s="867"/>
      <c r="BG44" s="867"/>
      <c r="BH44" s="867"/>
      <c r="BI44" s="868"/>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69"/>
      <c r="AL45" s="865"/>
      <c r="AM45" s="865"/>
      <c r="AN45" s="865"/>
      <c r="AO45" s="865"/>
      <c r="AP45" s="865"/>
      <c r="AQ45" s="865"/>
      <c r="AR45" s="865"/>
      <c r="AS45" s="865"/>
      <c r="AT45" s="865"/>
      <c r="AU45" s="865"/>
      <c r="AV45" s="865"/>
      <c r="AW45" s="865"/>
      <c r="AX45" s="865"/>
      <c r="AY45" s="865"/>
      <c r="AZ45" s="866"/>
      <c r="BA45" s="866"/>
      <c r="BB45" s="866"/>
      <c r="BC45" s="866"/>
      <c r="BD45" s="866"/>
      <c r="BE45" s="867"/>
      <c r="BF45" s="867"/>
      <c r="BG45" s="867"/>
      <c r="BH45" s="867"/>
      <c r="BI45" s="868"/>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69"/>
      <c r="AL46" s="865"/>
      <c r="AM46" s="865"/>
      <c r="AN46" s="865"/>
      <c r="AO46" s="865"/>
      <c r="AP46" s="865"/>
      <c r="AQ46" s="865"/>
      <c r="AR46" s="865"/>
      <c r="AS46" s="865"/>
      <c r="AT46" s="865"/>
      <c r="AU46" s="865"/>
      <c r="AV46" s="865"/>
      <c r="AW46" s="865"/>
      <c r="AX46" s="865"/>
      <c r="AY46" s="865"/>
      <c r="AZ46" s="866"/>
      <c r="BA46" s="866"/>
      <c r="BB46" s="866"/>
      <c r="BC46" s="866"/>
      <c r="BD46" s="866"/>
      <c r="BE46" s="867"/>
      <c r="BF46" s="867"/>
      <c r="BG46" s="867"/>
      <c r="BH46" s="867"/>
      <c r="BI46" s="868"/>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69"/>
      <c r="AL47" s="865"/>
      <c r="AM47" s="865"/>
      <c r="AN47" s="865"/>
      <c r="AO47" s="865"/>
      <c r="AP47" s="865"/>
      <c r="AQ47" s="865"/>
      <c r="AR47" s="865"/>
      <c r="AS47" s="865"/>
      <c r="AT47" s="865"/>
      <c r="AU47" s="865"/>
      <c r="AV47" s="865"/>
      <c r="AW47" s="865"/>
      <c r="AX47" s="865"/>
      <c r="AY47" s="865"/>
      <c r="AZ47" s="866"/>
      <c r="BA47" s="866"/>
      <c r="BB47" s="866"/>
      <c r="BC47" s="866"/>
      <c r="BD47" s="866"/>
      <c r="BE47" s="867"/>
      <c r="BF47" s="867"/>
      <c r="BG47" s="867"/>
      <c r="BH47" s="867"/>
      <c r="BI47" s="868"/>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69"/>
      <c r="AL48" s="865"/>
      <c r="AM48" s="865"/>
      <c r="AN48" s="865"/>
      <c r="AO48" s="865"/>
      <c r="AP48" s="865"/>
      <c r="AQ48" s="865"/>
      <c r="AR48" s="865"/>
      <c r="AS48" s="865"/>
      <c r="AT48" s="865"/>
      <c r="AU48" s="865"/>
      <c r="AV48" s="865"/>
      <c r="AW48" s="865"/>
      <c r="AX48" s="865"/>
      <c r="AY48" s="865"/>
      <c r="AZ48" s="866"/>
      <c r="BA48" s="866"/>
      <c r="BB48" s="866"/>
      <c r="BC48" s="866"/>
      <c r="BD48" s="866"/>
      <c r="BE48" s="867"/>
      <c r="BF48" s="867"/>
      <c r="BG48" s="867"/>
      <c r="BH48" s="867"/>
      <c r="BI48" s="868"/>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69"/>
      <c r="AL49" s="865"/>
      <c r="AM49" s="865"/>
      <c r="AN49" s="865"/>
      <c r="AO49" s="865"/>
      <c r="AP49" s="865"/>
      <c r="AQ49" s="865"/>
      <c r="AR49" s="865"/>
      <c r="AS49" s="865"/>
      <c r="AT49" s="865"/>
      <c r="AU49" s="865"/>
      <c r="AV49" s="865"/>
      <c r="AW49" s="865"/>
      <c r="AX49" s="865"/>
      <c r="AY49" s="865"/>
      <c r="AZ49" s="866"/>
      <c r="BA49" s="866"/>
      <c r="BB49" s="866"/>
      <c r="BC49" s="866"/>
      <c r="BD49" s="866"/>
      <c r="BE49" s="867"/>
      <c r="BF49" s="867"/>
      <c r="BG49" s="867"/>
      <c r="BH49" s="867"/>
      <c r="BI49" s="868"/>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0"/>
      <c r="R50" s="871"/>
      <c r="S50" s="871"/>
      <c r="T50" s="871"/>
      <c r="U50" s="871"/>
      <c r="V50" s="871"/>
      <c r="W50" s="871"/>
      <c r="X50" s="871"/>
      <c r="Y50" s="871"/>
      <c r="Z50" s="871"/>
      <c r="AA50" s="871"/>
      <c r="AB50" s="871"/>
      <c r="AC50" s="871"/>
      <c r="AD50" s="871"/>
      <c r="AE50" s="872"/>
      <c r="AF50" s="822"/>
      <c r="AG50" s="823"/>
      <c r="AH50" s="823"/>
      <c r="AI50" s="823"/>
      <c r="AJ50" s="824"/>
      <c r="AK50" s="874"/>
      <c r="AL50" s="871"/>
      <c r="AM50" s="871"/>
      <c r="AN50" s="871"/>
      <c r="AO50" s="871"/>
      <c r="AP50" s="871"/>
      <c r="AQ50" s="871"/>
      <c r="AR50" s="871"/>
      <c r="AS50" s="871"/>
      <c r="AT50" s="871"/>
      <c r="AU50" s="871"/>
      <c r="AV50" s="871"/>
      <c r="AW50" s="871"/>
      <c r="AX50" s="871"/>
      <c r="AY50" s="871"/>
      <c r="AZ50" s="873"/>
      <c r="BA50" s="873"/>
      <c r="BB50" s="873"/>
      <c r="BC50" s="873"/>
      <c r="BD50" s="873"/>
      <c r="BE50" s="867"/>
      <c r="BF50" s="867"/>
      <c r="BG50" s="867"/>
      <c r="BH50" s="867"/>
      <c r="BI50" s="868"/>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0"/>
      <c r="R51" s="871"/>
      <c r="S51" s="871"/>
      <c r="T51" s="871"/>
      <c r="U51" s="871"/>
      <c r="V51" s="871"/>
      <c r="W51" s="871"/>
      <c r="X51" s="871"/>
      <c r="Y51" s="871"/>
      <c r="Z51" s="871"/>
      <c r="AA51" s="871"/>
      <c r="AB51" s="871"/>
      <c r="AC51" s="871"/>
      <c r="AD51" s="871"/>
      <c r="AE51" s="872"/>
      <c r="AF51" s="822"/>
      <c r="AG51" s="823"/>
      <c r="AH51" s="823"/>
      <c r="AI51" s="823"/>
      <c r="AJ51" s="824"/>
      <c r="AK51" s="874"/>
      <c r="AL51" s="871"/>
      <c r="AM51" s="871"/>
      <c r="AN51" s="871"/>
      <c r="AO51" s="871"/>
      <c r="AP51" s="871"/>
      <c r="AQ51" s="871"/>
      <c r="AR51" s="871"/>
      <c r="AS51" s="871"/>
      <c r="AT51" s="871"/>
      <c r="AU51" s="871"/>
      <c r="AV51" s="871"/>
      <c r="AW51" s="871"/>
      <c r="AX51" s="871"/>
      <c r="AY51" s="871"/>
      <c r="AZ51" s="873"/>
      <c r="BA51" s="873"/>
      <c r="BB51" s="873"/>
      <c r="BC51" s="873"/>
      <c r="BD51" s="873"/>
      <c r="BE51" s="867"/>
      <c r="BF51" s="867"/>
      <c r="BG51" s="867"/>
      <c r="BH51" s="867"/>
      <c r="BI51" s="868"/>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0"/>
      <c r="R52" s="871"/>
      <c r="S52" s="871"/>
      <c r="T52" s="871"/>
      <c r="U52" s="871"/>
      <c r="V52" s="871"/>
      <c r="W52" s="871"/>
      <c r="X52" s="871"/>
      <c r="Y52" s="871"/>
      <c r="Z52" s="871"/>
      <c r="AA52" s="871"/>
      <c r="AB52" s="871"/>
      <c r="AC52" s="871"/>
      <c r="AD52" s="871"/>
      <c r="AE52" s="872"/>
      <c r="AF52" s="822"/>
      <c r="AG52" s="823"/>
      <c r="AH52" s="823"/>
      <c r="AI52" s="823"/>
      <c r="AJ52" s="824"/>
      <c r="AK52" s="874"/>
      <c r="AL52" s="871"/>
      <c r="AM52" s="871"/>
      <c r="AN52" s="871"/>
      <c r="AO52" s="871"/>
      <c r="AP52" s="871"/>
      <c r="AQ52" s="871"/>
      <c r="AR52" s="871"/>
      <c r="AS52" s="871"/>
      <c r="AT52" s="871"/>
      <c r="AU52" s="871"/>
      <c r="AV52" s="871"/>
      <c r="AW52" s="871"/>
      <c r="AX52" s="871"/>
      <c r="AY52" s="871"/>
      <c r="AZ52" s="873"/>
      <c r="BA52" s="873"/>
      <c r="BB52" s="873"/>
      <c r="BC52" s="873"/>
      <c r="BD52" s="873"/>
      <c r="BE52" s="867"/>
      <c r="BF52" s="867"/>
      <c r="BG52" s="867"/>
      <c r="BH52" s="867"/>
      <c r="BI52" s="868"/>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0"/>
      <c r="R53" s="871"/>
      <c r="S53" s="871"/>
      <c r="T53" s="871"/>
      <c r="U53" s="871"/>
      <c r="V53" s="871"/>
      <c r="W53" s="871"/>
      <c r="X53" s="871"/>
      <c r="Y53" s="871"/>
      <c r="Z53" s="871"/>
      <c r="AA53" s="871"/>
      <c r="AB53" s="871"/>
      <c r="AC53" s="871"/>
      <c r="AD53" s="871"/>
      <c r="AE53" s="872"/>
      <c r="AF53" s="822"/>
      <c r="AG53" s="823"/>
      <c r="AH53" s="823"/>
      <c r="AI53" s="823"/>
      <c r="AJ53" s="824"/>
      <c r="AK53" s="874"/>
      <c r="AL53" s="871"/>
      <c r="AM53" s="871"/>
      <c r="AN53" s="871"/>
      <c r="AO53" s="871"/>
      <c r="AP53" s="871"/>
      <c r="AQ53" s="871"/>
      <c r="AR53" s="871"/>
      <c r="AS53" s="871"/>
      <c r="AT53" s="871"/>
      <c r="AU53" s="871"/>
      <c r="AV53" s="871"/>
      <c r="AW53" s="871"/>
      <c r="AX53" s="871"/>
      <c r="AY53" s="871"/>
      <c r="AZ53" s="873"/>
      <c r="BA53" s="873"/>
      <c r="BB53" s="873"/>
      <c r="BC53" s="873"/>
      <c r="BD53" s="873"/>
      <c r="BE53" s="867"/>
      <c r="BF53" s="867"/>
      <c r="BG53" s="867"/>
      <c r="BH53" s="867"/>
      <c r="BI53" s="868"/>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0"/>
      <c r="R54" s="871"/>
      <c r="S54" s="871"/>
      <c r="T54" s="871"/>
      <c r="U54" s="871"/>
      <c r="V54" s="871"/>
      <c r="W54" s="871"/>
      <c r="X54" s="871"/>
      <c r="Y54" s="871"/>
      <c r="Z54" s="871"/>
      <c r="AA54" s="871"/>
      <c r="AB54" s="871"/>
      <c r="AC54" s="871"/>
      <c r="AD54" s="871"/>
      <c r="AE54" s="872"/>
      <c r="AF54" s="822"/>
      <c r="AG54" s="823"/>
      <c r="AH54" s="823"/>
      <c r="AI54" s="823"/>
      <c r="AJ54" s="824"/>
      <c r="AK54" s="874"/>
      <c r="AL54" s="871"/>
      <c r="AM54" s="871"/>
      <c r="AN54" s="871"/>
      <c r="AO54" s="871"/>
      <c r="AP54" s="871"/>
      <c r="AQ54" s="871"/>
      <c r="AR54" s="871"/>
      <c r="AS54" s="871"/>
      <c r="AT54" s="871"/>
      <c r="AU54" s="871"/>
      <c r="AV54" s="871"/>
      <c r="AW54" s="871"/>
      <c r="AX54" s="871"/>
      <c r="AY54" s="871"/>
      <c r="AZ54" s="873"/>
      <c r="BA54" s="873"/>
      <c r="BB54" s="873"/>
      <c r="BC54" s="873"/>
      <c r="BD54" s="873"/>
      <c r="BE54" s="867"/>
      <c r="BF54" s="867"/>
      <c r="BG54" s="867"/>
      <c r="BH54" s="867"/>
      <c r="BI54" s="868"/>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0"/>
      <c r="R55" s="871"/>
      <c r="S55" s="871"/>
      <c r="T55" s="871"/>
      <c r="U55" s="871"/>
      <c r="V55" s="871"/>
      <c r="W55" s="871"/>
      <c r="X55" s="871"/>
      <c r="Y55" s="871"/>
      <c r="Z55" s="871"/>
      <c r="AA55" s="871"/>
      <c r="AB55" s="871"/>
      <c r="AC55" s="871"/>
      <c r="AD55" s="871"/>
      <c r="AE55" s="872"/>
      <c r="AF55" s="822"/>
      <c r="AG55" s="823"/>
      <c r="AH55" s="823"/>
      <c r="AI55" s="823"/>
      <c r="AJ55" s="824"/>
      <c r="AK55" s="874"/>
      <c r="AL55" s="871"/>
      <c r="AM55" s="871"/>
      <c r="AN55" s="871"/>
      <c r="AO55" s="871"/>
      <c r="AP55" s="871"/>
      <c r="AQ55" s="871"/>
      <c r="AR55" s="871"/>
      <c r="AS55" s="871"/>
      <c r="AT55" s="871"/>
      <c r="AU55" s="871"/>
      <c r="AV55" s="871"/>
      <c r="AW55" s="871"/>
      <c r="AX55" s="871"/>
      <c r="AY55" s="871"/>
      <c r="AZ55" s="873"/>
      <c r="BA55" s="873"/>
      <c r="BB55" s="873"/>
      <c r="BC55" s="873"/>
      <c r="BD55" s="873"/>
      <c r="BE55" s="867"/>
      <c r="BF55" s="867"/>
      <c r="BG55" s="867"/>
      <c r="BH55" s="867"/>
      <c r="BI55" s="868"/>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0"/>
      <c r="R56" s="871"/>
      <c r="S56" s="871"/>
      <c r="T56" s="871"/>
      <c r="U56" s="871"/>
      <c r="V56" s="871"/>
      <c r="W56" s="871"/>
      <c r="X56" s="871"/>
      <c r="Y56" s="871"/>
      <c r="Z56" s="871"/>
      <c r="AA56" s="871"/>
      <c r="AB56" s="871"/>
      <c r="AC56" s="871"/>
      <c r="AD56" s="871"/>
      <c r="AE56" s="872"/>
      <c r="AF56" s="822"/>
      <c r="AG56" s="823"/>
      <c r="AH56" s="823"/>
      <c r="AI56" s="823"/>
      <c r="AJ56" s="824"/>
      <c r="AK56" s="874"/>
      <c r="AL56" s="871"/>
      <c r="AM56" s="871"/>
      <c r="AN56" s="871"/>
      <c r="AO56" s="871"/>
      <c r="AP56" s="871"/>
      <c r="AQ56" s="871"/>
      <c r="AR56" s="871"/>
      <c r="AS56" s="871"/>
      <c r="AT56" s="871"/>
      <c r="AU56" s="871"/>
      <c r="AV56" s="871"/>
      <c r="AW56" s="871"/>
      <c r="AX56" s="871"/>
      <c r="AY56" s="871"/>
      <c r="AZ56" s="873"/>
      <c r="BA56" s="873"/>
      <c r="BB56" s="873"/>
      <c r="BC56" s="873"/>
      <c r="BD56" s="873"/>
      <c r="BE56" s="867"/>
      <c r="BF56" s="867"/>
      <c r="BG56" s="867"/>
      <c r="BH56" s="867"/>
      <c r="BI56" s="868"/>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0"/>
      <c r="R57" s="871"/>
      <c r="S57" s="871"/>
      <c r="T57" s="871"/>
      <c r="U57" s="871"/>
      <c r="V57" s="871"/>
      <c r="W57" s="871"/>
      <c r="X57" s="871"/>
      <c r="Y57" s="871"/>
      <c r="Z57" s="871"/>
      <c r="AA57" s="871"/>
      <c r="AB57" s="871"/>
      <c r="AC57" s="871"/>
      <c r="AD57" s="871"/>
      <c r="AE57" s="872"/>
      <c r="AF57" s="822"/>
      <c r="AG57" s="823"/>
      <c r="AH57" s="823"/>
      <c r="AI57" s="823"/>
      <c r="AJ57" s="824"/>
      <c r="AK57" s="874"/>
      <c r="AL57" s="871"/>
      <c r="AM57" s="871"/>
      <c r="AN57" s="871"/>
      <c r="AO57" s="871"/>
      <c r="AP57" s="871"/>
      <c r="AQ57" s="871"/>
      <c r="AR57" s="871"/>
      <c r="AS57" s="871"/>
      <c r="AT57" s="871"/>
      <c r="AU57" s="871"/>
      <c r="AV57" s="871"/>
      <c r="AW57" s="871"/>
      <c r="AX57" s="871"/>
      <c r="AY57" s="871"/>
      <c r="AZ57" s="873"/>
      <c r="BA57" s="873"/>
      <c r="BB57" s="873"/>
      <c r="BC57" s="873"/>
      <c r="BD57" s="873"/>
      <c r="BE57" s="867"/>
      <c r="BF57" s="867"/>
      <c r="BG57" s="867"/>
      <c r="BH57" s="867"/>
      <c r="BI57" s="868"/>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0"/>
      <c r="R58" s="871"/>
      <c r="S58" s="871"/>
      <c r="T58" s="871"/>
      <c r="U58" s="871"/>
      <c r="V58" s="871"/>
      <c r="W58" s="871"/>
      <c r="X58" s="871"/>
      <c r="Y58" s="871"/>
      <c r="Z58" s="871"/>
      <c r="AA58" s="871"/>
      <c r="AB58" s="871"/>
      <c r="AC58" s="871"/>
      <c r="AD58" s="871"/>
      <c r="AE58" s="872"/>
      <c r="AF58" s="822"/>
      <c r="AG58" s="823"/>
      <c r="AH58" s="823"/>
      <c r="AI58" s="823"/>
      <c r="AJ58" s="824"/>
      <c r="AK58" s="874"/>
      <c r="AL58" s="871"/>
      <c r="AM58" s="871"/>
      <c r="AN58" s="871"/>
      <c r="AO58" s="871"/>
      <c r="AP58" s="871"/>
      <c r="AQ58" s="871"/>
      <c r="AR58" s="871"/>
      <c r="AS58" s="871"/>
      <c r="AT58" s="871"/>
      <c r="AU58" s="871"/>
      <c r="AV58" s="871"/>
      <c r="AW58" s="871"/>
      <c r="AX58" s="871"/>
      <c r="AY58" s="871"/>
      <c r="AZ58" s="873"/>
      <c r="BA58" s="873"/>
      <c r="BB58" s="873"/>
      <c r="BC58" s="873"/>
      <c r="BD58" s="873"/>
      <c r="BE58" s="867"/>
      <c r="BF58" s="867"/>
      <c r="BG58" s="867"/>
      <c r="BH58" s="867"/>
      <c r="BI58" s="868"/>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0"/>
      <c r="R59" s="871"/>
      <c r="S59" s="871"/>
      <c r="T59" s="871"/>
      <c r="U59" s="871"/>
      <c r="V59" s="871"/>
      <c r="W59" s="871"/>
      <c r="X59" s="871"/>
      <c r="Y59" s="871"/>
      <c r="Z59" s="871"/>
      <c r="AA59" s="871"/>
      <c r="AB59" s="871"/>
      <c r="AC59" s="871"/>
      <c r="AD59" s="871"/>
      <c r="AE59" s="872"/>
      <c r="AF59" s="822"/>
      <c r="AG59" s="823"/>
      <c r="AH59" s="823"/>
      <c r="AI59" s="823"/>
      <c r="AJ59" s="824"/>
      <c r="AK59" s="874"/>
      <c r="AL59" s="871"/>
      <c r="AM59" s="871"/>
      <c r="AN59" s="871"/>
      <c r="AO59" s="871"/>
      <c r="AP59" s="871"/>
      <c r="AQ59" s="871"/>
      <c r="AR59" s="871"/>
      <c r="AS59" s="871"/>
      <c r="AT59" s="871"/>
      <c r="AU59" s="871"/>
      <c r="AV59" s="871"/>
      <c r="AW59" s="871"/>
      <c r="AX59" s="871"/>
      <c r="AY59" s="871"/>
      <c r="AZ59" s="873"/>
      <c r="BA59" s="873"/>
      <c r="BB59" s="873"/>
      <c r="BC59" s="873"/>
      <c r="BD59" s="873"/>
      <c r="BE59" s="867"/>
      <c r="BF59" s="867"/>
      <c r="BG59" s="867"/>
      <c r="BH59" s="867"/>
      <c r="BI59" s="868"/>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0"/>
      <c r="R60" s="871"/>
      <c r="S60" s="871"/>
      <c r="T60" s="871"/>
      <c r="U60" s="871"/>
      <c r="V60" s="871"/>
      <c r="W60" s="871"/>
      <c r="X60" s="871"/>
      <c r="Y60" s="871"/>
      <c r="Z60" s="871"/>
      <c r="AA60" s="871"/>
      <c r="AB60" s="871"/>
      <c r="AC60" s="871"/>
      <c r="AD60" s="871"/>
      <c r="AE60" s="872"/>
      <c r="AF60" s="822"/>
      <c r="AG60" s="823"/>
      <c r="AH60" s="823"/>
      <c r="AI60" s="823"/>
      <c r="AJ60" s="824"/>
      <c r="AK60" s="874"/>
      <c r="AL60" s="871"/>
      <c r="AM60" s="871"/>
      <c r="AN60" s="871"/>
      <c r="AO60" s="871"/>
      <c r="AP60" s="871"/>
      <c r="AQ60" s="871"/>
      <c r="AR60" s="871"/>
      <c r="AS60" s="871"/>
      <c r="AT60" s="871"/>
      <c r="AU60" s="871"/>
      <c r="AV60" s="871"/>
      <c r="AW60" s="871"/>
      <c r="AX60" s="871"/>
      <c r="AY60" s="871"/>
      <c r="AZ60" s="873"/>
      <c r="BA60" s="873"/>
      <c r="BB60" s="873"/>
      <c r="BC60" s="873"/>
      <c r="BD60" s="873"/>
      <c r="BE60" s="867"/>
      <c r="BF60" s="867"/>
      <c r="BG60" s="867"/>
      <c r="BH60" s="867"/>
      <c r="BI60" s="868"/>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0"/>
      <c r="R61" s="871"/>
      <c r="S61" s="871"/>
      <c r="T61" s="871"/>
      <c r="U61" s="871"/>
      <c r="V61" s="871"/>
      <c r="W61" s="871"/>
      <c r="X61" s="871"/>
      <c r="Y61" s="871"/>
      <c r="Z61" s="871"/>
      <c r="AA61" s="871"/>
      <c r="AB61" s="871"/>
      <c r="AC61" s="871"/>
      <c r="AD61" s="871"/>
      <c r="AE61" s="872"/>
      <c r="AF61" s="822"/>
      <c r="AG61" s="823"/>
      <c r="AH61" s="823"/>
      <c r="AI61" s="823"/>
      <c r="AJ61" s="824"/>
      <c r="AK61" s="874"/>
      <c r="AL61" s="871"/>
      <c r="AM61" s="871"/>
      <c r="AN61" s="871"/>
      <c r="AO61" s="871"/>
      <c r="AP61" s="871"/>
      <c r="AQ61" s="871"/>
      <c r="AR61" s="871"/>
      <c r="AS61" s="871"/>
      <c r="AT61" s="871"/>
      <c r="AU61" s="871"/>
      <c r="AV61" s="871"/>
      <c r="AW61" s="871"/>
      <c r="AX61" s="871"/>
      <c r="AY61" s="871"/>
      <c r="AZ61" s="873"/>
      <c r="BA61" s="873"/>
      <c r="BB61" s="873"/>
      <c r="BC61" s="873"/>
      <c r="BD61" s="873"/>
      <c r="BE61" s="867"/>
      <c r="BF61" s="867"/>
      <c r="BG61" s="867"/>
      <c r="BH61" s="867"/>
      <c r="BI61" s="868"/>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0"/>
      <c r="R62" s="871"/>
      <c r="S62" s="871"/>
      <c r="T62" s="871"/>
      <c r="U62" s="871"/>
      <c r="V62" s="871"/>
      <c r="W62" s="871"/>
      <c r="X62" s="871"/>
      <c r="Y62" s="871"/>
      <c r="Z62" s="871"/>
      <c r="AA62" s="871"/>
      <c r="AB62" s="871"/>
      <c r="AC62" s="871"/>
      <c r="AD62" s="871"/>
      <c r="AE62" s="872"/>
      <c r="AF62" s="822"/>
      <c r="AG62" s="823"/>
      <c r="AH62" s="823"/>
      <c r="AI62" s="823"/>
      <c r="AJ62" s="824"/>
      <c r="AK62" s="874"/>
      <c r="AL62" s="871"/>
      <c r="AM62" s="871"/>
      <c r="AN62" s="871"/>
      <c r="AO62" s="871"/>
      <c r="AP62" s="871"/>
      <c r="AQ62" s="871"/>
      <c r="AR62" s="871"/>
      <c r="AS62" s="871"/>
      <c r="AT62" s="871"/>
      <c r="AU62" s="871"/>
      <c r="AV62" s="871"/>
      <c r="AW62" s="871"/>
      <c r="AX62" s="871"/>
      <c r="AY62" s="871"/>
      <c r="AZ62" s="873"/>
      <c r="BA62" s="873"/>
      <c r="BB62" s="873"/>
      <c r="BC62" s="873"/>
      <c r="BD62" s="873"/>
      <c r="BE62" s="867"/>
      <c r="BF62" s="867"/>
      <c r="BG62" s="867"/>
      <c r="BH62" s="867"/>
      <c r="BI62" s="868"/>
      <c r="BJ62" s="882" t="s">
        <v>435</v>
      </c>
      <c r="BK62" s="841"/>
      <c r="BL62" s="841"/>
      <c r="BM62" s="841"/>
      <c r="BN62" s="842"/>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412</v>
      </c>
      <c r="B63" s="825" t="s">
        <v>436</v>
      </c>
      <c r="C63" s="826"/>
      <c r="D63" s="826"/>
      <c r="E63" s="826"/>
      <c r="F63" s="826"/>
      <c r="G63" s="826"/>
      <c r="H63" s="826"/>
      <c r="I63" s="826"/>
      <c r="J63" s="826"/>
      <c r="K63" s="826"/>
      <c r="L63" s="826"/>
      <c r="M63" s="826"/>
      <c r="N63" s="826"/>
      <c r="O63" s="826"/>
      <c r="P63" s="827"/>
      <c r="Q63" s="875"/>
      <c r="R63" s="876"/>
      <c r="S63" s="876"/>
      <c r="T63" s="876"/>
      <c r="U63" s="876"/>
      <c r="V63" s="876"/>
      <c r="W63" s="876"/>
      <c r="X63" s="876"/>
      <c r="Y63" s="876"/>
      <c r="Z63" s="876"/>
      <c r="AA63" s="876"/>
      <c r="AB63" s="876"/>
      <c r="AC63" s="876"/>
      <c r="AD63" s="876"/>
      <c r="AE63" s="877"/>
      <c r="AF63" s="878">
        <v>883</v>
      </c>
      <c r="AG63" s="879"/>
      <c r="AH63" s="879"/>
      <c r="AI63" s="879"/>
      <c r="AJ63" s="880"/>
      <c r="AK63" s="881"/>
      <c r="AL63" s="876"/>
      <c r="AM63" s="876"/>
      <c r="AN63" s="876"/>
      <c r="AO63" s="876"/>
      <c r="AP63" s="879">
        <f>SUM(AP28:AT36)</f>
        <v>3879</v>
      </c>
      <c r="AQ63" s="879"/>
      <c r="AR63" s="879"/>
      <c r="AS63" s="879"/>
      <c r="AT63" s="879"/>
      <c r="AU63" s="879">
        <f>SUM(AU28:AY36)</f>
        <v>3446</v>
      </c>
      <c r="AV63" s="879"/>
      <c r="AW63" s="879"/>
      <c r="AX63" s="879"/>
      <c r="AY63" s="879"/>
      <c r="AZ63" s="883"/>
      <c r="BA63" s="883"/>
      <c r="BB63" s="883"/>
      <c r="BC63" s="883"/>
      <c r="BD63" s="883"/>
      <c r="BE63" s="884"/>
      <c r="BF63" s="884"/>
      <c r="BG63" s="884"/>
      <c r="BH63" s="884"/>
      <c r="BI63" s="885"/>
      <c r="BJ63" s="886" t="s">
        <v>244</v>
      </c>
      <c r="BK63" s="887"/>
      <c r="BL63" s="887"/>
      <c r="BM63" s="887"/>
      <c r="BN63" s="888"/>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437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438</v>
      </c>
      <c r="B66" s="764"/>
      <c r="C66" s="764"/>
      <c r="D66" s="764"/>
      <c r="E66" s="764"/>
      <c r="F66" s="764"/>
      <c r="G66" s="764"/>
      <c r="H66" s="764"/>
      <c r="I66" s="764"/>
      <c r="J66" s="764"/>
      <c r="K66" s="764"/>
      <c r="L66" s="764"/>
      <c r="M66" s="764"/>
      <c r="N66" s="764"/>
      <c r="O66" s="764"/>
      <c r="P66" s="765"/>
      <c r="Q66" s="769" t="s">
        <v>416</v>
      </c>
      <c r="R66" s="770"/>
      <c r="S66" s="770"/>
      <c r="T66" s="770"/>
      <c r="U66" s="771"/>
      <c r="V66" s="769" t="s">
        <v>417</v>
      </c>
      <c r="W66" s="770"/>
      <c r="X66" s="770"/>
      <c r="Y66" s="770"/>
      <c r="Z66" s="771"/>
      <c r="AA66" s="769" t="s">
        <v>418</v>
      </c>
      <c r="AB66" s="770"/>
      <c r="AC66" s="770"/>
      <c r="AD66" s="770"/>
      <c r="AE66" s="771"/>
      <c r="AF66" s="889" t="s">
        <v>419</v>
      </c>
      <c r="AG66" s="850"/>
      <c r="AH66" s="850"/>
      <c r="AI66" s="850"/>
      <c r="AJ66" s="890"/>
      <c r="AK66" s="769" t="s">
        <v>420</v>
      </c>
      <c r="AL66" s="764"/>
      <c r="AM66" s="764"/>
      <c r="AN66" s="764"/>
      <c r="AO66" s="765"/>
      <c r="AP66" s="769" t="s">
        <v>421</v>
      </c>
      <c r="AQ66" s="770"/>
      <c r="AR66" s="770"/>
      <c r="AS66" s="770"/>
      <c r="AT66" s="771"/>
      <c r="AU66" s="769" t="s">
        <v>439</v>
      </c>
      <c r="AV66" s="770"/>
      <c r="AW66" s="770"/>
      <c r="AX66" s="770"/>
      <c r="AY66" s="771"/>
      <c r="AZ66" s="769" t="s">
        <v>396</v>
      </c>
      <c r="BA66" s="770"/>
      <c r="BB66" s="770"/>
      <c r="BC66" s="770"/>
      <c r="BD66" s="776"/>
      <c r="BE66" s="241"/>
      <c r="BF66" s="241"/>
      <c r="BG66" s="241"/>
      <c r="BH66" s="241"/>
      <c r="BI66" s="241"/>
      <c r="BJ66" s="241"/>
      <c r="BK66" s="241"/>
      <c r="BL66" s="241"/>
      <c r="BM66" s="241"/>
      <c r="BN66" s="241"/>
      <c r="BO66" s="241"/>
      <c r="BP66" s="241"/>
      <c r="BQ66" s="238">
        <v>60</v>
      </c>
      <c r="BR66" s="243"/>
      <c r="BS66" s="894"/>
      <c r="BT66" s="895"/>
      <c r="BU66" s="895"/>
      <c r="BV66" s="895"/>
      <c r="BW66" s="895"/>
      <c r="BX66" s="895"/>
      <c r="BY66" s="895"/>
      <c r="BZ66" s="895"/>
      <c r="CA66" s="895"/>
      <c r="CB66" s="895"/>
      <c r="CC66" s="895"/>
      <c r="CD66" s="895"/>
      <c r="CE66" s="895"/>
      <c r="CF66" s="895"/>
      <c r="CG66" s="900"/>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1"/>
      <c r="AG67" s="853"/>
      <c r="AH67" s="853"/>
      <c r="AI67" s="853"/>
      <c r="AJ67" s="892"/>
      <c r="AK67" s="893"/>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4"/>
      <c r="BT67" s="895"/>
      <c r="BU67" s="895"/>
      <c r="BV67" s="895"/>
      <c r="BW67" s="895"/>
      <c r="BX67" s="895"/>
      <c r="BY67" s="895"/>
      <c r="BZ67" s="895"/>
      <c r="CA67" s="895"/>
      <c r="CB67" s="895"/>
      <c r="CC67" s="895"/>
      <c r="CD67" s="895"/>
      <c r="CE67" s="895"/>
      <c r="CF67" s="895"/>
      <c r="CG67" s="900"/>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230"/>
    </row>
    <row r="68" spans="1:131" ht="26.25" customHeight="1" thickTop="1" x14ac:dyDescent="0.2">
      <c r="A68" s="236">
        <v>1</v>
      </c>
      <c r="B68" s="904" t="s">
        <v>597</v>
      </c>
      <c r="C68" s="905"/>
      <c r="D68" s="905"/>
      <c r="E68" s="905"/>
      <c r="F68" s="905"/>
      <c r="G68" s="905"/>
      <c r="H68" s="905"/>
      <c r="I68" s="905"/>
      <c r="J68" s="905"/>
      <c r="K68" s="905"/>
      <c r="L68" s="905"/>
      <c r="M68" s="905"/>
      <c r="N68" s="905"/>
      <c r="O68" s="905"/>
      <c r="P68" s="906"/>
      <c r="Q68" s="907">
        <v>30</v>
      </c>
      <c r="R68" s="901"/>
      <c r="S68" s="901"/>
      <c r="T68" s="901"/>
      <c r="U68" s="901"/>
      <c r="V68" s="901">
        <v>28</v>
      </c>
      <c r="W68" s="901"/>
      <c r="X68" s="901"/>
      <c r="Y68" s="901"/>
      <c r="Z68" s="901"/>
      <c r="AA68" s="901">
        <v>2</v>
      </c>
      <c r="AB68" s="901"/>
      <c r="AC68" s="901"/>
      <c r="AD68" s="901"/>
      <c r="AE68" s="901"/>
      <c r="AF68" s="901">
        <v>2</v>
      </c>
      <c r="AG68" s="901"/>
      <c r="AH68" s="901"/>
      <c r="AI68" s="901"/>
      <c r="AJ68" s="901"/>
      <c r="AK68" s="901">
        <v>0</v>
      </c>
      <c r="AL68" s="901"/>
      <c r="AM68" s="901"/>
      <c r="AN68" s="901"/>
      <c r="AO68" s="901"/>
      <c r="AP68" s="901">
        <v>0</v>
      </c>
      <c r="AQ68" s="901"/>
      <c r="AR68" s="901"/>
      <c r="AS68" s="901"/>
      <c r="AT68" s="901"/>
      <c r="AU68" s="901">
        <v>0</v>
      </c>
      <c r="AV68" s="901"/>
      <c r="AW68" s="901"/>
      <c r="AX68" s="901"/>
      <c r="AY68" s="901"/>
      <c r="AZ68" s="902"/>
      <c r="BA68" s="902"/>
      <c r="BB68" s="902"/>
      <c r="BC68" s="902"/>
      <c r="BD68" s="903"/>
      <c r="BE68" s="241"/>
      <c r="BF68" s="241"/>
      <c r="BG68" s="241"/>
      <c r="BH68" s="241"/>
      <c r="BI68" s="241"/>
      <c r="BJ68" s="241"/>
      <c r="BK68" s="241"/>
      <c r="BL68" s="241"/>
      <c r="BM68" s="241"/>
      <c r="BN68" s="241"/>
      <c r="BO68" s="241"/>
      <c r="BP68" s="241"/>
      <c r="BQ68" s="238">
        <v>62</v>
      </c>
      <c r="BR68" s="243"/>
      <c r="BS68" s="894"/>
      <c r="BT68" s="895"/>
      <c r="BU68" s="895"/>
      <c r="BV68" s="895"/>
      <c r="BW68" s="895"/>
      <c r="BX68" s="895"/>
      <c r="BY68" s="895"/>
      <c r="BZ68" s="895"/>
      <c r="CA68" s="895"/>
      <c r="CB68" s="895"/>
      <c r="CC68" s="895"/>
      <c r="CD68" s="895"/>
      <c r="CE68" s="895"/>
      <c r="CF68" s="895"/>
      <c r="CG68" s="900"/>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230"/>
    </row>
    <row r="69" spans="1:131" ht="26.25" customHeight="1" x14ac:dyDescent="0.2">
      <c r="A69" s="238">
        <v>2</v>
      </c>
      <c r="B69" s="908" t="s">
        <v>598</v>
      </c>
      <c r="C69" s="909"/>
      <c r="D69" s="909"/>
      <c r="E69" s="909"/>
      <c r="F69" s="909"/>
      <c r="G69" s="909"/>
      <c r="H69" s="909"/>
      <c r="I69" s="909"/>
      <c r="J69" s="909"/>
      <c r="K69" s="909"/>
      <c r="L69" s="909"/>
      <c r="M69" s="909"/>
      <c r="N69" s="909"/>
      <c r="O69" s="909"/>
      <c r="P69" s="910"/>
      <c r="Q69" s="911">
        <v>408</v>
      </c>
      <c r="R69" s="865"/>
      <c r="S69" s="865"/>
      <c r="T69" s="865"/>
      <c r="U69" s="865"/>
      <c r="V69" s="865">
        <v>368</v>
      </c>
      <c r="W69" s="865"/>
      <c r="X69" s="865"/>
      <c r="Y69" s="865"/>
      <c r="Z69" s="865"/>
      <c r="AA69" s="865">
        <v>39</v>
      </c>
      <c r="AB69" s="865"/>
      <c r="AC69" s="865"/>
      <c r="AD69" s="865"/>
      <c r="AE69" s="865"/>
      <c r="AF69" s="865">
        <v>39</v>
      </c>
      <c r="AG69" s="865"/>
      <c r="AH69" s="865"/>
      <c r="AI69" s="865"/>
      <c r="AJ69" s="865"/>
      <c r="AK69" s="865">
        <v>0</v>
      </c>
      <c r="AL69" s="865"/>
      <c r="AM69" s="865"/>
      <c r="AN69" s="865"/>
      <c r="AO69" s="865"/>
      <c r="AP69" s="865">
        <v>0</v>
      </c>
      <c r="AQ69" s="865"/>
      <c r="AR69" s="865"/>
      <c r="AS69" s="865"/>
      <c r="AT69" s="865"/>
      <c r="AU69" s="865">
        <v>0</v>
      </c>
      <c r="AV69" s="865"/>
      <c r="AW69" s="865"/>
      <c r="AX69" s="865"/>
      <c r="AY69" s="865"/>
      <c r="AZ69" s="867"/>
      <c r="BA69" s="867"/>
      <c r="BB69" s="867"/>
      <c r="BC69" s="867"/>
      <c r="BD69" s="868"/>
      <c r="BE69" s="241"/>
      <c r="BF69" s="241"/>
      <c r="BG69" s="241"/>
      <c r="BH69" s="241"/>
      <c r="BI69" s="241"/>
      <c r="BJ69" s="241"/>
      <c r="BK69" s="241"/>
      <c r="BL69" s="241"/>
      <c r="BM69" s="241"/>
      <c r="BN69" s="241"/>
      <c r="BO69" s="241"/>
      <c r="BP69" s="241"/>
      <c r="BQ69" s="238">
        <v>63</v>
      </c>
      <c r="BR69" s="243"/>
      <c r="BS69" s="894"/>
      <c r="BT69" s="895"/>
      <c r="BU69" s="895"/>
      <c r="BV69" s="895"/>
      <c r="BW69" s="895"/>
      <c r="BX69" s="895"/>
      <c r="BY69" s="895"/>
      <c r="BZ69" s="895"/>
      <c r="CA69" s="895"/>
      <c r="CB69" s="895"/>
      <c r="CC69" s="895"/>
      <c r="CD69" s="895"/>
      <c r="CE69" s="895"/>
      <c r="CF69" s="895"/>
      <c r="CG69" s="900"/>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230"/>
    </row>
    <row r="70" spans="1:131" ht="26.25" customHeight="1" x14ac:dyDescent="0.2">
      <c r="A70" s="238">
        <v>3</v>
      </c>
      <c r="B70" s="908" t="s">
        <v>599</v>
      </c>
      <c r="C70" s="909"/>
      <c r="D70" s="909"/>
      <c r="E70" s="909"/>
      <c r="F70" s="909"/>
      <c r="G70" s="909"/>
      <c r="H70" s="909"/>
      <c r="I70" s="909"/>
      <c r="J70" s="909"/>
      <c r="K70" s="909"/>
      <c r="L70" s="909"/>
      <c r="M70" s="909"/>
      <c r="N70" s="909"/>
      <c r="O70" s="909"/>
      <c r="P70" s="910"/>
      <c r="Q70" s="911">
        <v>164</v>
      </c>
      <c r="R70" s="865"/>
      <c r="S70" s="865"/>
      <c r="T70" s="865"/>
      <c r="U70" s="865"/>
      <c r="V70" s="865">
        <v>141</v>
      </c>
      <c r="W70" s="865"/>
      <c r="X70" s="865"/>
      <c r="Y70" s="865"/>
      <c r="Z70" s="865"/>
      <c r="AA70" s="865">
        <v>23</v>
      </c>
      <c r="AB70" s="865"/>
      <c r="AC70" s="865"/>
      <c r="AD70" s="865"/>
      <c r="AE70" s="865"/>
      <c r="AF70" s="865">
        <v>23</v>
      </c>
      <c r="AG70" s="865"/>
      <c r="AH70" s="865"/>
      <c r="AI70" s="865"/>
      <c r="AJ70" s="865"/>
      <c r="AK70" s="865">
        <v>0</v>
      </c>
      <c r="AL70" s="865"/>
      <c r="AM70" s="865"/>
      <c r="AN70" s="865"/>
      <c r="AO70" s="865"/>
      <c r="AP70" s="865">
        <v>0</v>
      </c>
      <c r="AQ70" s="865"/>
      <c r="AR70" s="865"/>
      <c r="AS70" s="865"/>
      <c r="AT70" s="865"/>
      <c r="AU70" s="865">
        <v>0</v>
      </c>
      <c r="AV70" s="865"/>
      <c r="AW70" s="865"/>
      <c r="AX70" s="865"/>
      <c r="AY70" s="865"/>
      <c r="AZ70" s="867"/>
      <c r="BA70" s="867"/>
      <c r="BB70" s="867"/>
      <c r="BC70" s="867"/>
      <c r="BD70" s="868"/>
      <c r="BE70" s="241"/>
      <c r="BF70" s="241"/>
      <c r="BG70" s="241"/>
      <c r="BH70" s="241"/>
      <c r="BI70" s="241"/>
      <c r="BJ70" s="241"/>
      <c r="BK70" s="241"/>
      <c r="BL70" s="241"/>
      <c r="BM70" s="241"/>
      <c r="BN70" s="241"/>
      <c r="BO70" s="241"/>
      <c r="BP70" s="241"/>
      <c r="BQ70" s="238">
        <v>64</v>
      </c>
      <c r="BR70" s="243"/>
      <c r="BS70" s="894"/>
      <c r="BT70" s="895"/>
      <c r="BU70" s="895"/>
      <c r="BV70" s="895"/>
      <c r="BW70" s="895"/>
      <c r="BX70" s="895"/>
      <c r="BY70" s="895"/>
      <c r="BZ70" s="895"/>
      <c r="CA70" s="895"/>
      <c r="CB70" s="895"/>
      <c r="CC70" s="895"/>
      <c r="CD70" s="895"/>
      <c r="CE70" s="895"/>
      <c r="CF70" s="895"/>
      <c r="CG70" s="900"/>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230"/>
    </row>
    <row r="71" spans="1:131" ht="26.25" customHeight="1" x14ac:dyDescent="0.2">
      <c r="A71" s="238">
        <v>4</v>
      </c>
      <c r="B71" s="908" t="s">
        <v>600</v>
      </c>
      <c r="C71" s="909"/>
      <c r="D71" s="909"/>
      <c r="E71" s="909"/>
      <c r="F71" s="909"/>
      <c r="G71" s="909"/>
      <c r="H71" s="909"/>
      <c r="I71" s="909"/>
      <c r="J71" s="909"/>
      <c r="K71" s="909"/>
      <c r="L71" s="909"/>
      <c r="M71" s="909"/>
      <c r="N71" s="909"/>
      <c r="O71" s="909"/>
      <c r="P71" s="910"/>
      <c r="Q71" s="911">
        <v>55</v>
      </c>
      <c r="R71" s="865"/>
      <c r="S71" s="865"/>
      <c r="T71" s="865"/>
      <c r="U71" s="865"/>
      <c r="V71" s="865">
        <v>51</v>
      </c>
      <c r="W71" s="865"/>
      <c r="X71" s="865"/>
      <c r="Y71" s="865"/>
      <c r="Z71" s="865"/>
      <c r="AA71" s="865">
        <v>4</v>
      </c>
      <c r="AB71" s="865"/>
      <c r="AC71" s="865"/>
      <c r="AD71" s="865"/>
      <c r="AE71" s="865"/>
      <c r="AF71" s="865">
        <v>4</v>
      </c>
      <c r="AG71" s="865"/>
      <c r="AH71" s="865"/>
      <c r="AI71" s="865"/>
      <c r="AJ71" s="865"/>
      <c r="AK71" s="865">
        <v>6</v>
      </c>
      <c r="AL71" s="865"/>
      <c r="AM71" s="865"/>
      <c r="AN71" s="865"/>
      <c r="AO71" s="865"/>
      <c r="AP71" s="865">
        <v>0</v>
      </c>
      <c r="AQ71" s="865"/>
      <c r="AR71" s="865"/>
      <c r="AS71" s="865"/>
      <c r="AT71" s="865"/>
      <c r="AU71" s="865">
        <v>0</v>
      </c>
      <c r="AV71" s="865"/>
      <c r="AW71" s="865"/>
      <c r="AX71" s="865"/>
      <c r="AY71" s="865"/>
      <c r="AZ71" s="867"/>
      <c r="BA71" s="867"/>
      <c r="BB71" s="867"/>
      <c r="BC71" s="867"/>
      <c r="BD71" s="868"/>
      <c r="BE71" s="241"/>
      <c r="BF71" s="241"/>
      <c r="BG71" s="241"/>
      <c r="BH71" s="241"/>
      <c r="BI71" s="241"/>
      <c r="BJ71" s="241"/>
      <c r="BK71" s="241"/>
      <c r="BL71" s="241"/>
      <c r="BM71" s="241"/>
      <c r="BN71" s="241"/>
      <c r="BO71" s="241"/>
      <c r="BP71" s="241"/>
      <c r="BQ71" s="238">
        <v>65</v>
      </c>
      <c r="BR71" s="243"/>
      <c r="BS71" s="894"/>
      <c r="BT71" s="895"/>
      <c r="BU71" s="895"/>
      <c r="BV71" s="895"/>
      <c r="BW71" s="895"/>
      <c r="BX71" s="895"/>
      <c r="BY71" s="895"/>
      <c r="BZ71" s="895"/>
      <c r="CA71" s="895"/>
      <c r="CB71" s="895"/>
      <c r="CC71" s="895"/>
      <c r="CD71" s="895"/>
      <c r="CE71" s="895"/>
      <c r="CF71" s="895"/>
      <c r="CG71" s="900"/>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230"/>
    </row>
    <row r="72" spans="1:131" ht="26.25" customHeight="1" x14ac:dyDescent="0.2">
      <c r="A72" s="238">
        <v>5</v>
      </c>
      <c r="B72" s="908" t="s">
        <v>601</v>
      </c>
      <c r="C72" s="909"/>
      <c r="D72" s="909"/>
      <c r="E72" s="909"/>
      <c r="F72" s="909"/>
      <c r="G72" s="909"/>
      <c r="H72" s="909"/>
      <c r="I72" s="909"/>
      <c r="J72" s="909"/>
      <c r="K72" s="909"/>
      <c r="L72" s="909"/>
      <c r="M72" s="909"/>
      <c r="N72" s="909"/>
      <c r="O72" s="909"/>
      <c r="P72" s="910"/>
      <c r="Q72" s="911">
        <v>1388</v>
      </c>
      <c r="R72" s="865"/>
      <c r="S72" s="865"/>
      <c r="T72" s="865"/>
      <c r="U72" s="865"/>
      <c r="V72" s="865">
        <v>1342</v>
      </c>
      <c r="W72" s="865"/>
      <c r="X72" s="865"/>
      <c r="Y72" s="865"/>
      <c r="Z72" s="865"/>
      <c r="AA72" s="865">
        <v>46</v>
      </c>
      <c r="AB72" s="865"/>
      <c r="AC72" s="865"/>
      <c r="AD72" s="865"/>
      <c r="AE72" s="865"/>
      <c r="AF72" s="865">
        <v>46</v>
      </c>
      <c r="AG72" s="865"/>
      <c r="AH72" s="865"/>
      <c r="AI72" s="865"/>
      <c r="AJ72" s="865"/>
      <c r="AK72" s="865">
        <v>52</v>
      </c>
      <c r="AL72" s="865"/>
      <c r="AM72" s="865"/>
      <c r="AN72" s="865"/>
      <c r="AO72" s="865"/>
      <c r="AP72" s="865">
        <v>1448</v>
      </c>
      <c r="AQ72" s="865"/>
      <c r="AR72" s="865"/>
      <c r="AS72" s="865"/>
      <c r="AT72" s="865"/>
      <c r="AU72" s="865">
        <v>127</v>
      </c>
      <c r="AV72" s="865"/>
      <c r="AW72" s="865"/>
      <c r="AX72" s="865"/>
      <c r="AY72" s="865"/>
      <c r="AZ72" s="867"/>
      <c r="BA72" s="867"/>
      <c r="BB72" s="867"/>
      <c r="BC72" s="867"/>
      <c r="BD72" s="868"/>
      <c r="BE72" s="241"/>
      <c r="BF72" s="241"/>
      <c r="BG72" s="241"/>
      <c r="BH72" s="241"/>
      <c r="BI72" s="241"/>
      <c r="BJ72" s="241"/>
      <c r="BK72" s="241"/>
      <c r="BL72" s="241"/>
      <c r="BM72" s="241"/>
      <c r="BN72" s="241"/>
      <c r="BO72" s="241"/>
      <c r="BP72" s="241"/>
      <c r="BQ72" s="238">
        <v>66</v>
      </c>
      <c r="BR72" s="243"/>
      <c r="BS72" s="894"/>
      <c r="BT72" s="895"/>
      <c r="BU72" s="895"/>
      <c r="BV72" s="895"/>
      <c r="BW72" s="895"/>
      <c r="BX72" s="895"/>
      <c r="BY72" s="895"/>
      <c r="BZ72" s="895"/>
      <c r="CA72" s="895"/>
      <c r="CB72" s="895"/>
      <c r="CC72" s="895"/>
      <c r="CD72" s="895"/>
      <c r="CE72" s="895"/>
      <c r="CF72" s="895"/>
      <c r="CG72" s="900"/>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230"/>
    </row>
    <row r="73" spans="1:131" ht="26.25" customHeight="1" x14ac:dyDescent="0.2">
      <c r="A73" s="238">
        <v>6</v>
      </c>
      <c r="B73" s="908" t="s">
        <v>602</v>
      </c>
      <c r="C73" s="909"/>
      <c r="D73" s="909"/>
      <c r="E73" s="909"/>
      <c r="F73" s="909"/>
      <c r="G73" s="909"/>
      <c r="H73" s="909"/>
      <c r="I73" s="909"/>
      <c r="J73" s="909"/>
      <c r="K73" s="909"/>
      <c r="L73" s="909"/>
      <c r="M73" s="909"/>
      <c r="N73" s="909"/>
      <c r="O73" s="909"/>
      <c r="P73" s="910"/>
      <c r="Q73" s="911">
        <v>9</v>
      </c>
      <c r="R73" s="865"/>
      <c r="S73" s="865"/>
      <c r="T73" s="865"/>
      <c r="U73" s="865"/>
      <c r="V73" s="865">
        <v>8</v>
      </c>
      <c r="W73" s="865"/>
      <c r="X73" s="865"/>
      <c r="Y73" s="865"/>
      <c r="Z73" s="865"/>
      <c r="AA73" s="865">
        <v>1</v>
      </c>
      <c r="AB73" s="865"/>
      <c r="AC73" s="865"/>
      <c r="AD73" s="865"/>
      <c r="AE73" s="865"/>
      <c r="AF73" s="865">
        <v>1</v>
      </c>
      <c r="AG73" s="865"/>
      <c r="AH73" s="865"/>
      <c r="AI73" s="865"/>
      <c r="AJ73" s="865"/>
      <c r="AK73" s="865">
        <v>0</v>
      </c>
      <c r="AL73" s="865"/>
      <c r="AM73" s="865"/>
      <c r="AN73" s="865"/>
      <c r="AO73" s="865"/>
      <c r="AP73" s="865">
        <v>0</v>
      </c>
      <c r="AQ73" s="865"/>
      <c r="AR73" s="865"/>
      <c r="AS73" s="865"/>
      <c r="AT73" s="865"/>
      <c r="AU73" s="865">
        <v>0</v>
      </c>
      <c r="AV73" s="865"/>
      <c r="AW73" s="865"/>
      <c r="AX73" s="865"/>
      <c r="AY73" s="865"/>
      <c r="AZ73" s="867"/>
      <c r="BA73" s="867"/>
      <c r="BB73" s="867"/>
      <c r="BC73" s="867"/>
      <c r="BD73" s="868"/>
      <c r="BE73" s="241"/>
      <c r="BF73" s="241"/>
      <c r="BG73" s="241"/>
      <c r="BH73" s="241"/>
      <c r="BI73" s="241"/>
      <c r="BJ73" s="241"/>
      <c r="BK73" s="241"/>
      <c r="BL73" s="241"/>
      <c r="BM73" s="241"/>
      <c r="BN73" s="241"/>
      <c r="BO73" s="241"/>
      <c r="BP73" s="241"/>
      <c r="BQ73" s="238">
        <v>67</v>
      </c>
      <c r="BR73" s="243"/>
      <c r="BS73" s="894"/>
      <c r="BT73" s="895"/>
      <c r="BU73" s="895"/>
      <c r="BV73" s="895"/>
      <c r="BW73" s="895"/>
      <c r="BX73" s="895"/>
      <c r="BY73" s="895"/>
      <c r="BZ73" s="895"/>
      <c r="CA73" s="895"/>
      <c r="CB73" s="895"/>
      <c r="CC73" s="895"/>
      <c r="CD73" s="895"/>
      <c r="CE73" s="895"/>
      <c r="CF73" s="895"/>
      <c r="CG73" s="900"/>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230"/>
    </row>
    <row r="74" spans="1:131" ht="26.25" customHeight="1" x14ac:dyDescent="0.2">
      <c r="A74" s="238">
        <v>7</v>
      </c>
      <c r="B74" s="908" t="s">
        <v>603</v>
      </c>
      <c r="C74" s="909"/>
      <c r="D74" s="909"/>
      <c r="E74" s="909"/>
      <c r="F74" s="909"/>
      <c r="G74" s="909"/>
      <c r="H74" s="909"/>
      <c r="I74" s="909"/>
      <c r="J74" s="909"/>
      <c r="K74" s="909"/>
      <c r="L74" s="909"/>
      <c r="M74" s="909"/>
      <c r="N74" s="909"/>
      <c r="O74" s="909"/>
      <c r="P74" s="910"/>
      <c r="Q74" s="911">
        <v>32</v>
      </c>
      <c r="R74" s="865"/>
      <c r="S74" s="865"/>
      <c r="T74" s="865"/>
      <c r="U74" s="865"/>
      <c r="V74" s="865">
        <v>30</v>
      </c>
      <c r="W74" s="865"/>
      <c r="X74" s="865"/>
      <c r="Y74" s="865"/>
      <c r="Z74" s="865"/>
      <c r="AA74" s="865">
        <v>1</v>
      </c>
      <c r="AB74" s="865"/>
      <c r="AC74" s="865"/>
      <c r="AD74" s="865"/>
      <c r="AE74" s="865"/>
      <c r="AF74" s="865">
        <v>1</v>
      </c>
      <c r="AG74" s="865"/>
      <c r="AH74" s="865"/>
      <c r="AI74" s="865"/>
      <c r="AJ74" s="865"/>
      <c r="AK74" s="865">
        <v>0</v>
      </c>
      <c r="AL74" s="865"/>
      <c r="AM74" s="865"/>
      <c r="AN74" s="865"/>
      <c r="AO74" s="865"/>
      <c r="AP74" s="865">
        <v>0</v>
      </c>
      <c r="AQ74" s="865"/>
      <c r="AR74" s="865"/>
      <c r="AS74" s="865"/>
      <c r="AT74" s="865"/>
      <c r="AU74" s="865">
        <v>0</v>
      </c>
      <c r="AV74" s="865"/>
      <c r="AW74" s="865"/>
      <c r="AX74" s="865"/>
      <c r="AY74" s="865"/>
      <c r="AZ74" s="867"/>
      <c r="BA74" s="867"/>
      <c r="BB74" s="867"/>
      <c r="BC74" s="867"/>
      <c r="BD74" s="868"/>
      <c r="BE74" s="241"/>
      <c r="BF74" s="241"/>
      <c r="BG74" s="241"/>
      <c r="BH74" s="241"/>
      <c r="BI74" s="241"/>
      <c r="BJ74" s="241"/>
      <c r="BK74" s="241"/>
      <c r="BL74" s="241"/>
      <c r="BM74" s="241"/>
      <c r="BN74" s="241"/>
      <c r="BO74" s="241"/>
      <c r="BP74" s="241"/>
      <c r="BQ74" s="238">
        <v>68</v>
      </c>
      <c r="BR74" s="243"/>
      <c r="BS74" s="894"/>
      <c r="BT74" s="895"/>
      <c r="BU74" s="895"/>
      <c r="BV74" s="895"/>
      <c r="BW74" s="895"/>
      <c r="BX74" s="895"/>
      <c r="BY74" s="895"/>
      <c r="BZ74" s="895"/>
      <c r="CA74" s="895"/>
      <c r="CB74" s="895"/>
      <c r="CC74" s="895"/>
      <c r="CD74" s="895"/>
      <c r="CE74" s="895"/>
      <c r="CF74" s="895"/>
      <c r="CG74" s="900"/>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230"/>
    </row>
    <row r="75" spans="1:131" ht="26.25" customHeight="1" x14ac:dyDescent="0.2">
      <c r="A75" s="238">
        <v>8</v>
      </c>
      <c r="B75" s="908" t="s">
        <v>604</v>
      </c>
      <c r="C75" s="909"/>
      <c r="D75" s="909"/>
      <c r="E75" s="909"/>
      <c r="F75" s="909"/>
      <c r="G75" s="909"/>
      <c r="H75" s="909"/>
      <c r="I75" s="909"/>
      <c r="J75" s="909"/>
      <c r="K75" s="909"/>
      <c r="L75" s="909"/>
      <c r="M75" s="909"/>
      <c r="N75" s="909"/>
      <c r="O75" s="909"/>
      <c r="P75" s="910"/>
      <c r="Q75" s="912">
        <v>42</v>
      </c>
      <c r="R75" s="913"/>
      <c r="S75" s="913"/>
      <c r="T75" s="913"/>
      <c r="U75" s="869"/>
      <c r="V75" s="914">
        <v>33</v>
      </c>
      <c r="W75" s="913"/>
      <c r="X75" s="913"/>
      <c r="Y75" s="913"/>
      <c r="Z75" s="869"/>
      <c r="AA75" s="914">
        <v>9</v>
      </c>
      <c r="AB75" s="913"/>
      <c r="AC75" s="913"/>
      <c r="AD75" s="913"/>
      <c r="AE75" s="869"/>
      <c r="AF75" s="914">
        <v>9</v>
      </c>
      <c r="AG75" s="913"/>
      <c r="AH75" s="913"/>
      <c r="AI75" s="913"/>
      <c r="AJ75" s="869"/>
      <c r="AK75" s="914">
        <v>1</v>
      </c>
      <c r="AL75" s="913"/>
      <c r="AM75" s="913"/>
      <c r="AN75" s="913"/>
      <c r="AO75" s="869"/>
      <c r="AP75" s="914">
        <v>0</v>
      </c>
      <c r="AQ75" s="913"/>
      <c r="AR75" s="913"/>
      <c r="AS75" s="913"/>
      <c r="AT75" s="869"/>
      <c r="AU75" s="914">
        <v>0</v>
      </c>
      <c r="AV75" s="913"/>
      <c r="AW75" s="913"/>
      <c r="AX75" s="913"/>
      <c r="AY75" s="869"/>
      <c r="AZ75" s="867"/>
      <c r="BA75" s="867"/>
      <c r="BB75" s="867"/>
      <c r="BC75" s="867"/>
      <c r="BD75" s="868"/>
      <c r="BE75" s="241"/>
      <c r="BF75" s="241"/>
      <c r="BG75" s="241"/>
      <c r="BH75" s="241"/>
      <c r="BI75" s="241"/>
      <c r="BJ75" s="241"/>
      <c r="BK75" s="241"/>
      <c r="BL75" s="241"/>
      <c r="BM75" s="241"/>
      <c r="BN75" s="241"/>
      <c r="BO75" s="241"/>
      <c r="BP75" s="241"/>
      <c r="BQ75" s="238">
        <v>69</v>
      </c>
      <c r="BR75" s="243"/>
      <c r="BS75" s="894"/>
      <c r="BT75" s="895"/>
      <c r="BU75" s="895"/>
      <c r="BV75" s="895"/>
      <c r="BW75" s="895"/>
      <c r="BX75" s="895"/>
      <c r="BY75" s="895"/>
      <c r="BZ75" s="895"/>
      <c r="CA75" s="895"/>
      <c r="CB75" s="895"/>
      <c r="CC75" s="895"/>
      <c r="CD75" s="895"/>
      <c r="CE75" s="895"/>
      <c r="CF75" s="895"/>
      <c r="CG75" s="900"/>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230"/>
    </row>
    <row r="76" spans="1:131" ht="26.25" customHeight="1" x14ac:dyDescent="0.2">
      <c r="A76" s="238">
        <v>9</v>
      </c>
      <c r="B76" s="908" t="s">
        <v>605</v>
      </c>
      <c r="C76" s="909"/>
      <c r="D76" s="909"/>
      <c r="E76" s="909"/>
      <c r="F76" s="909"/>
      <c r="G76" s="909"/>
      <c r="H76" s="909"/>
      <c r="I76" s="909"/>
      <c r="J76" s="909"/>
      <c r="K76" s="909"/>
      <c r="L76" s="909"/>
      <c r="M76" s="909"/>
      <c r="N76" s="909"/>
      <c r="O76" s="909"/>
      <c r="P76" s="910"/>
      <c r="Q76" s="912">
        <v>301</v>
      </c>
      <c r="R76" s="913"/>
      <c r="S76" s="913"/>
      <c r="T76" s="913"/>
      <c r="U76" s="869"/>
      <c r="V76" s="914">
        <v>283</v>
      </c>
      <c r="W76" s="913"/>
      <c r="X76" s="913"/>
      <c r="Y76" s="913"/>
      <c r="Z76" s="869"/>
      <c r="AA76" s="914">
        <v>18</v>
      </c>
      <c r="AB76" s="913"/>
      <c r="AC76" s="913"/>
      <c r="AD76" s="913"/>
      <c r="AE76" s="869"/>
      <c r="AF76" s="914">
        <v>18</v>
      </c>
      <c r="AG76" s="913"/>
      <c r="AH76" s="913"/>
      <c r="AI76" s="913"/>
      <c r="AJ76" s="869"/>
      <c r="AK76" s="914">
        <v>17</v>
      </c>
      <c r="AL76" s="913"/>
      <c r="AM76" s="913"/>
      <c r="AN76" s="913"/>
      <c r="AO76" s="869"/>
      <c r="AP76" s="914">
        <v>0</v>
      </c>
      <c r="AQ76" s="913"/>
      <c r="AR76" s="913"/>
      <c r="AS76" s="913"/>
      <c r="AT76" s="869"/>
      <c r="AU76" s="914">
        <v>0</v>
      </c>
      <c r="AV76" s="913"/>
      <c r="AW76" s="913"/>
      <c r="AX76" s="913"/>
      <c r="AY76" s="869"/>
      <c r="AZ76" s="867"/>
      <c r="BA76" s="867"/>
      <c r="BB76" s="867"/>
      <c r="BC76" s="867"/>
      <c r="BD76" s="868"/>
      <c r="BE76" s="241"/>
      <c r="BF76" s="241"/>
      <c r="BG76" s="241"/>
      <c r="BH76" s="241"/>
      <c r="BI76" s="241"/>
      <c r="BJ76" s="241"/>
      <c r="BK76" s="241"/>
      <c r="BL76" s="241"/>
      <c r="BM76" s="241"/>
      <c r="BN76" s="241"/>
      <c r="BO76" s="241"/>
      <c r="BP76" s="241"/>
      <c r="BQ76" s="238">
        <v>70</v>
      </c>
      <c r="BR76" s="243"/>
      <c r="BS76" s="894"/>
      <c r="BT76" s="895"/>
      <c r="BU76" s="895"/>
      <c r="BV76" s="895"/>
      <c r="BW76" s="895"/>
      <c r="BX76" s="895"/>
      <c r="BY76" s="895"/>
      <c r="BZ76" s="895"/>
      <c r="CA76" s="895"/>
      <c r="CB76" s="895"/>
      <c r="CC76" s="895"/>
      <c r="CD76" s="895"/>
      <c r="CE76" s="895"/>
      <c r="CF76" s="895"/>
      <c r="CG76" s="900"/>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230"/>
    </row>
    <row r="77" spans="1:131" ht="26.25" customHeight="1" x14ac:dyDescent="0.2">
      <c r="A77" s="238">
        <v>10</v>
      </c>
      <c r="B77" s="908" t="s">
        <v>606</v>
      </c>
      <c r="C77" s="909"/>
      <c r="D77" s="909"/>
      <c r="E77" s="909"/>
      <c r="F77" s="909"/>
      <c r="G77" s="909"/>
      <c r="H77" s="909"/>
      <c r="I77" s="909"/>
      <c r="J77" s="909"/>
      <c r="K77" s="909"/>
      <c r="L77" s="909"/>
      <c r="M77" s="909"/>
      <c r="N77" s="909"/>
      <c r="O77" s="909"/>
      <c r="P77" s="910"/>
      <c r="Q77" s="912">
        <v>1668</v>
      </c>
      <c r="R77" s="913"/>
      <c r="S77" s="913"/>
      <c r="T77" s="913"/>
      <c r="U77" s="869"/>
      <c r="V77" s="914">
        <v>1634</v>
      </c>
      <c r="W77" s="913"/>
      <c r="X77" s="913"/>
      <c r="Y77" s="913"/>
      <c r="Z77" s="869"/>
      <c r="AA77" s="914">
        <v>34</v>
      </c>
      <c r="AB77" s="913"/>
      <c r="AC77" s="913"/>
      <c r="AD77" s="913"/>
      <c r="AE77" s="869"/>
      <c r="AF77" s="914">
        <v>21</v>
      </c>
      <c r="AG77" s="913"/>
      <c r="AH77" s="913"/>
      <c r="AI77" s="913"/>
      <c r="AJ77" s="869"/>
      <c r="AK77" s="914">
        <v>59</v>
      </c>
      <c r="AL77" s="913"/>
      <c r="AM77" s="913"/>
      <c r="AN77" s="913"/>
      <c r="AO77" s="869"/>
      <c r="AP77" s="914">
        <v>305</v>
      </c>
      <c r="AQ77" s="913"/>
      <c r="AR77" s="913"/>
      <c r="AS77" s="913"/>
      <c r="AT77" s="869"/>
      <c r="AU77" s="914">
        <v>77</v>
      </c>
      <c r="AV77" s="913"/>
      <c r="AW77" s="913"/>
      <c r="AX77" s="913"/>
      <c r="AY77" s="869"/>
      <c r="AZ77" s="867"/>
      <c r="BA77" s="867"/>
      <c r="BB77" s="867"/>
      <c r="BC77" s="867"/>
      <c r="BD77" s="868"/>
      <c r="BE77" s="241"/>
      <c r="BF77" s="241"/>
      <c r="BG77" s="241"/>
      <c r="BH77" s="241"/>
      <c r="BI77" s="241"/>
      <c r="BJ77" s="241"/>
      <c r="BK77" s="241"/>
      <c r="BL77" s="241"/>
      <c r="BM77" s="241"/>
      <c r="BN77" s="241"/>
      <c r="BO77" s="241"/>
      <c r="BP77" s="241"/>
      <c r="BQ77" s="238">
        <v>71</v>
      </c>
      <c r="BR77" s="243"/>
      <c r="BS77" s="894"/>
      <c r="BT77" s="895"/>
      <c r="BU77" s="895"/>
      <c r="BV77" s="895"/>
      <c r="BW77" s="895"/>
      <c r="BX77" s="895"/>
      <c r="BY77" s="895"/>
      <c r="BZ77" s="895"/>
      <c r="CA77" s="895"/>
      <c r="CB77" s="895"/>
      <c r="CC77" s="895"/>
      <c r="CD77" s="895"/>
      <c r="CE77" s="895"/>
      <c r="CF77" s="895"/>
      <c r="CG77" s="900"/>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230"/>
    </row>
    <row r="78" spans="1:131" ht="26.25" customHeight="1" x14ac:dyDescent="0.2">
      <c r="A78" s="238">
        <v>11</v>
      </c>
      <c r="B78" s="908" t="s">
        <v>607</v>
      </c>
      <c r="C78" s="909"/>
      <c r="D78" s="909"/>
      <c r="E78" s="909"/>
      <c r="F78" s="909"/>
      <c r="G78" s="909"/>
      <c r="H78" s="909"/>
      <c r="I78" s="909"/>
      <c r="J78" s="909"/>
      <c r="K78" s="909"/>
      <c r="L78" s="909"/>
      <c r="M78" s="909"/>
      <c r="N78" s="909"/>
      <c r="O78" s="909"/>
      <c r="P78" s="910"/>
      <c r="Q78" s="911">
        <v>7</v>
      </c>
      <c r="R78" s="865"/>
      <c r="S78" s="865"/>
      <c r="T78" s="865"/>
      <c r="U78" s="865"/>
      <c r="V78" s="865">
        <v>7</v>
      </c>
      <c r="W78" s="865"/>
      <c r="X78" s="865"/>
      <c r="Y78" s="865"/>
      <c r="Z78" s="865"/>
      <c r="AA78" s="865">
        <v>1</v>
      </c>
      <c r="AB78" s="865"/>
      <c r="AC78" s="865"/>
      <c r="AD78" s="865"/>
      <c r="AE78" s="865"/>
      <c r="AF78" s="865">
        <v>1</v>
      </c>
      <c r="AG78" s="865"/>
      <c r="AH78" s="865"/>
      <c r="AI78" s="865"/>
      <c r="AJ78" s="865"/>
      <c r="AK78" s="865">
        <v>0</v>
      </c>
      <c r="AL78" s="865"/>
      <c r="AM78" s="865"/>
      <c r="AN78" s="865"/>
      <c r="AO78" s="865"/>
      <c r="AP78" s="865">
        <v>0</v>
      </c>
      <c r="AQ78" s="865"/>
      <c r="AR78" s="865"/>
      <c r="AS78" s="865"/>
      <c r="AT78" s="865"/>
      <c r="AU78" s="865">
        <v>0</v>
      </c>
      <c r="AV78" s="865"/>
      <c r="AW78" s="865"/>
      <c r="AX78" s="865"/>
      <c r="AY78" s="865"/>
      <c r="AZ78" s="867"/>
      <c r="BA78" s="867"/>
      <c r="BB78" s="867"/>
      <c r="BC78" s="867"/>
      <c r="BD78" s="868"/>
      <c r="BE78" s="241"/>
      <c r="BF78" s="241"/>
      <c r="BG78" s="241"/>
      <c r="BH78" s="241"/>
      <c r="BI78" s="241"/>
      <c r="BJ78" s="230"/>
      <c r="BK78" s="230"/>
      <c r="BL78" s="230"/>
      <c r="BM78" s="230"/>
      <c r="BN78" s="230"/>
      <c r="BO78" s="241"/>
      <c r="BP78" s="241"/>
      <c r="BQ78" s="238">
        <v>72</v>
      </c>
      <c r="BR78" s="243"/>
      <c r="BS78" s="894"/>
      <c r="BT78" s="895"/>
      <c r="BU78" s="895"/>
      <c r="BV78" s="895"/>
      <c r="BW78" s="895"/>
      <c r="BX78" s="895"/>
      <c r="BY78" s="895"/>
      <c r="BZ78" s="895"/>
      <c r="CA78" s="895"/>
      <c r="CB78" s="895"/>
      <c r="CC78" s="895"/>
      <c r="CD78" s="895"/>
      <c r="CE78" s="895"/>
      <c r="CF78" s="895"/>
      <c r="CG78" s="900"/>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230"/>
    </row>
    <row r="79" spans="1:131" ht="26.25" customHeight="1" x14ac:dyDescent="0.2">
      <c r="A79" s="238">
        <v>12</v>
      </c>
      <c r="B79" s="908" t="s">
        <v>608</v>
      </c>
      <c r="C79" s="909"/>
      <c r="D79" s="909"/>
      <c r="E79" s="909"/>
      <c r="F79" s="909"/>
      <c r="G79" s="909"/>
      <c r="H79" s="909"/>
      <c r="I79" s="909"/>
      <c r="J79" s="909"/>
      <c r="K79" s="909"/>
      <c r="L79" s="909"/>
      <c r="M79" s="909"/>
      <c r="N79" s="909"/>
      <c r="O79" s="909"/>
      <c r="P79" s="910"/>
      <c r="Q79" s="911">
        <v>221</v>
      </c>
      <c r="R79" s="865"/>
      <c r="S79" s="865"/>
      <c r="T79" s="865"/>
      <c r="U79" s="865"/>
      <c r="V79" s="865">
        <v>193</v>
      </c>
      <c r="W79" s="865"/>
      <c r="X79" s="865"/>
      <c r="Y79" s="865"/>
      <c r="Z79" s="865"/>
      <c r="AA79" s="865">
        <v>28</v>
      </c>
      <c r="AB79" s="865"/>
      <c r="AC79" s="865"/>
      <c r="AD79" s="865"/>
      <c r="AE79" s="865"/>
      <c r="AF79" s="865">
        <v>28</v>
      </c>
      <c r="AG79" s="865"/>
      <c r="AH79" s="865"/>
      <c r="AI79" s="865"/>
      <c r="AJ79" s="865"/>
      <c r="AK79" s="865">
        <v>42</v>
      </c>
      <c r="AL79" s="865"/>
      <c r="AM79" s="865"/>
      <c r="AN79" s="865"/>
      <c r="AO79" s="865"/>
      <c r="AP79" s="865">
        <v>0</v>
      </c>
      <c r="AQ79" s="865"/>
      <c r="AR79" s="865"/>
      <c r="AS79" s="865"/>
      <c r="AT79" s="865"/>
      <c r="AU79" s="865">
        <v>0</v>
      </c>
      <c r="AV79" s="865"/>
      <c r="AW79" s="865"/>
      <c r="AX79" s="865"/>
      <c r="AY79" s="865"/>
      <c r="AZ79" s="867"/>
      <c r="BA79" s="867"/>
      <c r="BB79" s="867"/>
      <c r="BC79" s="867"/>
      <c r="BD79" s="868"/>
      <c r="BE79" s="241"/>
      <c r="BF79" s="241"/>
      <c r="BG79" s="241"/>
      <c r="BH79" s="241"/>
      <c r="BI79" s="241"/>
      <c r="BJ79" s="230"/>
      <c r="BK79" s="230"/>
      <c r="BL79" s="230"/>
      <c r="BM79" s="230"/>
      <c r="BN79" s="230"/>
      <c r="BO79" s="241"/>
      <c r="BP79" s="241"/>
      <c r="BQ79" s="238">
        <v>73</v>
      </c>
      <c r="BR79" s="243"/>
      <c r="BS79" s="894"/>
      <c r="BT79" s="895"/>
      <c r="BU79" s="895"/>
      <c r="BV79" s="895"/>
      <c r="BW79" s="895"/>
      <c r="BX79" s="895"/>
      <c r="BY79" s="895"/>
      <c r="BZ79" s="895"/>
      <c r="CA79" s="895"/>
      <c r="CB79" s="895"/>
      <c r="CC79" s="895"/>
      <c r="CD79" s="895"/>
      <c r="CE79" s="895"/>
      <c r="CF79" s="895"/>
      <c r="CG79" s="900"/>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230"/>
    </row>
    <row r="80" spans="1:131" ht="26.25" customHeight="1" x14ac:dyDescent="0.2">
      <c r="A80" s="238">
        <v>13</v>
      </c>
      <c r="B80" s="908" t="s">
        <v>609</v>
      </c>
      <c r="C80" s="909"/>
      <c r="D80" s="909"/>
      <c r="E80" s="909"/>
      <c r="F80" s="909"/>
      <c r="G80" s="909"/>
      <c r="H80" s="909"/>
      <c r="I80" s="909"/>
      <c r="J80" s="909"/>
      <c r="K80" s="909"/>
      <c r="L80" s="909"/>
      <c r="M80" s="909"/>
      <c r="N80" s="909"/>
      <c r="O80" s="909"/>
      <c r="P80" s="910"/>
      <c r="Q80" s="911">
        <v>4645</v>
      </c>
      <c r="R80" s="865"/>
      <c r="S80" s="865"/>
      <c r="T80" s="865"/>
      <c r="U80" s="865"/>
      <c r="V80" s="865">
        <v>4355</v>
      </c>
      <c r="W80" s="865"/>
      <c r="X80" s="865"/>
      <c r="Y80" s="865"/>
      <c r="Z80" s="865"/>
      <c r="AA80" s="865">
        <v>290</v>
      </c>
      <c r="AB80" s="865"/>
      <c r="AC80" s="865"/>
      <c r="AD80" s="865"/>
      <c r="AE80" s="865"/>
      <c r="AF80" s="865">
        <v>290</v>
      </c>
      <c r="AG80" s="865"/>
      <c r="AH80" s="865"/>
      <c r="AI80" s="865"/>
      <c r="AJ80" s="865"/>
      <c r="AK80" s="865">
        <v>65</v>
      </c>
      <c r="AL80" s="865"/>
      <c r="AM80" s="865"/>
      <c r="AN80" s="865"/>
      <c r="AO80" s="865"/>
      <c r="AP80" s="865">
        <v>0</v>
      </c>
      <c r="AQ80" s="865"/>
      <c r="AR80" s="865"/>
      <c r="AS80" s="865"/>
      <c r="AT80" s="865"/>
      <c r="AU80" s="865">
        <v>0</v>
      </c>
      <c r="AV80" s="865"/>
      <c r="AW80" s="865"/>
      <c r="AX80" s="865"/>
      <c r="AY80" s="865"/>
      <c r="AZ80" s="867"/>
      <c r="BA80" s="867"/>
      <c r="BB80" s="867"/>
      <c r="BC80" s="867"/>
      <c r="BD80" s="868"/>
      <c r="BE80" s="241"/>
      <c r="BF80" s="241"/>
      <c r="BG80" s="241"/>
      <c r="BH80" s="241"/>
      <c r="BI80" s="241"/>
      <c r="BJ80" s="241"/>
      <c r="BK80" s="241"/>
      <c r="BL80" s="241"/>
      <c r="BM80" s="241"/>
      <c r="BN80" s="241"/>
      <c r="BO80" s="241"/>
      <c r="BP80" s="241"/>
      <c r="BQ80" s="238">
        <v>74</v>
      </c>
      <c r="BR80" s="243"/>
      <c r="BS80" s="894"/>
      <c r="BT80" s="895"/>
      <c r="BU80" s="895"/>
      <c r="BV80" s="895"/>
      <c r="BW80" s="895"/>
      <c r="BX80" s="895"/>
      <c r="BY80" s="895"/>
      <c r="BZ80" s="895"/>
      <c r="CA80" s="895"/>
      <c r="CB80" s="895"/>
      <c r="CC80" s="895"/>
      <c r="CD80" s="895"/>
      <c r="CE80" s="895"/>
      <c r="CF80" s="895"/>
      <c r="CG80" s="900"/>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230"/>
    </row>
    <row r="81" spans="1:131" ht="26.25" customHeight="1" x14ac:dyDescent="0.2">
      <c r="A81" s="238">
        <v>14</v>
      </c>
      <c r="B81" s="908" t="s">
        <v>610</v>
      </c>
      <c r="C81" s="909"/>
      <c r="D81" s="909"/>
      <c r="E81" s="909"/>
      <c r="F81" s="909"/>
      <c r="G81" s="909"/>
      <c r="H81" s="909"/>
      <c r="I81" s="909"/>
      <c r="J81" s="909"/>
      <c r="K81" s="909"/>
      <c r="L81" s="909"/>
      <c r="M81" s="909"/>
      <c r="N81" s="909"/>
      <c r="O81" s="909"/>
      <c r="P81" s="910"/>
      <c r="Q81" s="911">
        <v>763</v>
      </c>
      <c r="R81" s="865"/>
      <c r="S81" s="865"/>
      <c r="T81" s="865"/>
      <c r="U81" s="865"/>
      <c r="V81" s="865">
        <v>760</v>
      </c>
      <c r="W81" s="865"/>
      <c r="X81" s="865"/>
      <c r="Y81" s="865"/>
      <c r="Z81" s="865"/>
      <c r="AA81" s="865">
        <v>3</v>
      </c>
      <c r="AB81" s="865"/>
      <c r="AC81" s="865"/>
      <c r="AD81" s="865"/>
      <c r="AE81" s="865"/>
      <c r="AF81" s="865">
        <v>3</v>
      </c>
      <c r="AG81" s="865"/>
      <c r="AH81" s="865"/>
      <c r="AI81" s="865"/>
      <c r="AJ81" s="865"/>
      <c r="AK81" s="865">
        <v>9</v>
      </c>
      <c r="AL81" s="865"/>
      <c r="AM81" s="865"/>
      <c r="AN81" s="865"/>
      <c r="AO81" s="865"/>
      <c r="AP81" s="865">
        <v>0</v>
      </c>
      <c r="AQ81" s="865"/>
      <c r="AR81" s="865"/>
      <c r="AS81" s="865"/>
      <c r="AT81" s="865"/>
      <c r="AU81" s="865">
        <v>0</v>
      </c>
      <c r="AV81" s="865"/>
      <c r="AW81" s="865"/>
      <c r="AX81" s="865"/>
      <c r="AY81" s="865"/>
      <c r="AZ81" s="867"/>
      <c r="BA81" s="867"/>
      <c r="BB81" s="867"/>
      <c r="BC81" s="867"/>
      <c r="BD81" s="868"/>
      <c r="BE81" s="241"/>
      <c r="BF81" s="241"/>
      <c r="BG81" s="241"/>
      <c r="BH81" s="241"/>
      <c r="BI81" s="241"/>
      <c r="BJ81" s="241"/>
      <c r="BK81" s="241"/>
      <c r="BL81" s="241"/>
      <c r="BM81" s="241"/>
      <c r="BN81" s="241"/>
      <c r="BO81" s="241"/>
      <c r="BP81" s="241"/>
      <c r="BQ81" s="238">
        <v>75</v>
      </c>
      <c r="BR81" s="243"/>
      <c r="BS81" s="894"/>
      <c r="BT81" s="895"/>
      <c r="BU81" s="895"/>
      <c r="BV81" s="895"/>
      <c r="BW81" s="895"/>
      <c r="BX81" s="895"/>
      <c r="BY81" s="895"/>
      <c r="BZ81" s="895"/>
      <c r="CA81" s="895"/>
      <c r="CB81" s="895"/>
      <c r="CC81" s="895"/>
      <c r="CD81" s="895"/>
      <c r="CE81" s="895"/>
      <c r="CF81" s="895"/>
      <c r="CG81" s="900"/>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230"/>
    </row>
    <row r="82" spans="1:131" ht="26.25" customHeight="1" x14ac:dyDescent="0.2">
      <c r="A82" s="238">
        <v>15</v>
      </c>
      <c r="B82" s="908" t="s">
        <v>611</v>
      </c>
      <c r="C82" s="909"/>
      <c r="D82" s="909"/>
      <c r="E82" s="909"/>
      <c r="F82" s="909"/>
      <c r="G82" s="909"/>
      <c r="H82" s="909"/>
      <c r="I82" s="909"/>
      <c r="J82" s="909"/>
      <c r="K82" s="909"/>
      <c r="L82" s="909"/>
      <c r="M82" s="909"/>
      <c r="N82" s="909"/>
      <c r="O82" s="909"/>
      <c r="P82" s="910"/>
      <c r="Q82" s="911">
        <v>460</v>
      </c>
      <c r="R82" s="865"/>
      <c r="S82" s="865"/>
      <c r="T82" s="865"/>
      <c r="U82" s="865"/>
      <c r="V82" s="865">
        <v>439</v>
      </c>
      <c r="W82" s="865"/>
      <c r="X82" s="865"/>
      <c r="Y82" s="865"/>
      <c r="Z82" s="865"/>
      <c r="AA82" s="865">
        <v>22</v>
      </c>
      <c r="AB82" s="865"/>
      <c r="AC82" s="865"/>
      <c r="AD82" s="865"/>
      <c r="AE82" s="865"/>
      <c r="AF82" s="865">
        <v>22</v>
      </c>
      <c r="AG82" s="865"/>
      <c r="AH82" s="865"/>
      <c r="AI82" s="865"/>
      <c r="AJ82" s="865"/>
      <c r="AK82" s="865">
        <v>0</v>
      </c>
      <c r="AL82" s="865"/>
      <c r="AM82" s="865"/>
      <c r="AN82" s="865"/>
      <c r="AO82" s="865"/>
      <c r="AP82" s="865">
        <v>3345</v>
      </c>
      <c r="AQ82" s="865"/>
      <c r="AR82" s="865"/>
      <c r="AS82" s="865"/>
      <c r="AT82" s="865"/>
      <c r="AU82" s="865">
        <v>75</v>
      </c>
      <c r="AV82" s="865"/>
      <c r="AW82" s="865"/>
      <c r="AX82" s="865"/>
      <c r="AY82" s="865"/>
      <c r="AZ82" s="867"/>
      <c r="BA82" s="867"/>
      <c r="BB82" s="867"/>
      <c r="BC82" s="867"/>
      <c r="BD82" s="868"/>
      <c r="BE82" s="241"/>
      <c r="BF82" s="241"/>
      <c r="BG82" s="241"/>
      <c r="BH82" s="241"/>
      <c r="BI82" s="241"/>
      <c r="BJ82" s="241"/>
      <c r="BK82" s="241"/>
      <c r="BL82" s="241"/>
      <c r="BM82" s="241"/>
      <c r="BN82" s="241"/>
      <c r="BO82" s="241"/>
      <c r="BP82" s="241"/>
      <c r="BQ82" s="238">
        <v>76</v>
      </c>
      <c r="BR82" s="243"/>
      <c r="BS82" s="894"/>
      <c r="BT82" s="895"/>
      <c r="BU82" s="895"/>
      <c r="BV82" s="895"/>
      <c r="BW82" s="895"/>
      <c r="BX82" s="895"/>
      <c r="BY82" s="895"/>
      <c r="BZ82" s="895"/>
      <c r="CA82" s="895"/>
      <c r="CB82" s="895"/>
      <c r="CC82" s="895"/>
      <c r="CD82" s="895"/>
      <c r="CE82" s="895"/>
      <c r="CF82" s="895"/>
      <c r="CG82" s="900"/>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230"/>
    </row>
    <row r="83" spans="1:131" ht="26.25" customHeight="1" x14ac:dyDescent="0.2">
      <c r="A83" s="238">
        <v>16</v>
      </c>
      <c r="B83" s="908" t="s">
        <v>612</v>
      </c>
      <c r="C83" s="909"/>
      <c r="D83" s="909"/>
      <c r="E83" s="909"/>
      <c r="F83" s="909"/>
      <c r="G83" s="909"/>
      <c r="H83" s="909"/>
      <c r="I83" s="909"/>
      <c r="J83" s="909"/>
      <c r="K83" s="909"/>
      <c r="L83" s="909"/>
      <c r="M83" s="909"/>
      <c r="N83" s="909"/>
      <c r="O83" s="909"/>
      <c r="P83" s="910"/>
      <c r="Q83" s="911">
        <v>13</v>
      </c>
      <c r="R83" s="865"/>
      <c r="S83" s="865"/>
      <c r="T83" s="865"/>
      <c r="U83" s="865"/>
      <c r="V83" s="865">
        <v>11</v>
      </c>
      <c r="W83" s="865"/>
      <c r="X83" s="865"/>
      <c r="Y83" s="865"/>
      <c r="Z83" s="865"/>
      <c r="AA83" s="865">
        <v>2</v>
      </c>
      <c r="AB83" s="865"/>
      <c r="AC83" s="865"/>
      <c r="AD83" s="865"/>
      <c r="AE83" s="865"/>
      <c r="AF83" s="865">
        <v>2</v>
      </c>
      <c r="AG83" s="865"/>
      <c r="AH83" s="865"/>
      <c r="AI83" s="865"/>
      <c r="AJ83" s="865"/>
      <c r="AK83" s="865">
        <v>0</v>
      </c>
      <c r="AL83" s="865"/>
      <c r="AM83" s="865"/>
      <c r="AN83" s="865"/>
      <c r="AO83" s="865"/>
      <c r="AP83" s="865">
        <v>0</v>
      </c>
      <c r="AQ83" s="865"/>
      <c r="AR83" s="865"/>
      <c r="AS83" s="865"/>
      <c r="AT83" s="865"/>
      <c r="AU83" s="865">
        <v>0</v>
      </c>
      <c r="AV83" s="865"/>
      <c r="AW83" s="865"/>
      <c r="AX83" s="865"/>
      <c r="AY83" s="865"/>
      <c r="AZ83" s="867"/>
      <c r="BA83" s="867"/>
      <c r="BB83" s="867"/>
      <c r="BC83" s="867"/>
      <c r="BD83" s="868"/>
      <c r="BE83" s="241"/>
      <c r="BF83" s="241"/>
      <c r="BG83" s="241"/>
      <c r="BH83" s="241"/>
      <c r="BI83" s="241"/>
      <c r="BJ83" s="241"/>
      <c r="BK83" s="241"/>
      <c r="BL83" s="241"/>
      <c r="BM83" s="241"/>
      <c r="BN83" s="241"/>
      <c r="BO83" s="241"/>
      <c r="BP83" s="241"/>
      <c r="BQ83" s="238">
        <v>77</v>
      </c>
      <c r="BR83" s="243"/>
      <c r="BS83" s="894"/>
      <c r="BT83" s="895"/>
      <c r="BU83" s="895"/>
      <c r="BV83" s="895"/>
      <c r="BW83" s="895"/>
      <c r="BX83" s="895"/>
      <c r="BY83" s="895"/>
      <c r="BZ83" s="895"/>
      <c r="CA83" s="895"/>
      <c r="CB83" s="895"/>
      <c r="CC83" s="895"/>
      <c r="CD83" s="895"/>
      <c r="CE83" s="895"/>
      <c r="CF83" s="895"/>
      <c r="CG83" s="900"/>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230"/>
    </row>
    <row r="84" spans="1:131" ht="26.25" customHeight="1" x14ac:dyDescent="0.2">
      <c r="A84" s="238">
        <v>17</v>
      </c>
      <c r="B84" s="908" t="s">
        <v>613</v>
      </c>
      <c r="C84" s="909"/>
      <c r="D84" s="909"/>
      <c r="E84" s="909"/>
      <c r="F84" s="909"/>
      <c r="G84" s="909"/>
      <c r="H84" s="909"/>
      <c r="I84" s="909"/>
      <c r="J84" s="909"/>
      <c r="K84" s="909"/>
      <c r="L84" s="909"/>
      <c r="M84" s="909"/>
      <c r="N84" s="909"/>
      <c r="O84" s="909"/>
      <c r="P84" s="910"/>
      <c r="Q84" s="911">
        <v>52</v>
      </c>
      <c r="R84" s="865"/>
      <c r="S84" s="865"/>
      <c r="T84" s="865"/>
      <c r="U84" s="865"/>
      <c r="V84" s="865">
        <v>51</v>
      </c>
      <c r="W84" s="865"/>
      <c r="X84" s="865"/>
      <c r="Y84" s="865"/>
      <c r="Z84" s="865"/>
      <c r="AA84" s="865">
        <v>1</v>
      </c>
      <c r="AB84" s="865"/>
      <c r="AC84" s="865"/>
      <c r="AD84" s="865"/>
      <c r="AE84" s="865"/>
      <c r="AF84" s="865">
        <v>1</v>
      </c>
      <c r="AG84" s="865"/>
      <c r="AH84" s="865"/>
      <c r="AI84" s="865"/>
      <c r="AJ84" s="865"/>
      <c r="AK84" s="865">
        <v>0</v>
      </c>
      <c r="AL84" s="865"/>
      <c r="AM84" s="865"/>
      <c r="AN84" s="865"/>
      <c r="AO84" s="865"/>
      <c r="AP84" s="865">
        <v>0</v>
      </c>
      <c r="AQ84" s="865"/>
      <c r="AR84" s="865"/>
      <c r="AS84" s="865"/>
      <c r="AT84" s="865"/>
      <c r="AU84" s="865">
        <v>0</v>
      </c>
      <c r="AV84" s="865"/>
      <c r="AW84" s="865"/>
      <c r="AX84" s="865"/>
      <c r="AY84" s="865"/>
      <c r="AZ84" s="867"/>
      <c r="BA84" s="867"/>
      <c r="BB84" s="867"/>
      <c r="BC84" s="867"/>
      <c r="BD84" s="868"/>
      <c r="BE84" s="241"/>
      <c r="BF84" s="241"/>
      <c r="BG84" s="241"/>
      <c r="BH84" s="241"/>
      <c r="BI84" s="241"/>
      <c r="BJ84" s="241"/>
      <c r="BK84" s="241"/>
      <c r="BL84" s="241"/>
      <c r="BM84" s="241"/>
      <c r="BN84" s="241"/>
      <c r="BO84" s="241"/>
      <c r="BP84" s="241"/>
      <c r="BQ84" s="238">
        <v>78</v>
      </c>
      <c r="BR84" s="243"/>
      <c r="BS84" s="894"/>
      <c r="BT84" s="895"/>
      <c r="BU84" s="895"/>
      <c r="BV84" s="895"/>
      <c r="BW84" s="895"/>
      <c r="BX84" s="895"/>
      <c r="BY84" s="895"/>
      <c r="BZ84" s="895"/>
      <c r="CA84" s="895"/>
      <c r="CB84" s="895"/>
      <c r="CC84" s="895"/>
      <c r="CD84" s="895"/>
      <c r="CE84" s="895"/>
      <c r="CF84" s="895"/>
      <c r="CG84" s="900"/>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230"/>
    </row>
    <row r="85" spans="1:131" ht="26.25" customHeight="1" x14ac:dyDescent="0.2">
      <c r="A85" s="238">
        <v>18</v>
      </c>
      <c r="B85" s="908" t="s">
        <v>614</v>
      </c>
      <c r="C85" s="909"/>
      <c r="D85" s="909"/>
      <c r="E85" s="909"/>
      <c r="F85" s="909"/>
      <c r="G85" s="909"/>
      <c r="H85" s="909"/>
      <c r="I85" s="909"/>
      <c r="J85" s="909"/>
      <c r="K85" s="909"/>
      <c r="L85" s="909"/>
      <c r="M85" s="909"/>
      <c r="N85" s="909"/>
      <c r="O85" s="909"/>
      <c r="P85" s="910"/>
      <c r="Q85" s="911">
        <v>111723</v>
      </c>
      <c r="R85" s="865"/>
      <c r="S85" s="865"/>
      <c r="T85" s="865"/>
      <c r="U85" s="865"/>
      <c r="V85" s="865">
        <v>111040</v>
      </c>
      <c r="W85" s="865"/>
      <c r="X85" s="865"/>
      <c r="Y85" s="865"/>
      <c r="Z85" s="865"/>
      <c r="AA85" s="865">
        <v>683</v>
      </c>
      <c r="AB85" s="865"/>
      <c r="AC85" s="865"/>
      <c r="AD85" s="865"/>
      <c r="AE85" s="865"/>
      <c r="AF85" s="865">
        <v>683</v>
      </c>
      <c r="AG85" s="865"/>
      <c r="AH85" s="865"/>
      <c r="AI85" s="865"/>
      <c r="AJ85" s="865"/>
      <c r="AK85" s="865">
        <v>704</v>
      </c>
      <c r="AL85" s="865"/>
      <c r="AM85" s="865"/>
      <c r="AN85" s="865"/>
      <c r="AO85" s="865"/>
      <c r="AP85" s="865">
        <v>0</v>
      </c>
      <c r="AQ85" s="865"/>
      <c r="AR85" s="865"/>
      <c r="AS85" s="865"/>
      <c r="AT85" s="865"/>
      <c r="AU85" s="865">
        <v>0</v>
      </c>
      <c r="AV85" s="865"/>
      <c r="AW85" s="865"/>
      <c r="AX85" s="865"/>
      <c r="AY85" s="865"/>
      <c r="AZ85" s="867"/>
      <c r="BA85" s="867"/>
      <c r="BB85" s="867"/>
      <c r="BC85" s="867"/>
      <c r="BD85" s="868"/>
      <c r="BE85" s="241"/>
      <c r="BF85" s="241"/>
      <c r="BG85" s="241"/>
      <c r="BH85" s="241"/>
      <c r="BI85" s="241"/>
      <c r="BJ85" s="241"/>
      <c r="BK85" s="241"/>
      <c r="BL85" s="241"/>
      <c r="BM85" s="241"/>
      <c r="BN85" s="241"/>
      <c r="BO85" s="241"/>
      <c r="BP85" s="241"/>
      <c r="BQ85" s="238">
        <v>79</v>
      </c>
      <c r="BR85" s="243"/>
      <c r="BS85" s="894"/>
      <c r="BT85" s="895"/>
      <c r="BU85" s="895"/>
      <c r="BV85" s="895"/>
      <c r="BW85" s="895"/>
      <c r="BX85" s="895"/>
      <c r="BY85" s="895"/>
      <c r="BZ85" s="895"/>
      <c r="CA85" s="895"/>
      <c r="CB85" s="895"/>
      <c r="CC85" s="895"/>
      <c r="CD85" s="895"/>
      <c r="CE85" s="895"/>
      <c r="CF85" s="895"/>
      <c r="CG85" s="900"/>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230"/>
    </row>
    <row r="86" spans="1:131" ht="26.25" customHeight="1" x14ac:dyDescent="0.2">
      <c r="A86" s="238">
        <v>19</v>
      </c>
      <c r="B86" s="908" t="s">
        <v>615</v>
      </c>
      <c r="C86" s="909"/>
      <c r="D86" s="909"/>
      <c r="E86" s="909"/>
      <c r="F86" s="909"/>
      <c r="G86" s="909"/>
      <c r="H86" s="909"/>
      <c r="I86" s="909"/>
      <c r="J86" s="909"/>
      <c r="K86" s="909"/>
      <c r="L86" s="909"/>
      <c r="M86" s="909"/>
      <c r="N86" s="909"/>
      <c r="O86" s="909"/>
      <c r="P86" s="910"/>
      <c r="Q86" s="911">
        <v>5415</v>
      </c>
      <c r="R86" s="865"/>
      <c r="S86" s="865"/>
      <c r="T86" s="865"/>
      <c r="U86" s="865"/>
      <c r="V86" s="865">
        <v>4934</v>
      </c>
      <c r="W86" s="865"/>
      <c r="X86" s="865"/>
      <c r="Y86" s="865"/>
      <c r="Z86" s="865"/>
      <c r="AA86" s="865">
        <v>481</v>
      </c>
      <c r="AB86" s="865"/>
      <c r="AC86" s="865"/>
      <c r="AD86" s="865"/>
      <c r="AE86" s="865"/>
      <c r="AF86" s="865">
        <v>481</v>
      </c>
      <c r="AG86" s="865"/>
      <c r="AH86" s="865"/>
      <c r="AI86" s="865"/>
      <c r="AJ86" s="865"/>
      <c r="AK86" s="865">
        <v>842</v>
      </c>
      <c r="AL86" s="865"/>
      <c r="AM86" s="865"/>
      <c r="AN86" s="865"/>
      <c r="AO86" s="865"/>
      <c r="AP86" s="865">
        <v>1129</v>
      </c>
      <c r="AQ86" s="865"/>
      <c r="AR86" s="865"/>
      <c r="AS86" s="865"/>
      <c r="AT86" s="865"/>
      <c r="AU86" s="865">
        <v>440</v>
      </c>
      <c r="AV86" s="865"/>
      <c r="AW86" s="865"/>
      <c r="AX86" s="865"/>
      <c r="AY86" s="865"/>
      <c r="AZ86" s="867"/>
      <c r="BA86" s="867"/>
      <c r="BB86" s="867"/>
      <c r="BC86" s="867"/>
      <c r="BD86" s="868"/>
      <c r="BE86" s="241"/>
      <c r="BF86" s="241"/>
      <c r="BG86" s="241"/>
      <c r="BH86" s="241"/>
      <c r="BI86" s="241"/>
      <c r="BJ86" s="241"/>
      <c r="BK86" s="241"/>
      <c r="BL86" s="241"/>
      <c r="BM86" s="241"/>
      <c r="BN86" s="241"/>
      <c r="BO86" s="241"/>
      <c r="BP86" s="241"/>
      <c r="BQ86" s="238">
        <v>80</v>
      </c>
      <c r="BR86" s="243"/>
      <c r="BS86" s="894"/>
      <c r="BT86" s="895"/>
      <c r="BU86" s="895"/>
      <c r="BV86" s="895"/>
      <c r="BW86" s="895"/>
      <c r="BX86" s="895"/>
      <c r="BY86" s="895"/>
      <c r="BZ86" s="895"/>
      <c r="CA86" s="895"/>
      <c r="CB86" s="895"/>
      <c r="CC86" s="895"/>
      <c r="CD86" s="895"/>
      <c r="CE86" s="895"/>
      <c r="CF86" s="895"/>
      <c r="CG86" s="900"/>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230"/>
    </row>
    <row r="87" spans="1:131" ht="26.25" customHeight="1" x14ac:dyDescent="0.2">
      <c r="A87" s="244">
        <v>20</v>
      </c>
      <c r="B87" s="915" t="s">
        <v>616</v>
      </c>
      <c r="C87" s="916"/>
      <c r="D87" s="916"/>
      <c r="E87" s="916"/>
      <c r="F87" s="916"/>
      <c r="G87" s="916"/>
      <c r="H87" s="916"/>
      <c r="I87" s="916"/>
      <c r="J87" s="916"/>
      <c r="K87" s="916"/>
      <c r="L87" s="916"/>
      <c r="M87" s="916"/>
      <c r="N87" s="916"/>
      <c r="O87" s="916"/>
      <c r="P87" s="917"/>
      <c r="Q87" s="918">
        <v>215</v>
      </c>
      <c r="R87" s="919"/>
      <c r="S87" s="919"/>
      <c r="T87" s="919"/>
      <c r="U87" s="919"/>
      <c r="V87" s="919">
        <v>186</v>
      </c>
      <c r="W87" s="919"/>
      <c r="X87" s="919"/>
      <c r="Y87" s="919"/>
      <c r="Z87" s="919"/>
      <c r="AA87" s="919">
        <v>29</v>
      </c>
      <c r="AB87" s="919"/>
      <c r="AC87" s="919"/>
      <c r="AD87" s="919"/>
      <c r="AE87" s="919"/>
      <c r="AF87" s="919">
        <v>7</v>
      </c>
      <c r="AG87" s="919"/>
      <c r="AH87" s="919"/>
      <c r="AI87" s="919"/>
      <c r="AJ87" s="919"/>
      <c r="AK87" s="919">
        <v>16</v>
      </c>
      <c r="AL87" s="919"/>
      <c r="AM87" s="919"/>
      <c r="AN87" s="919"/>
      <c r="AO87" s="919"/>
      <c r="AP87" s="919">
        <v>0</v>
      </c>
      <c r="AQ87" s="919"/>
      <c r="AR87" s="919"/>
      <c r="AS87" s="919"/>
      <c r="AT87" s="919"/>
      <c r="AU87" s="919">
        <v>0</v>
      </c>
      <c r="AV87" s="919"/>
      <c r="AW87" s="919"/>
      <c r="AX87" s="919"/>
      <c r="AY87" s="919"/>
      <c r="AZ87" s="920"/>
      <c r="BA87" s="920"/>
      <c r="BB87" s="920"/>
      <c r="BC87" s="920"/>
      <c r="BD87" s="921"/>
      <c r="BE87" s="241"/>
      <c r="BF87" s="241"/>
      <c r="BG87" s="241"/>
      <c r="BH87" s="241"/>
      <c r="BI87" s="241"/>
      <c r="BJ87" s="241"/>
      <c r="BK87" s="241"/>
      <c r="BL87" s="241"/>
      <c r="BM87" s="241"/>
      <c r="BN87" s="241"/>
      <c r="BO87" s="241"/>
      <c r="BP87" s="241"/>
      <c r="BQ87" s="238">
        <v>81</v>
      </c>
      <c r="BR87" s="243"/>
      <c r="BS87" s="894"/>
      <c r="BT87" s="895"/>
      <c r="BU87" s="895"/>
      <c r="BV87" s="895"/>
      <c r="BW87" s="895"/>
      <c r="BX87" s="895"/>
      <c r="BY87" s="895"/>
      <c r="BZ87" s="895"/>
      <c r="CA87" s="895"/>
      <c r="CB87" s="895"/>
      <c r="CC87" s="895"/>
      <c r="CD87" s="895"/>
      <c r="CE87" s="895"/>
      <c r="CF87" s="895"/>
      <c r="CG87" s="900"/>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230"/>
    </row>
    <row r="88" spans="1:131" ht="26.25" customHeight="1" thickBot="1" x14ac:dyDescent="0.25">
      <c r="A88" s="240" t="s">
        <v>412</v>
      </c>
      <c r="B88" s="825" t="s">
        <v>440</v>
      </c>
      <c r="C88" s="826"/>
      <c r="D88" s="826"/>
      <c r="E88" s="826"/>
      <c r="F88" s="826"/>
      <c r="G88" s="826"/>
      <c r="H88" s="826"/>
      <c r="I88" s="826"/>
      <c r="J88" s="826"/>
      <c r="K88" s="826"/>
      <c r="L88" s="826"/>
      <c r="M88" s="826"/>
      <c r="N88" s="826"/>
      <c r="O88" s="826"/>
      <c r="P88" s="827"/>
      <c r="Q88" s="875"/>
      <c r="R88" s="876"/>
      <c r="S88" s="876"/>
      <c r="T88" s="876"/>
      <c r="U88" s="876"/>
      <c r="V88" s="876"/>
      <c r="W88" s="876"/>
      <c r="X88" s="876"/>
      <c r="Y88" s="876"/>
      <c r="Z88" s="876"/>
      <c r="AA88" s="876"/>
      <c r="AB88" s="876"/>
      <c r="AC88" s="876"/>
      <c r="AD88" s="876"/>
      <c r="AE88" s="876"/>
      <c r="AF88" s="879">
        <f>SUM(AF68:AJ87)</f>
        <v>1682</v>
      </c>
      <c r="AG88" s="879"/>
      <c r="AH88" s="879"/>
      <c r="AI88" s="879"/>
      <c r="AJ88" s="879"/>
      <c r="AK88" s="876"/>
      <c r="AL88" s="876"/>
      <c r="AM88" s="876"/>
      <c r="AN88" s="876"/>
      <c r="AO88" s="876"/>
      <c r="AP88" s="879">
        <f>SUM(AP68:AT87)</f>
        <v>6227</v>
      </c>
      <c r="AQ88" s="879"/>
      <c r="AR88" s="879"/>
      <c r="AS88" s="879"/>
      <c r="AT88" s="879"/>
      <c r="AU88" s="879">
        <f>SUM(AU68:AY87)</f>
        <v>719</v>
      </c>
      <c r="AV88" s="879"/>
      <c r="AW88" s="879"/>
      <c r="AX88" s="879"/>
      <c r="AY88" s="879"/>
      <c r="AZ88" s="884"/>
      <c r="BA88" s="884"/>
      <c r="BB88" s="884"/>
      <c r="BC88" s="884"/>
      <c r="BD88" s="885"/>
      <c r="BE88" s="241"/>
      <c r="BF88" s="241"/>
      <c r="BG88" s="241"/>
      <c r="BH88" s="241"/>
      <c r="BI88" s="241"/>
      <c r="BJ88" s="241"/>
      <c r="BK88" s="241"/>
      <c r="BL88" s="241"/>
      <c r="BM88" s="241"/>
      <c r="BN88" s="241"/>
      <c r="BO88" s="241"/>
      <c r="BP88" s="241"/>
      <c r="BQ88" s="238">
        <v>82</v>
      </c>
      <c r="BR88" s="243"/>
      <c r="BS88" s="894"/>
      <c r="BT88" s="895"/>
      <c r="BU88" s="895"/>
      <c r="BV88" s="895"/>
      <c r="BW88" s="895"/>
      <c r="BX88" s="895"/>
      <c r="BY88" s="895"/>
      <c r="BZ88" s="895"/>
      <c r="CA88" s="895"/>
      <c r="CB88" s="895"/>
      <c r="CC88" s="895"/>
      <c r="CD88" s="895"/>
      <c r="CE88" s="895"/>
      <c r="CF88" s="895"/>
      <c r="CG88" s="900"/>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4"/>
      <c r="BT89" s="895"/>
      <c r="BU89" s="895"/>
      <c r="BV89" s="895"/>
      <c r="BW89" s="895"/>
      <c r="BX89" s="895"/>
      <c r="BY89" s="895"/>
      <c r="BZ89" s="895"/>
      <c r="CA89" s="895"/>
      <c r="CB89" s="895"/>
      <c r="CC89" s="895"/>
      <c r="CD89" s="895"/>
      <c r="CE89" s="895"/>
      <c r="CF89" s="895"/>
      <c r="CG89" s="900"/>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4"/>
      <c r="BT90" s="895"/>
      <c r="BU90" s="895"/>
      <c r="BV90" s="895"/>
      <c r="BW90" s="895"/>
      <c r="BX90" s="895"/>
      <c r="BY90" s="895"/>
      <c r="BZ90" s="895"/>
      <c r="CA90" s="895"/>
      <c r="CB90" s="895"/>
      <c r="CC90" s="895"/>
      <c r="CD90" s="895"/>
      <c r="CE90" s="895"/>
      <c r="CF90" s="895"/>
      <c r="CG90" s="900"/>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4"/>
      <c r="BT91" s="895"/>
      <c r="BU91" s="895"/>
      <c r="BV91" s="895"/>
      <c r="BW91" s="895"/>
      <c r="BX91" s="895"/>
      <c r="BY91" s="895"/>
      <c r="BZ91" s="895"/>
      <c r="CA91" s="895"/>
      <c r="CB91" s="895"/>
      <c r="CC91" s="895"/>
      <c r="CD91" s="895"/>
      <c r="CE91" s="895"/>
      <c r="CF91" s="895"/>
      <c r="CG91" s="900"/>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4"/>
      <c r="BT92" s="895"/>
      <c r="BU92" s="895"/>
      <c r="BV92" s="895"/>
      <c r="BW92" s="895"/>
      <c r="BX92" s="895"/>
      <c r="BY92" s="895"/>
      <c r="BZ92" s="895"/>
      <c r="CA92" s="895"/>
      <c r="CB92" s="895"/>
      <c r="CC92" s="895"/>
      <c r="CD92" s="895"/>
      <c r="CE92" s="895"/>
      <c r="CF92" s="895"/>
      <c r="CG92" s="900"/>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4"/>
      <c r="BT93" s="895"/>
      <c r="BU93" s="895"/>
      <c r="BV93" s="895"/>
      <c r="BW93" s="895"/>
      <c r="BX93" s="895"/>
      <c r="BY93" s="895"/>
      <c r="BZ93" s="895"/>
      <c r="CA93" s="895"/>
      <c r="CB93" s="895"/>
      <c r="CC93" s="895"/>
      <c r="CD93" s="895"/>
      <c r="CE93" s="895"/>
      <c r="CF93" s="895"/>
      <c r="CG93" s="900"/>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4"/>
      <c r="BT94" s="895"/>
      <c r="BU94" s="895"/>
      <c r="BV94" s="895"/>
      <c r="BW94" s="895"/>
      <c r="BX94" s="895"/>
      <c r="BY94" s="895"/>
      <c r="BZ94" s="895"/>
      <c r="CA94" s="895"/>
      <c r="CB94" s="895"/>
      <c r="CC94" s="895"/>
      <c r="CD94" s="895"/>
      <c r="CE94" s="895"/>
      <c r="CF94" s="895"/>
      <c r="CG94" s="900"/>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4"/>
      <c r="BT95" s="895"/>
      <c r="BU95" s="895"/>
      <c r="BV95" s="895"/>
      <c r="BW95" s="895"/>
      <c r="BX95" s="895"/>
      <c r="BY95" s="895"/>
      <c r="BZ95" s="895"/>
      <c r="CA95" s="895"/>
      <c r="CB95" s="895"/>
      <c r="CC95" s="895"/>
      <c r="CD95" s="895"/>
      <c r="CE95" s="895"/>
      <c r="CF95" s="895"/>
      <c r="CG95" s="900"/>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4"/>
      <c r="BT96" s="895"/>
      <c r="BU96" s="895"/>
      <c r="BV96" s="895"/>
      <c r="BW96" s="895"/>
      <c r="BX96" s="895"/>
      <c r="BY96" s="895"/>
      <c r="BZ96" s="895"/>
      <c r="CA96" s="895"/>
      <c r="CB96" s="895"/>
      <c r="CC96" s="895"/>
      <c r="CD96" s="895"/>
      <c r="CE96" s="895"/>
      <c r="CF96" s="895"/>
      <c r="CG96" s="900"/>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4"/>
      <c r="BT97" s="895"/>
      <c r="BU97" s="895"/>
      <c r="BV97" s="895"/>
      <c r="BW97" s="895"/>
      <c r="BX97" s="895"/>
      <c r="BY97" s="895"/>
      <c r="BZ97" s="895"/>
      <c r="CA97" s="895"/>
      <c r="CB97" s="895"/>
      <c r="CC97" s="895"/>
      <c r="CD97" s="895"/>
      <c r="CE97" s="895"/>
      <c r="CF97" s="895"/>
      <c r="CG97" s="900"/>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4"/>
      <c r="BT98" s="895"/>
      <c r="BU98" s="895"/>
      <c r="BV98" s="895"/>
      <c r="BW98" s="895"/>
      <c r="BX98" s="895"/>
      <c r="BY98" s="895"/>
      <c r="BZ98" s="895"/>
      <c r="CA98" s="895"/>
      <c r="CB98" s="895"/>
      <c r="CC98" s="895"/>
      <c r="CD98" s="895"/>
      <c r="CE98" s="895"/>
      <c r="CF98" s="895"/>
      <c r="CG98" s="900"/>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4"/>
      <c r="BT99" s="895"/>
      <c r="BU99" s="895"/>
      <c r="BV99" s="895"/>
      <c r="BW99" s="895"/>
      <c r="BX99" s="895"/>
      <c r="BY99" s="895"/>
      <c r="BZ99" s="895"/>
      <c r="CA99" s="895"/>
      <c r="CB99" s="895"/>
      <c r="CC99" s="895"/>
      <c r="CD99" s="895"/>
      <c r="CE99" s="895"/>
      <c r="CF99" s="895"/>
      <c r="CG99" s="900"/>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4"/>
      <c r="BT100" s="895"/>
      <c r="BU100" s="895"/>
      <c r="BV100" s="895"/>
      <c r="BW100" s="895"/>
      <c r="BX100" s="895"/>
      <c r="BY100" s="895"/>
      <c r="BZ100" s="895"/>
      <c r="CA100" s="895"/>
      <c r="CB100" s="895"/>
      <c r="CC100" s="895"/>
      <c r="CD100" s="895"/>
      <c r="CE100" s="895"/>
      <c r="CF100" s="895"/>
      <c r="CG100" s="900"/>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4"/>
      <c r="BT101" s="895"/>
      <c r="BU101" s="895"/>
      <c r="BV101" s="895"/>
      <c r="BW101" s="895"/>
      <c r="BX101" s="895"/>
      <c r="BY101" s="895"/>
      <c r="BZ101" s="895"/>
      <c r="CA101" s="895"/>
      <c r="CB101" s="895"/>
      <c r="CC101" s="895"/>
      <c r="CD101" s="895"/>
      <c r="CE101" s="895"/>
      <c r="CF101" s="895"/>
      <c r="CG101" s="900"/>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412</v>
      </c>
      <c r="BR102" s="825" t="s">
        <v>441</v>
      </c>
      <c r="BS102" s="826"/>
      <c r="BT102" s="826"/>
      <c r="BU102" s="826"/>
      <c r="BV102" s="826"/>
      <c r="BW102" s="826"/>
      <c r="BX102" s="826"/>
      <c r="BY102" s="826"/>
      <c r="BZ102" s="826"/>
      <c r="CA102" s="826"/>
      <c r="CB102" s="826"/>
      <c r="CC102" s="826"/>
      <c r="CD102" s="826"/>
      <c r="CE102" s="826"/>
      <c r="CF102" s="826"/>
      <c r="CG102" s="827"/>
      <c r="CH102" s="922"/>
      <c r="CI102" s="923"/>
      <c r="CJ102" s="923"/>
      <c r="CK102" s="923"/>
      <c r="CL102" s="924"/>
      <c r="CM102" s="922"/>
      <c r="CN102" s="923"/>
      <c r="CO102" s="923"/>
      <c r="CP102" s="923"/>
      <c r="CQ102" s="924"/>
      <c r="CR102" s="925">
        <f>SUM(CR7:CV8)</f>
        <v>36</v>
      </c>
      <c r="CS102" s="887"/>
      <c r="CT102" s="887"/>
      <c r="CU102" s="887"/>
      <c r="CV102" s="926"/>
      <c r="CW102" s="925"/>
      <c r="CX102" s="887"/>
      <c r="CY102" s="887"/>
      <c r="CZ102" s="887"/>
      <c r="DA102" s="926"/>
      <c r="DB102" s="925"/>
      <c r="DC102" s="887"/>
      <c r="DD102" s="887"/>
      <c r="DE102" s="887"/>
      <c r="DF102" s="926"/>
      <c r="DG102" s="925"/>
      <c r="DH102" s="887"/>
      <c r="DI102" s="887"/>
      <c r="DJ102" s="887"/>
      <c r="DK102" s="926"/>
      <c r="DL102" s="925"/>
      <c r="DM102" s="887"/>
      <c r="DN102" s="887"/>
      <c r="DO102" s="887"/>
      <c r="DP102" s="926"/>
      <c r="DQ102" s="925"/>
      <c r="DR102" s="887"/>
      <c r="DS102" s="887"/>
      <c r="DT102" s="887"/>
      <c r="DU102" s="926"/>
      <c r="DV102" s="825"/>
      <c r="DW102" s="826"/>
      <c r="DX102" s="826"/>
      <c r="DY102" s="826"/>
      <c r="DZ102" s="94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0" t="s">
        <v>442</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1" t="s">
        <v>443</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2" t="s">
        <v>446</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447</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30" customFormat="1" ht="26.25" customHeight="1" x14ac:dyDescent="0.2">
      <c r="A109" s="947" t="s">
        <v>448</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449</v>
      </c>
      <c r="AB109" s="928"/>
      <c r="AC109" s="928"/>
      <c r="AD109" s="928"/>
      <c r="AE109" s="929"/>
      <c r="AF109" s="927" t="s">
        <v>450</v>
      </c>
      <c r="AG109" s="928"/>
      <c r="AH109" s="928"/>
      <c r="AI109" s="928"/>
      <c r="AJ109" s="929"/>
      <c r="AK109" s="927" t="s">
        <v>326</v>
      </c>
      <c r="AL109" s="928"/>
      <c r="AM109" s="928"/>
      <c r="AN109" s="928"/>
      <c r="AO109" s="929"/>
      <c r="AP109" s="927" t="s">
        <v>451</v>
      </c>
      <c r="AQ109" s="928"/>
      <c r="AR109" s="928"/>
      <c r="AS109" s="928"/>
      <c r="AT109" s="930"/>
      <c r="AU109" s="947" t="s">
        <v>448</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449</v>
      </c>
      <c r="BR109" s="928"/>
      <c r="BS109" s="928"/>
      <c r="BT109" s="928"/>
      <c r="BU109" s="929"/>
      <c r="BV109" s="927" t="s">
        <v>450</v>
      </c>
      <c r="BW109" s="928"/>
      <c r="BX109" s="928"/>
      <c r="BY109" s="928"/>
      <c r="BZ109" s="929"/>
      <c r="CA109" s="927" t="s">
        <v>326</v>
      </c>
      <c r="CB109" s="928"/>
      <c r="CC109" s="928"/>
      <c r="CD109" s="928"/>
      <c r="CE109" s="929"/>
      <c r="CF109" s="948" t="s">
        <v>451</v>
      </c>
      <c r="CG109" s="948"/>
      <c r="CH109" s="948"/>
      <c r="CI109" s="948"/>
      <c r="CJ109" s="948"/>
      <c r="CK109" s="927" t="s">
        <v>452</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449</v>
      </c>
      <c r="DH109" s="928"/>
      <c r="DI109" s="928"/>
      <c r="DJ109" s="928"/>
      <c r="DK109" s="929"/>
      <c r="DL109" s="927" t="s">
        <v>450</v>
      </c>
      <c r="DM109" s="928"/>
      <c r="DN109" s="928"/>
      <c r="DO109" s="928"/>
      <c r="DP109" s="929"/>
      <c r="DQ109" s="927" t="s">
        <v>326</v>
      </c>
      <c r="DR109" s="928"/>
      <c r="DS109" s="928"/>
      <c r="DT109" s="928"/>
      <c r="DU109" s="929"/>
      <c r="DV109" s="927" t="s">
        <v>451</v>
      </c>
      <c r="DW109" s="928"/>
      <c r="DX109" s="928"/>
      <c r="DY109" s="928"/>
      <c r="DZ109" s="930"/>
    </row>
    <row r="110" spans="1:131" s="230" customFormat="1" ht="26.25" customHeight="1" x14ac:dyDescent="0.2">
      <c r="A110" s="931" t="s">
        <v>453</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873789</v>
      </c>
      <c r="AB110" s="935"/>
      <c r="AC110" s="935"/>
      <c r="AD110" s="935"/>
      <c r="AE110" s="936"/>
      <c r="AF110" s="937">
        <v>851624</v>
      </c>
      <c r="AG110" s="935"/>
      <c r="AH110" s="935"/>
      <c r="AI110" s="935"/>
      <c r="AJ110" s="936"/>
      <c r="AK110" s="937">
        <v>811802</v>
      </c>
      <c r="AL110" s="935"/>
      <c r="AM110" s="935"/>
      <c r="AN110" s="935"/>
      <c r="AO110" s="936"/>
      <c r="AP110" s="938">
        <v>18.8</v>
      </c>
      <c r="AQ110" s="939"/>
      <c r="AR110" s="939"/>
      <c r="AS110" s="939"/>
      <c r="AT110" s="940"/>
      <c r="AU110" s="941" t="s">
        <v>75</v>
      </c>
      <c r="AV110" s="942"/>
      <c r="AW110" s="942"/>
      <c r="AX110" s="942"/>
      <c r="AY110" s="942"/>
      <c r="AZ110" s="964" t="s">
        <v>454</v>
      </c>
      <c r="BA110" s="932"/>
      <c r="BB110" s="932"/>
      <c r="BC110" s="932"/>
      <c r="BD110" s="932"/>
      <c r="BE110" s="932"/>
      <c r="BF110" s="932"/>
      <c r="BG110" s="932"/>
      <c r="BH110" s="932"/>
      <c r="BI110" s="932"/>
      <c r="BJ110" s="932"/>
      <c r="BK110" s="932"/>
      <c r="BL110" s="932"/>
      <c r="BM110" s="932"/>
      <c r="BN110" s="932"/>
      <c r="BO110" s="932"/>
      <c r="BP110" s="933"/>
      <c r="BQ110" s="965">
        <v>8042564</v>
      </c>
      <c r="BR110" s="966"/>
      <c r="BS110" s="966"/>
      <c r="BT110" s="966"/>
      <c r="BU110" s="966"/>
      <c r="BV110" s="966">
        <v>8250243</v>
      </c>
      <c r="BW110" s="966"/>
      <c r="BX110" s="966"/>
      <c r="BY110" s="966"/>
      <c r="BZ110" s="966"/>
      <c r="CA110" s="966">
        <v>9929482</v>
      </c>
      <c r="CB110" s="966"/>
      <c r="CC110" s="966"/>
      <c r="CD110" s="966"/>
      <c r="CE110" s="966"/>
      <c r="CF110" s="979">
        <v>230</v>
      </c>
      <c r="CG110" s="980"/>
      <c r="CH110" s="980"/>
      <c r="CI110" s="980"/>
      <c r="CJ110" s="980"/>
      <c r="CK110" s="981" t="s">
        <v>455</v>
      </c>
      <c r="CL110" s="982"/>
      <c r="CM110" s="964" t="s">
        <v>456</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457</v>
      </c>
      <c r="DH110" s="966"/>
      <c r="DI110" s="966"/>
      <c r="DJ110" s="966"/>
      <c r="DK110" s="966"/>
      <c r="DL110" s="966" t="s">
        <v>244</v>
      </c>
      <c r="DM110" s="966"/>
      <c r="DN110" s="966"/>
      <c r="DO110" s="966"/>
      <c r="DP110" s="966"/>
      <c r="DQ110" s="966" t="s">
        <v>457</v>
      </c>
      <c r="DR110" s="966"/>
      <c r="DS110" s="966"/>
      <c r="DT110" s="966"/>
      <c r="DU110" s="966"/>
      <c r="DV110" s="967" t="s">
        <v>244</v>
      </c>
      <c r="DW110" s="967"/>
      <c r="DX110" s="967"/>
      <c r="DY110" s="967"/>
      <c r="DZ110" s="968"/>
    </row>
    <row r="111" spans="1:131" s="230" customFormat="1" ht="26.25" customHeight="1" x14ac:dyDescent="0.2">
      <c r="A111" s="969" t="s">
        <v>458</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244</v>
      </c>
      <c r="AB111" s="973"/>
      <c r="AC111" s="973"/>
      <c r="AD111" s="973"/>
      <c r="AE111" s="974"/>
      <c r="AF111" s="975" t="s">
        <v>244</v>
      </c>
      <c r="AG111" s="973"/>
      <c r="AH111" s="973"/>
      <c r="AI111" s="973"/>
      <c r="AJ111" s="974"/>
      <c r="AK111" s="975" t="s">
        <v>244</v>
      </c>
      <c r="AL111" s="973"/>
      <c r="AM111" s="973"/>
      <c r="AN111" s="973"/>
      <c r="AO111" s="974"/>
      <c r="AP111" s="976" t="s">
        <v>244</v>
      </c>
      <c r="AQ111" s="977"/>
      <c r="AR111" s="977"/>
      <c r="AS111" s="977"/>
      <c r="AT111" s="978"/>
      <c r="AU111" s="943"/>
      <c r="AV111" s="944"/>
      <c r="AW111" s="944"/>
      <c r="AX111" s="944"/>
      <c r="AY111" s="944"/>
      <c r="AZ111" s="957" t="s">
        <v>459</v>
      </c>
      <c r="BA111" s="958"/>
      <c r="BB111" s="958"/>
      <c r="BC111" s="958"/>
      <c r="BD111" s="958"/>
      <c r="BE111" s="958"/>
      <c r="BF111" s="958"/>
      <c r="BG111" s="958"/>
      <c r="BH111" s="958"/>
      <c r="BI111" s="958"/>
      <c r="BJ111" s="958"/>
      <c r="BK111" s="958"/>
      <c r="BL111" s="958"/>
      <c r="BM111" s="958"/>
      <c r="BN111" s="958"/>
      <c r="BO111" s="958"/>
      <c r="BP111" s="959"/>
      <c r="BQ111" s="960" t="s">
        <v>244</v>
      </c>
      <c r="BR111" s="961"/>
      <c r="BS111" s="961"/>
      <c r="BT111" s="961"/>
      <c r="BU111" s="961"/>
      <c r="BV111" s="961" t="s">
        <v>244</v>
      </c>
      <c r="BW111" s="961"/>
      <c r="BX111" s="961"/>
      <c r="BY111" s="961"/>
      <c r="BZ111" s="961"/>
      <c r="CA111" s="961" t="s">
        <v>244</v>
      </c>
      <c r="CB111" s="961"/>
      <c r="CC111" s="961"/>
      <c r="CD111" s="961"/>
      <c r="CE111" s="961"/>
      <c r="CF111" s="955" t="s">
        <v>244</v>
      </c>
      <c r="CG111" s="956"/>
      <c r="CH111" s="956"/>
      <c r="CI111" s="956"/>
      <c r="CJ111" s="956"/>
      <c r="CK111" s="983"/>
      <c r="CL111" s="984"/>
      <c r="CM111" s="957" t="s">
        <v>460</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244</v>
      </c>
      <c r="DH111" s="961"/>
      <c r="DI111" s="961"/>
      <c r="DJ111" s="961"/>
      <c r="DK111" s="961"/>
      <c r="DL111" s="961" t="s">
        <v>244</v>
      </c>
      <c r="DM111" s="961"/>
      <c r="DN111" s="961"/>
      <c r="DO111" s="961"/>
      <c r="DP111" s="961"/>
      <c r="DQ111" s="961" t="s">
        <v>244</v>
      </c>
      <c r="DR111" s="961"/>
      <c r="DS111" s="961"/>
      <c r="DT111" s="961"/>
      <c r="DU111" s="961"/>
      <c r="DV111" s="962" t="s">
        <v>244</v>
      </c>
      <c r="DW111" s="962"/>
      <c r="DX111" s="962"/>
      <c r="DY111" s="962"/>
      <c r="DZ111" s="963"/>
    </row>
    <row r="112" spans="1:131" s="230" customFormat="1" ht="26.25" customHeight="1" x14ac:dyDescent="0.2">
      <c r="A112" s="987" t="s">
        <v>461</v>
      </c>
      <c r="B112" s="988"/>
      <c r="C112" s="958" t="s">
        <v>462</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244</v>
      </c>
      <c r="AB112" s="994"/>
      <c r="AC112" s="994"/>
      <c r="AD112" s="994"/>
      <c r="AE112" s="995"/>
      <c r="AF112" s="996" t="s">
        <v>244</v>
      </c>
      <c r="AG112" s="994"/>
      <c r="AH112" s="994"/>
      <c r="AI112" s="994"/>
      <c r="AJ112" s="995"/>
      <c r="AK112" s="996" t="s">
        <v>244</v>
      </c>
      <c r="AL112" s="994"/>
      <c r="AM112" s="994"/>
      <c r="AN112" s="994"/>
      <c r="AO112" s="995"/>
      <c r="AP112" s="997" t="s">
        <v>244</v>
      </c>
      <c r="AQ112" s="998"/>
      <c r="AR112" s="998"/>
      <c r="AS112" s="998"/>
      <c r="AT112" s="999"/>
      <c r="AU112" s="943"/>
      <c r="AV112" s="944"/>
      <c r="AW112" s="944"/>
      <c r="AX112" s="944"/>
      <c r="AY112" s="944"/>
      <c r="AZ112" s="957" t="s">
        <v>463</v>
      </c>
      <c r="BA112" s="958"/>
      <c r="BB112" s="958"/>
      <c r="BC112" s="958"/>
      <c r="BD112" s="958"/>
      <c r="BE112" s="958"/>
      <c r="BF112" s="958"/>
      <c r="BG112" s="958"/>
      <c r="BH112" s="958"/>
      <c r="BI112" s="958"/>
      <c r="BJ112" s="958"/>
      <c r="BK112" s="958"/>
      <c r="BL112" s="958"/>
      <c r="BM112" s="958"/>
      <c r="BN112" s="958"/>
      <c r="BO112" s="958"/>
      <c r="BP112" s="959"/>
      <c r="BQ112" s="960">
        <v>3912336</v>
      </c>
      <c r="BR112" s="961"/>
      <c r="BS112" s="961"/>
      <c r="BT112" s="961"/>
      <c r="BU112" s="961"/>
      <c r="BV112" s="961">
        <v>3620891</v>
      </c>
      <c r="BW112" s="961"/>
      <c r="BX112" s="961"/>
      <c r="BY112" s="961"/>
      <c r="BZ112" s="961"/>
      <c r="CA112" s="961">
        <v>3446312</v>
      </c>
      <c r="CB112" s="961"/>
      <c r="CC112" s="961"/>
      <c r="CD112" s="961"/>
      <c r="CE112" s="961"/>
      <c r="CF112" s="955">
        <v>79.8</v>
      </c>
      <c r="CG112" s="956"/>
      <c r="CH112" s="956"/>
      <c r="CI112" s="956"/>
      <c r="CJ112" s="956"/>
      <c r="CK112" s="983"/>
      <c r="CL112" s="984"/>
      <c r="CM112" s="957" t="s">
        <v>464</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244</v>
      </c>
      <c r="DH112" s="961"/>
      <c r="DI112" s="961"/>
      <c r="DJ112" s="961"/>
      <c r="DK112" s="961"/>
      <c r="DL112" s="961" t="s">
        <v>244</v>
      </c>
      <c r="DM112" s="961"/>
      <c r="DN112" s="961"/>
      <c r="DO112" s="961"/>
      <c r="DP112" s="961"/>
      <c r="DQ112" s="961" t="s">
        <v>244</v>
      </c>
      <c r="DR112" s="961"/>
      <c r="DS112" s="961"/>
      <c r="DT112" s="961"/>
      <c r="DU112" s="961"/>
      <c r="DV112" s="962" t="s">
        <v>244</v>
      </c>
      <c r="DW112" s="962"/>
      <c r="DX112" s="962"/>
      <c r="DY112" s="962"/>
      <c r="DZ112" s="963"/>
    </row>
    <row r="113" spans="1:130" s="230" customFormat="1" ht="26.25" customHeight="1" x14ac:dyDescent="0.2">
      <c r="A113" s="989"/>
      <c r="B113" s="990"/>
      <c r="C113" s="958" t="s">
        <v>465</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405392</v>
      </c>
      <c r="AB113" s="973"/>
      <c r="AC113" s="973"/>
      <c r="AD113" s="973"/>
      <c r="AE113" s="974"/>
      <c r="AF113" s="975">
        <v>399138</v>
      </c>
      <c r="AG113" s="973"/>
      <c r="AH113" s="973"/>
      <c r="AI113" s="973"/>
      <c r="AJ113" s="974"/>
      <c r="AK113" s="975">
        <v>364253</v>
      </c>
      <c r="AL113" s="973"/>
      <c r="AM113" s="973"/>
      <c r="AN113" s="973"/>
      <c r="AO113" s="974"/>
      <c r="AP113" s="976">
        <v>8.4</v>
      </c>
      <c r="AQ113" s="977"/>
      <c r="AR113" s="977"/>
      <c r="AS113" s="977"/>
      <c r="AT113" s="978"/>
      <c r="AU113" s="943"/>
      <c r="AV113" s="944"/>
      <c r="AW113" s="944"/>
      <c r="AX113" s="944"/>
      <c r="AY113" s="944"/>
      <c r="AZ113" s="957" t="s">
        <v>466</v>
      </c>
      <c r="BA113" s="958"/>
      <c r="BB113" s="958"/>
      <c r="BC113" s="958"/>
      <c r="BD113" s="958"/>
      <c r="BE113" s="958"/>
      <c r="BF113" s="958"/>
      <c r="BG113" s="958"/>
      <c r="BH113" s="958"/>
      <c r="BI113" s="958"/>
      <c r="BJ113" s="958"/>
      <c r="BK113" s="958"/>
      <c r="BL113" s="958"/>
      <c r="BM113" s="958"/>
      <c r="BN113" s="958"/>
      <c r="BO113" s="958"/>
      <c r="BP113" s="959"/>
      <c r="BQ113" s="960">
        <v>633054</v>
      </c>
      <c r="BR113" s="961"/>
      <c r="BS113" s="961"/>
      <c r="BT113" s="961"/>
      <c r="BU113" s="961"/>
      <c r="BV113" s="961">
        <v>687831</v>
      </c>
      <c r="BW113" s="961"/>
      <c r="BX113" s="961"/>
      <c r="BY113" s="961"/>
      <c r="BZ113" s="961"/>
      <c r="CA113" s="961">
        <v>719028</v>
      </c>
      <c r="CB113" s="961"/>
      <c r="CC113" s="961"/>
      <c r="CD113" s="961"/>
      <c r="CE113" s="961"/>
      <c r="CF113" s="955">
        <v>16.7</v>
      </c>
      <c r="CG113" s="956"/>
      <c r="CH113" s="956"/>
      <c r="CI113" s="956"/>
      <c r="CJ113" s="956"/>
      <c r="CK113" s="983"/>
      <c r="CL113" s="984"/>
      <c r="CM113" s="957" t="s">
        <v>467</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244</v>
      </c>
      <c r="DH113" s="994"/>
      <c r="DI113" s="994"/>
      <c r="DJ113" s="994"/>
      <c r="DK113" s="995"/>
      <c r="DL113" s="996" t="s">
        <v>244</v>
      </c>
      <c r="DM113" s="994"/>
      <c r="DN113" s="994"/>
      <c r="DO113" s="994"/>
      <c r="DP113" s="995"/>
      <c r="DQ113" s="996" t="s">
        <v>244</v>
      </c>
      <c r="DR113" s="994"/>
      <c r="DS113" s="994"/>
      <c r="DT113" s="994"/>
      <c r="DU113" s="995"/>
      <c r="DV113" s="997" t="s">
        <v>244</v>
      </c>
      <c r="DW113" s="998"/>
      <c r="DX113" s="998"/>
      <c r="DY113" s="998"/>
      <c r="DZ113" s="999"/>
    </row>
    <row r="114" spans="1:130" s="230" customFormat="1" ht="26.25" customHeight="1" x14ac:dyDescent="0.2">
      <c r="A114" s="989"/>
      <c r="B114" s="990"/>
      <c r="C114" s="958" t="s">
        <v>468</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62189</v>
      </c>
      <c r="AB114" s="994"/>
      <c r="AC114" s="994"/>
      <c r="AD114" s="994"/>
      <c r="AE114" s="995"/>
      <c r="AF114" s="996">
        <v>64245</v>
      </c>
      <c r="AG114" s="994"/>
      <c r="AH114" s="994"/>
      <c r="AI114" s="994"/>
      <c r="AJ114" s="995"/>
      <c r="AK114" s="996">
        <v>77451</v>
      </c>
      <c r="AL114" s="994"/>
      <c r="AM114" s="994"/>
      <c r="AN114" s="994"/>
      <c r="AO114" s="995"/>
      <c r="AP114" s="997">
        <v>1.8</v>
      </c>
      <c r="AQ114" s="998"/>
      <c r="AR114" s="998"/>
      <c r="AS114" s="998"/>
      <c r="AT114" s="999"/>
      <c r="AU114" s="943"/>
      <c r="AV114" s="944"/>
      <c r="AW114" s="944"/>
      <c r="AX114" s="944"/>
      <c r="AY114" s="944"/>
      <c r="AZ114" s="957" t="s">
        <v>469</v>
      </c>
      <c r="BA114" s="958"/>
      <c r="BB114" s="958"/>
      <c r="BC114" s="958"/>
      <c r="BD114" s="958"/>
      <c r="BE114" s="958"/>
      <c r="BF114" s="958"/>
      <c r="BG114" s="958"/>
      <c r="BH114" s="958"/>
      <c r="BI114" s="958"/>
      <c r="BJ114" s="958"/>
      <c r="BK114" s="958"/>
      <c r="BL114" s="958"/>
      <c r="BM114" s="958"/>
      <c r="BN114" s="958"/>
      <c r="BO114" s="958"/>
      <c r="BP114" s="959"/>
      <c r="BQ114" s="960">
        <v>1561753</v>
      </c>
      <c r="BR114" s="961"/>
      <c r="BS114" s="961"/>
      <c r="BT114" s="961"/>
      <c r="BU114" s="961"/>
      <c r="BV114" s="961">
        <v>1618060</v>
      </c>
      <c r="BW114" s="961"/>
      <c r="BX114" s="961"/>
      <c r="BY114" s="961"/>
      <c r="BZ114" s="961"/>
      <c r="CA114" s="961">
        <v>1611501</v>
      </c>
      <c r="CB114" s="961"/>
      <c r="CC114" s="961"/>
      <c r="CD114" s="961"/>
      <c r="CE114" s="961"/>
      <c r="CF114" s="955">
        <v>37.299999999999997</v>
      </c>
      <c r="CG114" s="956"/>
      <c r="CH114" s="956"/>
      <c r="CI114" s="956"/>
      <c r="CJ114" s="956"/>
      <c r="CK114" s="983"/>
      <c r="CL114" s="984"/>
      <c r="CM114" s="957" t="s">
        <v>470</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244</v>
      </c>
      <c r="DH114" s="994"/>
      <c r="DI114" s="994"/>
      <c r="DJ114" s="994"/>
      <c r="DK114" s="995"/>
      <c r="DL114" s="996" t="s">
        <v>244</v>
      </c>
      <c r="DM114" s="994"/>
      <c r="DN114" s="994"/>
      <c r="DO114" s="994"/>
      <c r="DP114" s="995"/>
      <c r="DQ114" s="996" t="s">
        <v>244</v>
      </c>
      <c r="DR114" s="994"/>
      <c r="DS114" s="994"/>
      <c r="DT114" s="994"/>
      <c r="DU114" s="995"/>
      <c r="DV114" s="997" t="s">
        <v>244</v>
      </c>
      <c r="DW114" s="998"/>
      <c r="DX114" s="998"/>
      <c r="DY114" s="998"/>
      <c r="DZ114" s="999"/>
    </row>
    <row r="115" spans="1:130" s="230" customFormat="1" ht="26.25" customHeight="1" x14ac:dyDescent="0.2">
      <c r="A115" s="989"/>
      <c r="B115" s="990"/>
      <c r="C115" s="958" t="s">
        <v>471</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t="s">
        <v>244</v>
      </c>
      <c r="AB115" s="973"/>
      <c r="AC115" s="973"/>
      <c r="AD115" s="973"/>
      <c r="AE115" s="974"/>
      <c r="AF115" s="975" t="s">
        <v>244</v>
      </c>
      <c r="AG115" s="973"/>
      <c r="AH115" s="973"/>
      <c r="AI115" s="973"/>
      <c r="AJ115" s="974"/>
      <c r="AK115" s="975" t="s">
        <v>244</v>
      </c>
      <c r="AL115" s="973"/>
      <c r="AM115" s="973"/>
      <c r="AN115" s="973"/>
      <c r="AO115" s="974"/>
      <c r="AP115" s="976" t="s">
        <v>244</v>
      </c>
      <c r="AQ115" s="977"/>
      <c r="AR115" s="977"/>
      <c r="AS115" s="977"/>
      <c r="AT115" s="978"/>
      <c r="AU115" s="943"/>
      <c r="AV115" s="944"/>
      <c r="AW115" s="944"/>
      <c r="AX115" s="944"/>
      <c r="AY115" s="944"/>
      <c r="AZ115" s="957" t="s">
        <v>472</v>
      </c>
      <c r="BA115" s="958"/>
      <c r="BB115" s="958"/>
      <c r="BC115" s="958"/>
      <c r="BD115" s="958"/>
      <c r="BE115" s="958"/>
      <c r="BF115" s="958"/>
      <c r="BG115" s="958"/>
      <c r="BH115" s="958"/>
      <c r="BI115" s="958"/>
      <c r="BJ115" s="958"/>
      <c r="BK115" s="958"/>
      <c r="BL115" s="958"/>
      <c r="BM115" s="958"/>
      <c r="BN115" s="958"/>
      <c r="BO115" s="958"/>
      <c r="BP115" s="959"/>
      <c r="BQ115" s="960" t="s">
        <v>244</v>
      </c>
      <c r="BR115" s="961"/>
      <c r="BS115" s="961"/>
      <c r="BT115" s="961"/>
      <c r="BU115" s="961"/>
      <c r="BV115" s="961" t="s">
        <v>244</v>
      </c>
      <c r="BW115" s="961"/>
      <c r="BX115" s="961"/>
      <c r="BY115" s="961"/>
      <c r="BZ115" s="961"/>
      <c r="CA115" s="961" t="s">
        <v>244</v>
      </c>
      <c r="CB115" s="961"/>
      <c r="CC115" s="961"/>
      <c r="CD115" s="961"/>
      <c r="CE115" s="961"/>
      <c r="CF115" s="955" t="s">
        <v>244</v>
      </c>
      <c r="CG115" s="956"/>
      <c r="CH115" s="956"/>
      <c r="CI115" s="956"/>
      <c r="CJ115" s="956"/>
      <c r="CK115" s="983"/>
      <c r="CL115" s="984"/>
      <c r="CM115" s="957" t="s">
        <v>473</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t="s">
        <v>244</v>
      </c>
      <c r="DH115" s="994"/>
      <c r="DI115" s="994"/>
      <c r="DJ115" s="994"/>
      <c r="DK115" s="995"/>
      <c r="DL115" s="996" t="s">
        <v>244</v>
      </c>
      <c r="DM115" s="994"/>
      <c r="DN115" s="994"/>
      <c r="DO115" s="994"/>
      <c r="DP115" s="995"/>
      <c r="DQ115" s="996" t="s">
        <v>244</v>
      </c>
      <c r="DR115" s="994"/>
      <c r="DS115" s="994"/>
      <c r="DT115" s="994"/>
      <c r="DU115" s="995"/>
      <c r="DV115" s="997" t="s">
        <v>244</v>
      </c>
      <c r="DW115" s="998"/>
      <c r="DX115" s="998"/>
      <c r="DY115" s="998"/>
      <c r="DZ115" s="999"/>
    </row>
    <row r="116" spans="1:130" s="230" customFormat="1" ht="26.25" customHeight="1" x14ac:dyDescent="0.2">
      <c r="A116" s="991"/>
      <c r="B116" s="992"/>
      <c r="C116" s="1000" t="s">
        <v>474</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244</v>
      </c>
      <c r="AB116" s="994"/>
      <c r="AC116" s="994"/>
      <c r="AD116" s="994"/>
      <c r="AE116" s="995"/>
      <c r="AF116" s="996" t="s">
        <v>244</v>
      </c>
      <c r="AG116" s="994"/>
      <c r="AH116" s="994"/>
      <c r="AI116" s="994"/>
      <c r="AJ116" s="995"/>
      <c r="AK116" s="996" t="s">
        <v>244</v>
      </c>
      <c r="AL116" s="994"/>
      <c r="AM116" s="994"/>
      <c r="AN116" s="994"/>
      <c r="AO116" s="995"/>
      <c r="AP116" s="997" t="s">
        <v>244</v>
      </c>
      <c r="AQ116" s="998"/>
      <c r="AR116" s="998"/>
      <c r="AS116" s="998"/>
      <c r="AT116" s="999"/>
      <c r="AU116" s="943"/>
      <c r="AV116" s="944"/>
      <c r="AW116" s="944"/>
      <c r="AX116" s="944"/>
      <c r="AY116" s="944"/>
      <c r="AZ116" s="1002" t="s">
        <v>475</v>
      </c>
      <c r="BA116" s="1003"/>
      <c r="BB116" s="1003"/>
      <c r="BC116" s="1003"/>
      <c r="BD116" s="1003"/>
      <c r="BE116" s="1003"/>
      <c r="BF116" s="1003"/>
      <c r="BG116" s="1003"/>
      <c r="BH116" s="1003"/>
      <c r="BI116" s="1003"/>
      <c r="BJ116" s="1003"/>
      <c r="BK116" s="1003"/>
      <c r="BL116" s="1003"/>
      <c r="BM116" s="1003"/>
      <c r="BN116" s="1003"/>
      <c r="BO116" s="1003"/>
      <c r="BP116" s="1004"/>
      <c r="BQ116" s="960" t="s">
        <v>244</v>
      </c>
      <c r="BR116" s="961"/>
      <c r="BS116" s="961"/>
      <c r="BT116" s="961"/>
      <c r="BU116" s="961"/>
      <c r="BV116" s="961" t="s">
        <v>244</v>
      </c>
      <c r="BW116" s="961"/>
      <c r="BX116" s="961"/>
      <c r="BY116" s="961"/>
      <c r="BZ116" s="961"/>
      <c r="CA116" s="961" t="s">
        <v>244</v>
      </c>
      <c r="CB116" s="961"/>
      <c r="CC116" s="961"/>
      <c r="CD116" s="961"/>
      <c r="CE116" s="961"/>
      <c r="CF116" s="955" t="s">
        <v>244</v>
      </c>
      <c r="CG116" s="956"/>
      <c r="CH116" s="956"/>
      <c r="CI116" s="956"/>
      <c r="CJ116" s="956"/>
      <c r="CK116" s="983"/>
      <c r="CL116" s="984"/>
      <c r="CM116" s="957" t="s">
        <v>476</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t="s">
        <v>244</v>
      </c>
      <c r="DH116" s="994"/>
      <c r="DI116" s="994"/>
      <c r="DJ116" s="994"/>
      <c r="DK116" s="995"/>
      <c r="DL116" s="996" t="s">
        <v>244</v>
      </c>
      <c r="DM116" s="994"/>
      <c r="DN116" s="994"/>
      <c r="DO116" s="994"/>
      <c r="DP116" s="995"/>
      <c r="DQ116" s="996" t="s">
        <v>244</v>
      </c>
      <c r="DR116" s="994"/>
      <c r="DS116" s="994"/>
      <c r="DT116" s="994"/>
      <c r="DU116" s="995"/>
      <c r="DV116" s="997" t="s">
        <v>244</v>
      </c>
      <c r="DW116" s="998"/>
      <c r="DX116" s="998"/>
      <c r="DY116" s="998"/>
      <c r="DZ116" s="999"/>
    </row>
    <row r="117" spans="1:130" s="230" customFormat="1" ht="26.25" customHeight="1" x14ac:dyDescent="0.2">
      <c r="A117" s="947" t="s">
        <v>194</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477</v>
      </c>
      <c r="Z117" s="929"/>
      <c r="AA117" s="1013">
        <v>1341370</v>
      </c>
      <c r="AB117" s="1014"/>
      <c r="AC117" s="1014"/>
      <c r="AD117" s="1014"/>
      <c r="AE117" s="1015"/>
      <c r="AF117" s="1016">
        <v>1315007</v>
      </c>
      <c r="AG117" s="1014"/>
      <c r="AH117" s="1014"/>
      <c r="AI117" s="1014"/>
      <c r="AJ117" s="1015"/>
      <c r="AK117" s="1016">
        <v>1253506</v>
      </c>
      <c r="AL117" s="1014"/>
      <c r="AM117" s="1014"/>
      <c r="AN117" s="1014"/>
      <c r="AO117" s="1015"/>
      <c r="AP117" s="1017"/>
      <c r="AQ117" s="1018"/>
      <c r="AR117" s="1018"/>
      <c r="AS117" s="1018"/>
      <c r="AT117" s="1019"/>
      <c r="AU117" s="943"/>
      <c r="AV117" s="944"/>
      <c r="AW117" s="944"/>
      <c r="AX117" s="944"/>
      <c r="AY117" s="944"/>
      <c r="AZ117" s="1009" t="s">
        <v>478</v>
      </c>
      <c r="BA117" s="1010"/>
      <c r="BB117" s="1010"/>
      <c r="BC117" s="1010"/>
      <c r="BD117" s="1010"/>
      <c r="BE117" s="1010"/>
      <c r="BF117" s="1010"/>
      <c r="BG117" s="1010"/>
      <c r="BH117" s="1010"/>
      <c r="BI117" s="1010"/>
      <c r="BJ117" s="1010"/>
      <c r="BK117" s="1010"/>
      <c r="BL117" s="1010"/>
      <c r="BM117" s="1010"/>
      <c r="BN117" s="1010"/>
      <c r="BO117" s="1010"/>
      <c r="BP117" s="1011"/>
      <c r="BQ117" s="960" t="s">
        <v>244</v>
      </c>
      <c r="BR117" s="961"/>
      <c r="BS117" s="961"/>
      <c r="BT117" s="961"/>
      <c r="BU117" s="961"/>
      <c r="BV117" s="961" t="s">
        <v>244</v>
      </c>
      <c r="BW117" s="961"/>
      <c r="BX117" s="961"/>
      <c r="BY117" s="961"/>
      <c r="BZ117" s="961"/>
      <c r="CA117" s="961" t="s">
        <v>244</v>
      </c>
      <c r="CB117" s="961"/>
      <c r="CC117" s="961"/>
      <c r="CD117" s="961"/>
      <c r="CE117" s="961"/>
      <c r="CF117" s="955" t="s">
        <v>244</v>
      </c>
      <c r="CG117" s="956"/>
      <c r="CH117" s="956"/>
      <c r="CI117" s="956"/>
      <c r="CJ117" s="956"/>
      <c r="CK117" s="983"/>
      <c r="CL117" s="984"/>
      <c r="CM117" s="957" t="s">
        <v>479</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244</v>
      </c>
      <c r="DH117" s="994"/>
      <c r="DI117" s="994"/>
      <c r="DJ117" s="994"/>
      <c r="DK117" s="995"/>
      <c r="DL117" s="996" t="s">
        <v>244</v>
      </c>
      <c r="DM117" s="994"/>
      <c r="DN117" s="994"/>
      <c r="DO117" s="994"/>
      <c r="DP117" s="995"/>
      <c r="DQ117" s="996" t="s">
        <v>244</v>
      </c>
      <c r="DR117" s="994"/>
      <c r="DS117" s="994"/>
      <c r="DT117" s="994"/>
      <c r="DU117" s="995"/>
      <c r="DV117" s="997" t="s">
        <v>244</v>
      </c>
      <c r="DW117" s="998"/>
      <c r="DX117" s="998"/>
      <c r="DY117" s="998"/>
      <c r="DZ117" s="999"/>
    </row>
    <row r="118" spans="1:130" s="230" customFormat="1" ht="26.25" customHeight="1" x14ac:dyDescent="0.2">
      <c r="A118" s="947" t="s">
        <v>452</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449</v>
      </c>
      <c r="AB118" s="928"/>
      <c r="AC118" s="928"/>
      <c r="AD118" s="928"/>
      <c r="AE118" s="929"/>
      <c r="AF118" s="927" t="s">
        <v>450</v>
      </c>
      <c r="AG118" s="928"/>
      <c r="AH118" s="928"/>
      <c r="AI118" s="928"/>
      <c r="AJ118" s="929"/>
      <c r="AK118" s="927" t="s">
        <v>326</v>
      </c>
      <c r="AL118" s="928"/>
      <c r="AM118" s="928"/>
      <c r="AN118" s="928"/>
      <c r="AO118" s="929"/>
      <c r="AP118" s="1005" t="s">
        <v>451</v>
      </c>
      <c r="AQ118" s="1006"/>
      <c r="AR118" s="1006"/>
      <c r="AS118" s="1006"/>
      <c r="AT118" s="1007"/>
      <c r="AU118" s="943"/>
      <c r="AV118" s="944"/>
      <c r="AW118" s="944"/>
      <c r="AX118" s="944"/>
      <c r="AY118" s="944"/>
      <c r="AZ118" s="1008" t="s">
        <v>480</v>
      </c>
      <c r="BA118" s="1000"/>
      <c r="BB118" s="1000"/>
      <c r="BC118" s="1000"/>
      <c r="BD118" s="1000"/>
      <c r="BE118" s="1000"/>
      <c r="BF118" s="1000"/>
      <c r="BG118" s="1000"/>
      <c r="BH118" s="1000"/>
      <c r="BI118" s="1000"/>
      <c r="BJ118" s="1000"/>
      <c r="BK118" s="1000"/>
      <c r="BL118" s="1000"/>
      <c r="BM118" s="1000"/>
      <c r="BN118" s="1000"/>
      <c r="BO118" s="1000"/>
      <c r="BP118" s="1001"/>
      <c r="BQ118" s="1034" t="s">
        <v>244</v>
      </c>
      <c r="BR118" s="1035"/>
      <c r="BS118" s="1035"/>
      <c r="BT118" s="1035"/>
      <c r="BU118" s="1035"/>
      <c r="BV118" s="1035" t="s">
        <v>244</v>
      </c>
      <c r="BW118" s="1035"/>
      <c r="BX118" s="1035"/>
      <c r="BY118" s="1035"/>
      <c r="BZ118" s="1035"/>
      <c r="CA118" s="1035" t="s">
        <v>244</v>
      </c>
      <c r="CB118" s="1035"/>
      <c r="CC118" s="1035"/>
      <c r="CD118" s="1035"/>
      <c r="CE118" s="1035"/>
      <c r="CF118" s="955" t="s">
        <v>244</v>
      </c>
      <c r="CG118" s="956"/>
      <c r="CH118" s="956"/>
      <c r="CI118" s="956"/>
      <c r="CJ118" s="956"/>
      <c r="CK118" s="983"/>
      <c r="CL118" s="984"/>
      <c r="CM118" s="957" t="s">
        <v>481</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244</v>
      </c>
      <c r="DH118" s="994"/>
      <c r="DI118" s="994"/>
      <c r="DJ118" s="994"/>
      <c r="DK118" s="995"/>
      <c r="DL118" s="996" t="s">
        <v>244</v>
      </c>
      <c r="DM118" s="994"/>
      <c r="DN118" s="994"/>
      <c r="DO118" s="994"/>
      <c r="DP118" s="995"/>
      <c r="DQ118" s="996" t="s">
        <v>244</v>
      </c>
      <c r="DR118" s="994"/>
      <c r="DS118" s="994"/>
      <c r="DT118" s="994"/>
      <c r="DU118" s="995"/>
      <c r="DV118" s="997" t="s">
        <v>244</v>
      </c>
      <c r="DW118" s="998"/>
      <c r="DX118" s="998"/>
      <c r="DY118" s="998"/>
      <c r="DZ118" s="999"/>
    </row>
    <row r="119" spans="1:130" s="230" customFormat="1" ht="26.25" customHeight="1" x14ac:dyDescent="0.2">
      <c r="A119" s="1091" t="s">
        <v>455</v>
      </c>
      <c r="B119" s="982"/>
      <c r="C119" s="964" t="s">
        <v>456</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244</v>
      </c>
      <c r="AB119" s="935"/>
      <c r="AC119" s="935"/>
      <c r="AD119" s="935"/>
      <c r="AE119" s="936"/>
      <c r="AF119" s="937" t="s">
        <v>244</v>
      </c>
      <c r="AG119" s="935"/>
      <c r="AH119" s="935"/>
      <c r="AI119" s="935"/>
      <c r="AJ119" s="936"/>
      <c r="AK119" s="937" t="s">
        <v>244</v>
      </c>
      <c r="AL119" s="935"/>
      <c r="AM119" s="935"/>
      <c r="AN119" s="935"/>
      <c r="AO119" s="936"/>
      <c r="AP119" s="938" t="s">
        <v>244</v>
      </c>
      <c r="AQ119" s="939"/>
      <c r="AR119" s="939"/>
      <c r="AS119" s="939"/>
      <c r="AT119" s="940"/>
      <c r="AU119" s="945"/>
      <c r="AV119" s="946"/>
      <c r="AW119" s="946"/>
      <c r="AX119" s="946"/>
      <c r="AY119" s="946"/>
      <c r="AZ119" s="251" t="s">
        <v>194</v>
      </c>
      <c r="BA119" s="251"/>
      <c r="BB119" s="251"/>
      <c r="BC119" s="251"/>
      <c r="BD119" s="251"/>
      <c r="BE119" s="251"/>
      <c r="BF119" s="251"/>
      <c r="BG119" s="251"/>
      <c r="BH119" s="251"/>
      <c r="BI119" s="251"/>
      <c r="BJ119" s="251"/>
      <c r="BK119" s="251"/>
      <c r="BL119" s="251"/>
      <c r="BM119" s="251"/>
      <c r="BN119" s="251"/>
      <c r="BO119" s="1012" t="s">
        <v>482</v>
      </c>
      <c r="BP119" s="1040"/>
      <c r="BQ119" s="1034">
        <v>14149707</v>
      </c>
      <c r="BR119" s="1035"/>
      <c r="BS119" s="1035"/>
      <c r="BT119" s="1035"/>
      <c r="BU119" s="1035"/>
      <c r="BV119" s="1035">
        <v>14177025</v>
      </c>
      <c r="BW119" s="1035"/>
      <c r="BX119" s="1035"/>
      <c r="BY119" s="1035"/>
      <c r="BZ119" s="1035"/>
      <c r="CA119" s="1035">
        <v>15706323</v>
      </c>
      <c r="CB119" s="1035"/>
      <c r="CC119" s="1035"/>
      <c r="CD119" s="1035"/>
      <c r="CE119" s="1035"/>
      <c r="CF119" s="1036"/>
      <c r="CG119" s="1037"/>
      <c r="CH119" s="1037"/>
      <c r="CI119" s="1037"/>
      <c r="CJ119" s="1038"/>
      <c r="CK119" s="985"/>
      <c r="CL119" s="986"/>
      <c r="CM119" s="1008" t="s">
        <v>483</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t="s">
        <v>244</v>
      </c>
      <c r="DH119" s="1021"/>
      <c r="DI119" s="1021"/>
      <c r="DJ119" s="1021"/>
      <c r="DK119" s="1022"/>
      <c r="DL119" s="1020" t="s">
        <v>244</v>
      </c>
      <c r="DM119" s="1021"/>
      <c r="DN119" s="1021"/>
      <c r="DO119" s="1021"/>
      <c r="DP119" s="1022"/>
      <c r="DQ119" s="1020" t="s">
        <v>244</v>
      </c>
      <c r="DR119" s="1021"/>
      <c r="DS119" s="1021"/>
      <c r="DT119" s="1021"/>
      <c r="DU119" s="1022"/>
      <c r="DV119" s="1023" t="s">
        <v>244</v>
      </c>
      <c r="DW119" s="1024"/>
      <c r="DX119" s="1024"/>
      <c r="DY119" s="1024"/>
      <c r="DZ119" s="1025"/>
    </row>
    <row r="120" spans="1:130" s="230" customFormat="1" ht="26.25" customHeight="1" x14ac:dyDescent="0.2">
      <c r="A120" s="1092"/>
      <c r="B120" s="984"/>
      <c r="C120" s="957" t="s">
        <v>460</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244</v>
      </c>
      <c r="AB120" s="994"/>
      <c r="AC120" s="994"/>
      <c r="AD120" s="994"/>
      <c r="AE120" s="995"/>
      <c r="AF120" s="996" t="s">
        <v>244</v>
      </c>
      <c r="AG120" s="994"/>
      <c r="AH120" s="994"/>
      <c r="AI120" s="994"/>
      <c r="AJ120" s="995"/>
      <c r="AK120" s="996" t="s">
        <v>244</v>
      </c>
      <c r="AL120" s="994"/>
      <c r="AM120" s="994"/>
      <c r="AN120" s="994"/>
      <c r="AO120" s="995"/>
      <c r="AP120" s="997" t="s">
        <v>244</v>
      </c>
      <c r="AQ120" s="998"/>
      <c r="AR120" s="998"/>
      <c r="AS120" s="998"/>
      <c r="AT120" s="999"/>
      <c r="AU120" s="1026" t="s">
        <v>484</v>
      </c>
      <c r="AV120" s="1027"/>
      <c r="AW120" s="1027"/>
      <c r="AX120" s="1027"/>
      <c r="AY120" s="1028"/>
      <c r="AZ120" s="964" t="s">
        <v>485</v>
      </c>
      <c r="BA120" s="932"/>
      <c r="BB120" s="932"/>
      <c r="BC120" s="932"/>
      <c r="BD120" s="932"/>
      <c r="BE120" s="932"/>
      <c r="BF120" s="932"/>
      <c r="BG120" s="932"/>
      <c r="BH120" s="932"/>
      <c r="BI120" s="932"/>
      <c r="BJ120" s="932"/>
      <c r="BK120" s="932"/>
      <c r="BL120" s="932"/>
      <c r="BM120" s="932"/>
      <c r="BN120" s="932"/>
      <c r="BO120" s="932"/>
      <c r="BP120" s="933"/>
      <c r="BQ120" s="965">
        <v>3597629</v>
      </c>
      <c r="BR120" s="966"/>
      <c r="BS120" s="966"/>
      <c r="BT120" s="966"/>
      <c r="BU120" s="966"/>
      <c r="BV120" s="966">
        <v>3574246</v>
      </c>
      <c r="BW120" s="966"/>
      <c r="BX120" s="966"/>
      <c r="BY120" s="966"/>
      <c r="BZ120" s="966"/>
      <c r="CA120" s="966">
        <v>3570650</v>
      </c>
      <c r="CB120" s="966"/>
      <c r="CC120" s="966"/>
      <c r="CD120" s="966"/>
      <c r="CE120" s="966"/>
      <c r="CF120" s="979">
        <v>82.7</v>
      </c>
      <c r="CG120" s="980"/>
      <c r="CH120" s="980"/>
      <c r="CI120" s="980"/>
      <c r="CJ120" s="980"/>
      <c r="CK120" s="1041" t="s">
        <v>486</v>
      </c>
      <c r="CL120" s="1042"/>
      <c r="CM120" s="1042"/>
      <c r="CN120" s="1042"/>
      <c r="CO120" s="1043"/>
      <c r="CP120" s="1049" t="s">
        <v>432</v>
      </c>
      <c r="CQ120" s="1050"/>
      <c r="CR120" s="1050"/>
      <c r="CS120" s="1050"/>
      <c r="CT120" s="1050"/>
      <c r="CU120" s="1050"/>
      <c r="CV120" s="1050"/>
      <c r="CW120" s="1050"/>
      <c r="CX120" s="1050"/>
      <c r="CY120" s="1050"/>
      <c r="CZ120" s="1050"/>
      <c r="DA120" s="1050"/>
      <c r="DB120" s="1050"/>
      <c r="DC120" s="1050"/>
      <c r="DD120" s="1050"/>
      <c r="DE120" s="1050"/>
      <c r="DF120" s="1051"/>
      <c r="DG120" s="965">
        <v>3146270</v>
      </c>
      <c r="DH120" s="966"/>
      <c r="DI120" s="966"/>
      <c r="DJ120" s="966"/>
      <c r="DK120" s="966"/>
      <c r="DL120" s="966">
        <v>2935307</v>
      </c>
      <c r="DM120" s="966"/>
      <c r="DN120" s="966"/>
      <c r="DO120" s="966"/>
      <c r="DP120" s="966"/>
      <c r="DQ120" s="966">
        <v>2783640</v>
      </c>
      <c r="DR120" s="966"/>
      <c r="DS120" s="966"/>
      <c r="DT120" s="966"/>
      <c r="DU120" s="966"/>
      <c r="DV120" s="967">
        <v>64.5</v>
      </c>
      <c r="DW120" s="967"/>
      <c r="DX120" s="967"/>
      <c r="DY120" s="967"/>
      <c r="DZ120" s="968"/>
    </row>
    <row r="121" spans="1:130" s="230" customFormat="1" ht="26.25" customHeight="1" x14ac:dyDescent="0.2">
      <c r="A121" s="1092"/>
      <c r="B121" s="984"/>
      <c r="C121" s="1009" t="s">
        <v>487</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244</v>
      </c>
      <c r="AB121" s="994"/>
      <c r="AC121" s="994"/>
      <c r="AD121" s="994"/>
      <c r="AE121" s="995"/>
      <c r="AF121" s="996" t="s">
        <v>244</v>
      </c>
      <c r="AG121" s="994"/>
      <c r="AH121" s="994"/>
      <c r="AI121" s="994"/>
      <c r="AJ121" s="995"/>
      <c r="AK121" s="996" t="s">
        <v>244</v>
      </c>
      <c r="AL121" s="994"/>
      <c r="AM121" s="994"/>
      <c r="AN121" s="994"/>
      <c r="AO121" s="995"/>
      <c r="AP121" s="997" t="s">
        <v>244</v>
      </c>
      <c r="AQ121" s="998"/>
      <c r="AR121" s="998"/>
      <c r="AS121" s="998"/>
      <c r="AT121" s="999"/>
      <c r="AU121" s="1029"/>
      <c r="AV121" s="1030"/>
      <c r="AW121" s="1030"/>
      <c r="AX121" s="1030"/>
      <c r="AY121" s="1031"/>
      <c r="AZ121" s="957" t="s">
        <v>488</v>
      </c>
      <c r="BA121" s="958"/>
      <c r="BB121" s="958"/>
      <c r="BC121" s="958"/>
      <c r="BD121" s="958"/>
      <c r="BE121" s="958"/>
      <c r="BF121" s="958"/>
      <c r="BG121" s="958"/>
      <c r="BH121" s="958"/>
      <c r="BI121" s="958"/>
      <c r="BJ121" s="958"/>
      <c r="BK121" s="958"/>
      <c r="BL121" s="958"/>
      <c r="BM121" s="958"/>
      <c r="BN121" s="958"/>
      <c r="BO121" s="958"/>
      <c r="BP121" s="959"/>
      <c r="BQ121" s="960">
        <v>690824</v>
      </c>
      <c r="BR121" s="961"/>
      <c r="BS121" s="961"/>
      <c r="BT121" s="961"/>
      <c r="BU121" s="961"/>
      <c r="BV121" s="961">
        <v>689147</v>
      </c>
      <c r="BW121" s="961"/>
      <c r="BX121" s="961"/>
      <c r="BY121" s="961"/>
      <c r="BZ121" s="961"/>
      <c r="CA121" s="961">
        <v>686690</v>
      </c>
      <c r="CB121" s="961"/>
      <c r="CC121" s="961"/>
      <c r="CD121" s="961"/>
      <c r="CE121" s="961"/>
      <c r="CF121" s="955">
        <v>15.9</v>
      </c>
      <c r="CG121" s="956"/>
      <c r="CH121" s="956"/>
      <c r="CI121" s="956"/>
      <c r="CJ121" s="956"/>
      <c r="CK121" s="1044"/>
      <c r="CL121" s="1045"/>
      <c r="CM121" s="1045"/>
      <c r="CN121" s="1045"/>
      <c r="CO121" s="1046"/>
      <c r="CP121" s="1054" t="s">
        <v>430</v>
      </c>
      <c r="CQ121" s="1055"/>
      <c r="CR121" s="1055"/>
      <c r="CS121" s="1055"/>
      <c r="CT121" s="1055"/>
      <c r="CU121" s="1055"/>
      <c r="CV121" s="1055"/>
      <c r="CW121" s="1055"/>
      <c r="CX121" s="1055"/>
      <c r="CY121" s="1055"/>
      <c r="CZ121" s="1055"/>
      <c r="DA121" s="1055"/>
      <c r="DB121" s="1055"/>
      <c r="DC121" s="1055"/>
      <c r="DD121" s="1055"/>
      <c r="DE121" s="1055"/>
      <c r="DF121" s="1056"/>
      <c r="DG121" s="960">
        <v>434277</v>
      </c>
      <c r="DH121" s="961"/>
      <c r="DI121" s="961"/>
      <c r="DJ121" s="961"/>
      <c r="DK121" s="961"/>
      <c r="DL121" s="961">
        <v>424446</v>
      </c>
      <c r="DM121" s="961"/>
      <c r="DN121" s="961"/>
      <c r="DO121" s="961"/>
      <c r="DP121" s="961"/>
      <c r="DQ121" s="961">
        <v>446400</v>
      </c>
      <c r="DR121" s="961"/>
      <c r="DS121" s="961"/>
      <c r="DT121" s="961"/>
      <c r="DU121" s="961"/>
      <c r="DV121" s="962">
        <v>10.3</v>
      </c>
      <c r="DW121" s="962"/>
      <c r="DX121" s="962"/>
      <c r="DY121" s="962"/>
      <c r="DZ121" s="963"/>
    </row>
    <row r="122" spans="1:130" s="230" customFormat="1" ht="26.25" customHeight="1" x14ac:dyDescent="0.2">
      <c r="A122" s="1092"/>
      <c r="B122" s="984"/>
      <c r="C122" s="957" t="s">
        <v>470</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244</v>
      </c>
      <c r="AB122" s="994"/>
      <c r="AC122" s="994"/>
      <c r="AD122" s="994"/>
      <c r="AE122" s="995"/>
      <c r="AF122" s="996" t="s">
        <v>244</v>
      </c>
      <c r="AG122" s="994"/>
      <c r="AH122" s="994"/>
      <c r="AI122" s="994"/>
      <c r="AJ122" s="995"/>
      <c r="AK122" s="996" t="s">
        <v>244</v>
      </c>
      <c r="AL122" s="994"/>
      <c r="AM122" s="994"/>
      <c r="AN122" s="994"/>
      <c r="AO122" s="995"/>
      <c r="AP122" s="997" t="s">
        <v>244</v>
      </c>
      <c r="AQ122" s="998"/>
      <c r="AR122" s="998"/>
      <c r="AS122" s="998"/>
      <c r="AT122" s="999"/>
      <c r="AU122" s="1029"/>
      <c r="AV122" s="1030"/>
      <c r="AW122" s="1030"/>
      <c r="AX122" s="1030"/>
      <c r="AY122" s="1031"/>
      <c r="AZ122" s="1008" t="s">
        <v>489</v>
      </c>
      <c r="BA122" s="1000"/>
      <c r="BB122" s="1000"/>
      <c r="BC122" s="1000"/>
      <c r="BD122" s="1000"/>
      <c r="BE122" s="1000"/>
      <c r="BF122" s="1000"/>
      <c r="BG122" s="1000"/>
      <c r="BH122" s="1000"/>
      <c r="BI122" s="1000"/>
      <c r="BJ122" s="1000"/>
      <c r="BK122" s="1000"/>
      <c r="BL122" s="1000"/>
      <c r="BM122" s="1000"/>
      <c r="BN122" s="1000"/>
      <c r="BO122" s="1000"/>
      <c r="BP122" s="1001"/>
      <c r="BQ122" s="1034">
        <v>7551149</v>
      </c>
      <c r="BR122" s="1035"/>
      <c r="BS122" s="1035"/>
      <c r="BT122" s="1035"/>
      <c r="BU122" s="1035"/>
      <c r="BV122" s="1035">
        <v>7757775</v>
      </c>
      <c r="BW122" s="1035"/>
      <c r="BX122" s="1035"/>
      <c r="BY122" s="1035"/>
      <c r="BZ122" s="1035"/>
      <c r="CA122" s="1035">
        <v>8500925</v>
      </c>
      <c r="CB122" s="1035"/>
      <c r="CC122" s="1035"/>
      <c r="CD122" s="1035"/>
      <c r="CE122" s="1035"/>
      <c r="CF122" s="1052">
        <v>196.9</v>
      </c>
      <c r="CG122" s="1053"/>
      <c r="CH122" s="1053"/>
      <c r="CI122" s="1053"/>
      <c r="CJ122" s="1053"/>
      <c r="CK122" s="1044"/>
      <c r="CL122" s="1045"/>
      <c r="CM122" s="1045"/>
      <c r="CN122" s="1045"/>
      <c r="CO122" s="1046"/>
      <c r="CP122" s="1054" t="s">
        <v>490</v>
      </c>
      <c r="CQ122" s="1055"/>
      <c r="CR122" s="1055"/>
      <c r="CS122" s="1055"/>
      <c r="CT122" s="1055"/>
      <c r="CU122" s="1055"/>
      <c r="CV122" s="1055"/>
      <c r="CW122" s="1055"/>
      <c r="CX122" s="1055"/>
      <c r="CY122" s="1055"/>
      <c r="CZ122" s="1055"/>
      <c r="DA122" s="1055"/>
      <c r="DB122" s="1055"/>
      <c r="DC122" s="1055"/>
      <c r="DD122" s="1055"/>
      <c r="DE122" s="1055"/>
      <c r="DF122" s="1056"/>
      <c r="DG122" s="960">
        <v>298276</v>
      </c>
      <c r="DH122" s="961"/>
      <c r="DI122" s="961"/>
      <c r="DJ122" s="961"/>
      <c r="DK122" s="961"/>
      <c r="DL122" s="961">
        <v>236746</v>
      </c>
      <c r="DM122" s="961"/>
      <c r="DN122" s="961"/>
      <c r="DO122" s="961"/>
      <c r="DP122" s="961"/>
      <c r="DQ122" s="961">
        <v>196399</v>
      </c>
      <c r="DR122" s="961"/>
      <c r="DS122" s="961"/>
      <c r="DT122" s="961"/>
      <c r="DU122" s="961"/>
      <c r="DV122" s="962">
        <v>4.5999999999999996</v>
      </c>
      <c r="DW122" s="962"/>
      <c r="DX122" s="962"/>
      <c r="DY122" s="962"/>
      <c r="DZ122" s="963"/>
    </row>
    <row r="123" spans="1:130" s="230" customFormat="1" ht="26.25" customHeight="1" x14ac:dyDescent="0.2">
      <c r="A123" s="1092"/>
      <c r="B123" s="984"/>
      <c r="C123" s="957" t="s">
        <v>476</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491</v>
      </c>
      <c r="AB123" s="994"/>
      <c r="AC123" s="994"/>
      <c r="AD123" s="994"/>
      <c r="AE123" s="995"/>
      <c r="AF123" s="996" t="s">
        <v>492</v>
      </c>
      <c r="AG123" s="994"/>
      <c r="AH123" s="994"/>
      <c r="AI123" s="994"/>
      <c r="AJ123" s="995"/>
      <c r="AK123" s="996" t="s">
        <v>491</v>
      </c>
      <c r="AL123" s="994"/>
      <c r="AM123" s="994"/>
      <c r="AN123" s="994"/>
      <c r="AO123" s="995"/>
      <c r="AP123" s="997" t="s">
        <v>493</v>
      </c>
      <c r="AQ123" s="998"/>
      <c r="AR123" s="998"/>
      <c r="AS123" s="998"/>
      <c r="AT123" s="999"/>
      <c r="AU123" s="1032"/>
      <c r="AV123" s="1033"/>
      <c r="AW123" s="1033"/>
      <c r="AX123" s="1033"/>
      <c r="AY123" s="1033"/>
      <c r="AZ123" s="251" t="s">
        <v>194</v>
      </c>
      <c r="BA123" s="251"/>
      <c r="BB123" s="251"/>
      <c r="BC123" s="251"/>
      <c r="BD123" s="251"/>
      <c r="BE123" s="251"/>
      <c r="BF123" s="251"/>
      <c r="BG123" s="251"/>
      <c r="BH123" s="251"/>
      <c r="BI123" s="251"/>
      <c r="BJ123" s="251"/>
      <c r="BK123" s="251"/>
      <c r="BL123" s="251"/>
      <c r="BM123" s="251"/>
      <c r="BN123" s="251"/>
      <c r="BO123" s="1012" t="s">
        <v>494</v>
      </c>
      <c r="BP123" s="1040"/>
      <c r="BQ123" s="1098">
        <v>11839602</v>
      </c>
      <c r="BR123" s="1099"/>
      <c r="BS123" s="1099"/>
      <c r="BT123" s="1099"/>
      <c r="BU123" s="1099"/>
      <c r="BV123" s="1099">
        <v>12021168</v>
      </c>
      <c r="BW123" s="1099"/>
      <c r="BX123" s="1099"/>
      <c r="BY123" s="1099"/>
      <c r="BZ123" s="1099"/>
      <c r="CA123" s="1099">
        <v>12758265</v>
      </c>
      <c r="CB123" s="1099"/>
      <c r="CC123" s="1099"/>
      <c r="CD123" s="1099"/>
      <c r="CE123" s="1099"/>
      <c r="CF123" s="1036"/>
      <c r="CG123" s="1037"/>
      <c r="CH123" s="1037"/>
      <c r="CI123" s="1037"/>
      <c r="CJ123" s="1038"/>
      <c r="CK123" s="1044"/>
      <c r="CL123" s="1045"/>
      <c r="CM123" s="1045"/>
      <c r="CN123" s="1045"/>
      <c r="CO123" s="1046"/>
      <c r="CP123" s="1054" t="s">
        <v>495</v>
      </c>
      <c r="CQ123" s="1055"/>
      <c r="CR123" s="1055"/>
      <c r="CS123" s="1055"/>
      <c r="CT123" s="1055"/>
      <c r="CU123" s="1055"/>
      <c r="CV123" s="1055"/>
      <c r="CW123" s="1055"/>
      <c r="CX123" s="1055"/>
      <c r="CY123" s="1055"/>
      <c r="CZ123" s="1055"/>
      <c r="DA123" s="1055"/>
      <c r="DB123" s="1055"/>
      <c r="DC123" s="1055"/>
      <c r="DD123" s="1055"/>
      <c r="DE123" s="1055"/>
      <c r="DF123" s="1056"/>
      <c r="DG123" s="993">
        <v>30916</v>
      </c>
      <c r="DH123" s="994"/>
      <c r="DI123" s="994"/>
      <c r="DJ123" s="994"/>
      <c r="DK123" s="995"/>
      <c r="DL123" s="996">
        <v>21752</v>
      </c>
      <c r="DM123" s="994"/>
      <c r="DN123" s="994"/>
      <c r="DO123" s="994"/>
      <c r="DP123" s="995"/>
      <c r="DQ123" s="996">
        <v>17318</v>
      </c>
      <c r="DR123" s="994"/>
      <c r="DS123" s="994"/>
      <c r="DT123" s="994"/>
      <c r="DU123" s="995"/>
      <c r="DV123" s="997">
        <v>0.4</v>
      </c>
      <c r="DW123" s="998"/>
      <c r="DX123" s="998"/>
      <c r="DY123" s="998"/>
      <c r="DZ123" s="999"/>
    </row>
    <row r="124" spans="1:130" s="230" customFormat="1" ht="26.25" customHeight="1" thickBot="1" x14ac:dyDescent="0.25">
      <c r="A124" s="1092"/>
      <c r="B124" s="984"/>
      <c r="C124" s="957" t="s">
        <v>479</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492</v>
      </c>
      <c r="AB124" s="994"/>
      <c r="AC124" s="994"/>
      <c r="AD124" s="994"/>
      <c r="AE124" s="995"/>
      <c r="AF124" s="996" t="s">
        <v>493</v>
      </c>
      <c r="AG124" s="994"/>
      <c r="AH124" s="994"/>
      <c r="AI124" s="994"/>
      <c r="AJ124" s="995"/>
      <c r="AK124" s="996" t="s">
        <v>491</v>
      </c>
      <c r="AL124" s="994"/>
      <c r="AM124" s="994"/>
      <c r="AN124" s="994"/>
      <c r="AO124" s="995"/>
      <c r="AP124" s="997" t="s">
        <v>491</v>
      </c>
      <c r="AQ124" s="998"/>
      <c r="AR124" s="998"/>
      <c r="AS124" s="998"/>
      <c r="AT124" s="999"/>
      <c r="AU124" s="1094" t="s">
        <v>496</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55.3</v>
      </c>
      <c r="BR124" s="1062"/>
      <c r="BS124" s="1062"/>
      <c r="BT124" s="1062"/>
      <c r="BU124" s="1062"/>
      <c r="BV124" s="1062">
        <v>48.4</v>
      </c>
      <c r="BW124" s="1062"/>
      <c r="BX124" s="1062"/>
      <c r="BY124" s="1062"/>
      <c r="BZ124" s="1062"/>
      <c r="CA124" s="1062">
        <v>68.2</v>
      </c>
      <c r="CB124" s="1062"/>
      <c r="CC124" s="1062"/>
      <c r="CD124" s="1062"/>
      <c r="CE124" s="1062"/>
      <c r="CF124" s="1063"/>
      <c r="CG124" s="1064"/>
      <c r="CH124" s="1064"/>
      <c r="CI124" s="1064"/>
      <c r="CJ124" s="1065"/>
      <c r="CK124" s="1047"/>
      <c r="CL124" s="1047"/>
      <c r="CM124" s="1047"/>
      <c r="CN124" s="1047"/>
      <c r="CO124" s="1048"/>
      <c r="CP124" s="1054" t="s">
        <v>497</v>
      </c>
      <c r="CQ124" s="1055"/>
      <c r="CR124" s="1055"/>
      <c r="CS124" s="1055"/>
      <c r="CT124" s="1055"/>
      <c r="CU124" s="1055"/>
      <c r="CV124" s="1055"/>
      <c r="CW124" s="1055"/>
      <c r="CX124" s="1055"/>
      <c r="CY124" s="1055"/>
      <c r="CZ124" s="1055"/>
      <c r="DA124" s="1055"/>
      <c r="DB124" s="1055"/>
      <c r="DC124" s="1055"/>
      <c r="DD124" s="1055"/>
      <c r="DE124" s="1055"/>
      <c r="DF124" s="1056"/>
      <c r="DG124" s="1039">
        <v>2597</v>
      </c>
      <c r="DH124" s="1021"/>
      <c r="DI124" s="1021"/>
      <c r="DJ124" s="1021"/>
      <c r="DK124" s="1022"/>
      <c r="DL124" s="1020">
        <v>2640</v>
      </c>
      <c r="DM124" s="1021"/>
      <c r="DN124" s="1021"/>
      <c r="DO124" s="1021"/>
      <c r="DP124" s="1022"/>
      <c r="DQ124" s="1020">
        <v>2555</v>
      </c>
      <c r="DR124" s="1021"/>
      <c r="DS124" s="1021"/>
      <c r="DT124" s="1021"/>
      <c r="DU124" s="1022"/>
      <c r="DV124" s="1023">
        <v>0.1</v>
      </c>
      <c r="DW124" s="1024"/>
      <c r="DX124" s="1024"/>
      <c r="DY124" s="1024"/>
      <c r="DZ124" s="1025"/>
    </row>
    <row r="125" spans="1:130" s="230" customFormat="1" ht="26.25" customHeight="1" x14ac:dyDescent="0.2">
      <c r="A125" s="1092"/>
      <c r="B125" s="984"/>
      <c r="C125" s="957" t="s">
        <v>481</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491</v>
      </c>
      <c r="AB125" s="994"/>
      <c r="AC125" s="994"/>
      <c r="AD125" s="994"/>
      <c r="AE125" s="995"/>
      <c r="AF125" s="996" t="s">
        <v>491</v>
      </c>
      <c r="AG125" s="994"/>
      <c r="AH125" s="994"/>
      <c r="AI125" s="994"/>
      <c r="AJ125" s="995"/>
      <c r="AK125" s="996" t="s">
        <v>491</v>
      </c>
      <c r="AL125" s="994"/>
      <c r="AM125" s="994"/>
      <c r="AN125" s="994"/>
      <c r="AO125" s="995"/>
      <c r="AP125" s="997" t="s">
        <v>491</v>
      </c>
      <c r="AQ125" s="998"/>
      <c r="AR125" s="998"/>
      <c r="AS125" s="998"/>
      <c r="AT125" s="99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7" t="s">
        <v>498</v>
      </c>
      <c r="CL125" s="1042"/>
      <c r="CM125" s="1042"/>
      <c r="CN125" s="1042"/>
      <c r="CO125" s="1043"/>
      <c r="CP125" s="964" t="s">
        <v>499</v>
      </c>
      <c r="CQ125" s="932"/>
      <c r="CR125" s="932"/>
      <c r="CS125" s="932"/>
      <c r="CT125" s="932"/>
      <c r="CU125" s="932"/>
      <c r="CV125" s="932"/>
      <c r="CW125" s="932"/>
      <c r="CX125" s="932"/>
      <c r="CY125" s="932"/>
      <c r="CZ125" s="932"/>
      <c r="DA125" s="932"/>
      <c r="DB125" s="932"/>
      <c r="DC125" s="932"/>
      <c r="DD125" s="932"/>
      <c r="DE125" s="932"/>
      <c r="DF125" s="933"/>
      <c r="DG125" s="965" t="s">
        <v>491</v>
      </c>
      <c r="DH125" s="966"/>
      <c r="DI125" s="966"/>
      <c r="DJ125" s="966"/>
      <c r="DK125" s="966"/>
      <c r="DL125" s="966" t="s">
        <v>491</v>
      </c>
      <c r="DM125" s="966"/>
      <c r="DN125" s="966"/>
      <c r="DO125" s="966"/>
      <c r="DP125" s="966"/>
      <c r="DQ125" s="966" t="s">
        <v>491</v>
      </c>
      <c r="DR125" s="966"/>
      <c r="DS125" s="966"/>
      <c r="DT125" s="966"/>
      <c r="DU125" s="966"/>
      <c r="DV125" s="967" t="s">
        <v>244</v>
      </c>
      <c r="DW125" s="967"/>
      <c r="DX125" s="967"/>
      <c r="DY125" s="967"/>
      <c r="DZ125" s="968"/>
    </row>
    <row r="126" spans="1:130" s="230" customFormat="1" ht="26.25" customHeight="1" thickBot="1" x14ac:dyDescent="0.25">
      <c r="A126" s="1092"/>
      <c r="B126" s="984"/>
      <c r="C126" s="957" t="s">
        <v>483</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t="s">
        <v>491</v>
      </c>
      <c r="AB126" s="994"/>
      <c r="AC126" s="994"/>
      <c r="AD126" s="994"/>
      <c r="AE126" s="995"/>
      <c r="AF126" s="996" t="s">
        <v>244</v>
      </c>
      <c r="AG126" s="994"/>
      <c r="AH126" s="994"/>
      <c r="AI126" s="994"/>
      <c r="AJ126" s="995"/>
      <c r="AK126" s="996" t="s">
        <v>244</v>
      </c>
      <c r="AL126" s="994"/>
      <c r="AM126" s="994"/>
      <c r="AN126" s="994"/>
      <c r="AO126" s="995"/>
      <c r="AP126" s="997" t="s">
        <v>491</v>
      </c>
      <c r="AQ126" s="998"/>
      <c r="AR126" s="998"/>
      <c r="AS126" s="998"/>
      <c r="AT126" s="99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8"/>
      <c r="CL126" s="1045"/>
      <c r="CM126" s="1045"/>
      <c r="CN126" s="1045"/>
      <c r="CO126" s="1046"/>
      <c r="CP126" s="957" t="s">
        <v>500</v>
      </c>
      <c r="CQ126" s="958"/>
      <c r="CR126" s="958"/>
      <c r="CS126" s="958"/>
      <c r="CT126" s="958"/>
      <c r="CU126" s="958"/>
      <c r="CV126" s="958"/>
      <c r="CW126" s="958"/>
      <c r="CX126" s="958"/>
      <c r="CY126" s="958"/>
      <c r="CZ126" s="958"/>
      <c r="DA126" s="958"/>
      <c r="DB126" s="958"/>
      <c r="DC126" s="958"/>
      <c r="DD126" s="958"/>
      <c r="DE126" s="958"/>
      <c r="DF126" s="959"/>
      <c r="DG126" s="960" t="s">
        <v>491</v>
      </c>
      <c r="DH126" s="961"/>
      <c r="DI126" s="961"/>
      <c r="DJ126" s="961"/>
      <c r="DK126" s="961"/>
      <c r="DL126" s="961" t="s">
        <v>491</v>
      </c>
      <c r="DM126" s="961"/>
      <c r="DN126" s="961"/>
      <c r="DO126" s="961"/>
      <c r="DP126" s="961"/>
      <c r="DQ126" s="961" t="s">
        <v>491</v>
      </c>
      <c r="DR126" s="961"/>
      <c r="DS126" s="961"/>
      <c r="DT126" s="961"/>
      <c r="DU126" s="961"/>
      <c r="DV126" s="962" t="s">
        <v>491</v>
      </c>
      <c r="DW126" s="962"/>
      <c r="DX126" s="962"/>
      <c r="DY126" s="962"/>
      <c r="DZ126" s="963"/>
    </row>
    <row r="127" spans="1:130" s="230" customFormat="1" ht="26.25" customHeight="1" x14ac:dyDescent="0.2">
      <c r="A127" s="1093"/>
      <c r="B127" s="986"/>
      <c r="C127" s="1008" t="s">
        <v>501</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t="s">
        <v>491</v>
      </c>
      <c r="AB127" s="994"/>
      <c r="AC127" s="994"/>
      <c r="AD127" s="994"/>
      <c r="AE127" s="995"/>
      <c r="AF127" s="996" t="s">
        <v>244</v>
      </c>
      <c r="AG127" s="994"/>
      <c r="AH127" s="994"/>
      <c r="AI127" s="994"/>
      <c r="AJ127" s="995"/>
      <c r="AK127" s="996" t="s">
        <v>491</v>
      </c>
      <c r="AL127" s="994"/>
      <c r="AM127" s="994"/>
      <c r="AN127" s="994"/>
      <c r="AO127" s="995"/>
      <c r="AP127" s="997" t="s">
        <v>491</v>
      </c>
      <c r="AQ127" s="998"/>
      <c r="AR127" s="998"/>
      <c r="AS127" s="998"/>
      <c r="AT127" s="999"/>
      <c r="AU127" s="232"/>
      <c r="AV127" s="232"/>
      <c r="AW127" s="232"/>
      <c r="AX127" s="1066" t="s">
        <v>502</v>
      </c>
      <c r="AY127" s="1067"/>
      <c r="AZ127" s="1067"/>
      <c r="BA127" s="1067"/>
      <c r="BB127" s="1067"/>
      <c r="BC127" s="1067"/>
      <c r="BD127" s="1067"/>
      <c r="BE127" s="1068"/>
      <c r="BF127" s="1069" t="s">
        <v>503</v>
      </c>
      <c r="BG127" s="1067"/>
      <c r="BH127" s="1067"/>
      <c r="BI127" s="1067"/>
      <c r="BJ127" s="1067"/>
      <c r="BK127" s="1067"/>
      <c r="BL127" s="1068"/>
      <c r="BM127" s="1069" t="s">
        <v>504</v>
      </c>
      <c r="BN127" s="1067"/>
      <c r="BO127" s="1067"/>
      <c r="BP127" s="1067"/>
      <c r="BQ127" s="1067"/>
      <c r="BR127" s="1067"/>
      <c r="BS127" s="1068"/>
      <c r="BT127" s="1069" t="s">
        <v>505</v>
      </c>
      <c r="BU127" s="1067"/>
      <c r="BV127" s="1067"/>
      <c r="BW127" s="1067"/>
      <c r="BX127" s="1067"/>
      <c r="BY127" s="1067"/>
      <c r="BZ127" s="1090"/>
      <c r="CA127" s="232"/>
      <c r="CB127" s="232"/>
      <c r="CC127" s="232"/>
      <c r="CD127" s="255"/>
      <c r="CE127" s="255"/>
      <c r="CF127" s="255"/>
      <c r="CG127" s="232"/>
      <c r="CH127" s="232"/>
      <c r="CI127" s="232"/>
      <c r="CJ127" s="254"/>
      <c r="CK127" s="1058"/>
      <c r="CL127" s="1045"/>
      <c r="CM127" s="1045"/>
      <c r="CN127" s="1045"/>
      <c r="CO127" s="1046"/>
      <c r="CP127" s="957" t="s">
        <v>506</v>
      </c>
      <c r="CQ127" s="958"/>
      <c r="CR127" s="958"/>
      <c r="CS127" s="958"/>
      <c r="CT127" s="958"/>
      <c r="CU127" s="958"/>
      <c r="CV127" s="958"/>
      <c r="CW127" s="958"/>
      <c r="CX127" s="958"/>
      <c r="CY127" s="958"/>
      <c r="CZ127" s="958"/>
      <c r="DA127" s="958"/>
      <c r="DB127" s="958"/>
      <c r="DC127" s="958"/>
      <c r="DD127" s="958"/>
      <c r="DE127" s="958"/>
      <c r="DF127" s="959"/>
      <c r="DG127" s="960" t="s">
        <v>491</v>
      </c>
      <c r="DH127" s="961"/>
      <c r="DI127" s="961"/>
      <c r="DJ127" s="961"/>
      <c r="DK127" s="961"/>
      <c r="DL127" s="961" t="s">
        <v>244</v>
      </c>
      <c r="DM127" s="961"/>
      <c r="DN127" s="961"/>
      <c r="DO127" s="961"/>
      <c r="DP127" s="961"/>
      <c r="DQ127" s="961" t="s">
        <v>491</v>
      </c>
      <c r="DR127" s="961"/>
      <c r="DS127" s="961"/>
      <c r="DT127" s="961"/>
      <c r="DU127" s="961"/>
      <c r="DV127" s="962" t="s">
        <v>244</v>
      </c>
      <c r="DW127" s="962"/>
      <c r="DX127" s="962"/>
      <c r="DY127" s="962"/>
      <c r="DZ127" s="963"/>
    </row>
    <row r="128" spans="1:130" s="230" customFormat="1" ht="26.25" customHeight="1" thickBot="1" x14ac:dyDescent="0.25">
      <c r="A128" s="1076" t="s">
        <v>507</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508</v>
      </c>
      <c r="X128" s="1078"/>
      <c r="Y128" s="1078"/>
      <c r="Z128" s="1079"/>
      <c r="AA128" s="1080">
        <v>105476</v>
      </c>
      <c r="AB128" s="1081"/>
      <c r="AC128" s="1081"/>
      <c r="AD128" s="1081"/>
      <c r="AE128" s="1082"/>
      <c r="AF128" s="1083">
        <v>89794</v>
      </c>
      <c r="AG128" s="1081"/>
      <c r="AH128" s="1081"/>
      <c r="AI128" s="1081"/>
      <c r="AJ128" s="1082"/>
      <c r="AK128" s="1083">
        <v>111684</v>
      </c>
      <c r="AL128" s="1081"/>
      <c r="AM128" s="1081"/>
      <c r="AN128" s="1081"/>
      <c r="AO128" s="1082"/>
      <c r="AP128" s="1084"/>
      <c r="AQ128" s="1085"/>
      <c r="AR128" s="1085"/>
      <c r="AS128" s="1085"/>
      <c r="AT128" s="1086"/>
      <c r="AU128" s="232"/>
      <c r="AV128" s="232"/>
      <c r="AW128" s="232"/>
      <c r="AX128" s="931" t="s">
        <v>509</v>
      </c>
      <c r="AY128" s="932"/>
      <c r="AZ128" s="932"/>
      <c r="BA128" s="932"/>
      <c r="BB128" s="932"/>
      <c r="BC128" s="932"/>
      <c r="BD128" s="932"/>
      <c r="BE128" s="933"/>
      <c r="BF128" s="1087" t="s">
        <v>244</v>
      </c>
      <c r="BG128" s="1088"/>
      <c r="BH128" s="1088"/>
      <c r="BI128" s="1088"/>
      <c r="BJ128" s="1088"/>
      <c r="BK128" s="1088"/>
      <c r="BL128" s="1089"/>
      <c r="BM128" s="1087">
        <v>14.98</v>
      </c>
      <c r="BN128" s="1088"/>
      <c r="BO128" s="1088"/>
      <c r="BP128" s="1088"/>
      <c r="BQ128" s="1088"/>
      <c r="BR128" s="1088"/>
      <c r="BS128" s="1089"/>
      <c r="BT128" s="1087">
        <v>20</v>
      </c>
      <c r="BU128" s="1088"/>
      <c r="BV128" s="1088"/>
      <c r="BW128" s="1088"/>
      <c r="BX128" s="1088"/>
      <c r="BY128" s="1088"/>
      <c r="BZ128" s="1111"/>
      <c r="CA128" s="255"/>
      <c r="CB128" s="255"/>
      <c r="CC128" s="255"/>
      <c r="CD128" s="255"/>
      <c r="CE128" s="255"/>
      <c r="CF128" s="255"/>
      <c r="CG128" s="232"/>
      <c r="CH128" s="232"/>
      <c r="CI128" s="232"/>
      <c r="CJ128" s="254"/>
      <c r="CK128" s="1059"/>
      <c r="CL128" s="1060"/>
      <c r="CM128" s="1060"/>
      <c r="CN128" s="1060"/>
      <c r="CO128" s="1061"/>
      <c r="CP128" s="1070" t="s">
        <v>510</v>
      </c>
      <c r="CQ128" s="762"/>
      <c r="CR128" s="762"/>
      <c r="CS128" s="762"/>
      <c r="CT128" s="762"/>
      <c r="CU128" s="762"/>
      <c r="CV128" s="762"/>
      <c r="CW128" s="762"/>
      <c r="CX128" s="762"/>
      <c r="CY128" s="762"/>
      <c r="CZ128" s="762"/>
      <c r="DA128" s="762"/>
      <c r="DB128" s="762"/>
      <c r="DC128" s="762"/>
      <c r="DD128" s="762"/>
      <c r="DE128" s="762"/>
      <c r="DF128" s="1071"/>
      <c r="DG128" s="1072" t="s">
        <v>244</v>
      </c>
      <c r="DH128" s="1073"/>
      <c r="DI128" s="1073"/>
      <c r="DJ128" s="1073"/>
      <c r="DK128" s="1073"/>
      <c r="DL128" s="1073" t="s">
        <v>244</v>
      </c>
      <c r="DM128" s="1073"/>
      <c r="DN128" s="1073"/>
      <c r="DO128" s="1073"/>
      <c r="DP128" s="1073"/>
      <c r="DQ128" s="1073" t="s">
        <v>244</v>
      </c>
      <c r="DR128" s="1073"/>
      <c r="DS128" s="1073"/>
      <c r="DT128" s="1073"/>
      <c r="DU128" s="1073"/>
      <c r="DV128" s="1074" t="s">
        <v>244</v>
      </c>
      <c r="DW128" s="1074"/>
      <c r="DX128" s="1074"/>
      <c r="DY128" s="1074"/>
      <c r="DZ128" s="1075"/>
    </row>
    <row r="129" spans="1:131" s="230" customFormat="1" ht="26.25" customHeight="1" x14ac:dyDescent="0.2">
      <c r="A129" s="969" t="s">
        <v>109</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511</v>
      </c>
      <c r="X129" s="1106"/>
      <c r="Y129" s="1106"/>
      <c r="Z129" s="1107"/>
      <c r="AA129" s="993">
        <v>4917976</v>
      </c>
      <c r="AB129" s="994"/>
      <c r="AC129" s="994"/>
      <c r="AD129" s="994"/>
      <c r="AE129" s="995"/>
      <c r="AF129" s="996">
        <v>5182592</v>
      </c>
      <c r="AG129" s="994"/>
      <c r="AH129" s="994"/>
      <c r="AI129" s="994"/>
      <c r="AJ129" s="995"/>
      <c r="AK129" s="996">
        <v>5032621</v>
      </c>
      <c r="AL129" s="994"/>
      <c r="AM129" s="994"/>
      <c r="AN129" s="994"/>
      <c r="AO129" s="995"/>
      <c r="AP129" s="1108"/>
      <c r="AQ129" s="1109"/>
      <c r="AR129" s="1109"/>
      <c r="AS129" s="1109"/>
      <c r="AT129" s="1110"/>
      <c r="AU129" s="233"/>
      <c r="AV129" s="233"/>
      <c r="AW129" s="233"/>
      <c r="AX129" s="1100" t="s">
        <v>512</v>
      </c>
      <c r="AY129" s="958"/>
      <c r="AZ129" s="958"/>
      <c r="BA129" s="958"/>
      <c r="BB129" s="958"/>
      <c r="BC129" s="958"/>
      <c r="BD129" s="958"/>
      <c r="BE129" s="959"/>
      <c r="BF129" s="1101" t="s">
        <v>491</v>
      </c>
      <c r="BG129" s="1102"/>
      <c r="BH129" s="1102"/>
      <c r="BI129" s="1102"/>
      <c r="BJ129" s="1102"/>
      <c r="BK129" s="1102"/>
      <c r="BL129" s="1103"/>
      <c r="BM129" s="1101">
        <v>19.98</v>
      </c>
      <c r="BN129" s="1102"/>
      <c r="BO129" s="1102"/>
      <c r="BP129" s="1102"/>
      <c r="BQ129" s="1102"/>
      <c r="BR129" s="1102"/>
      <c r="BS129" s="1103"/>
      <c r="BT129" s="1101">
        <v>30</v>
      </c>
      <c r="BU129" s="1102"/>
      <c r="BV129" s="1102"/>
      <c r="BW129" s="1102"/>
      <c r="BX129" s="1102"/>
      <c r="BY129" s="1102"/>
      <c r="BZ129" s="110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69" t="s">
        <v>513</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514</v>
      </c>
      <c r="X130" s="1106"/>
      <c r="Y130" s="1106"/>
      <c r="Z130" s="1107"/>
      <c r="AA130" s="993">
        <v>741221</v>
      </c>
      <c r="AB130" s="994"/>
      <c r="AC130" s="994"/>
      <c r="AD130" s="994"/>
      <c r="AE130" s="995"/>
      <c r="AF130" s="996">
        <v>729066</v>
      </c>
      <c r="AG130" s="994"/>
      <c r="AH130" s="994"/>
      <c r="AI130" s="994"/>
      <c r="AJ130" s="995"/>
      <c r="AK130" s="996">
        <v>716231</v>
      </c>
      <c r="AL130" s="994"/>
      <c r="AM130" s="994"/>
      <c r="AN130" s="994"/>
      <c r="AO130" s="995"/>
      <c r="AP130" s="1108"/>
      <c r="AQ130" s="1109"/>
      <c r="AR130" s="1109"/>
      <c r="AS130" s="1109"/>
      <c r="AT130" s="1110"/>
      <c r="AU130" s="233"/>
      <c r="AV130" s="233"/>
      <c r="AW130" s="233"/>
      <c r="AX130" s="1100" t="s">
        <v>515</v>
      </c>
      <c r="AY130" s="958"/>
      <c r="AZ130" s="958"/>
      <c r="BA130" s="958"/>
      <c r="BB130" s="958"/>
      <c r="BC130" s="958"/>
      <c r="BD130" s="958"/>
      <c r="BE130" s="959"/>
      <c r="BF130" s="1136">
        <v>10.9</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516</v>
      </c>
      <c r="X131" s="1143"/>
      <c r="Y131" s="1143"/>
      <c r="Z131" s="1144"/>
      <c r="AA131" s="1039">
        <v>4176755</v>
      </c>
      <c r="AB131" s="1021"/>
      <c r="AC131" s="1021"/>
      <c r="AD131" s="1021"/>
      <c r="AE131" s="1022"/>
      <c r="AF131" s="1020">
        <v>4453526</v>
      </c>
      <c r="AG131" s="1021"/>
      <c r="AH131" s="1021"/>
      <c r="AI131" s="1021"/>
      <c r="AJ131" s="1022"/>
      <c r="AK131" s="1020">
        <v>4316390</v>
      </c>
      <c r="AL131" s="1021"/>
      <c r="AM131" s="1021"/>
      <c r="AN131" s="1021"/>
      <c r="AO131" s="1022"/>
      <c r="AP131" s="1145"/>
      <c r="AQ131" s="1146"/>
      <c r="AR131" s="1146"/>
      <c r="AS131" s="1146"/>
      <c r="AT131" s="1147"/>
      <c r="AU131" s="233"/>
      <c r="AV131" s="233"/>
      <c r="AW131" s="233"/>
      <c r="AX131" s="1118" t="s">
        <v>517</v>
      </c>
      <c r="AY131" s="762"/>
      <c r="AZ131" s="762"/>
      <c r="BA131" s="762"/>
      <c r="BB131" s="762"/>
      <c r="BC131" s="762"/>
      <c r="BD131" s="762"/>
      <c r="BE131" s="1071"/>
      <c r="BF131" s="1119">
        <v>68.2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5" t="s">
        <v>518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519</v>
      </c>
      <c r="W132" s="1129"/>
      <c r="X132" s="1129"/>
      <c r="Y132" s="1129"/>
      <c r="Z132" s="1130"/>
      <c r="AA132" s="1131">
        <v>11.84347657</v>
      </c>
      <c r="AB132" s="1132"/>
      <c r="AC132" s="1132"/>
      <c r="AD132" s="1132"/>
      <c r="AE132" s="1133"/>
      <c r="AF132" s="1134">
        <v>11.140543470000001</v>
      </c>
      <c r="AG132" s="1132"/>
      <c r="AH132" s="1132"/>
      <c r="AI132" s="1132"/>
      <c r="AJ132" s="1133"/>
      <c r="AK132" s="1134">
        <v>9.8598829109999997</v>
      </c>
      <c r="AL132" s="1132"/>
      <c r="AM132" s="1132"/>
      <c r="AN132" s="1132"/>
      <c r="AO132" s="1133"/>
      <c r="AP132" s="1036"/>
      <c r="AQ132" s="1037"/>
      <c r="AR132" s="1037"/>
      <c r="AS132" s="1037"/>
      <c r="AT132" s="113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520</v>
      </c>
      <c r="W133" s="1112"/>
      <c r="X133" s="1112"/>
      <c r="Y133" s="1112"/>
      <c r="Z133" s="1113"/>
      <c r="AA133" s="1114">
        <v>12.3</v>
      </c>
      <c r="AB133" s="1115"/>
      <c r="AC133" s="1115"/>
      <c r="AD133" s="1115"/>
      <c r="AE133" s="1116"/>
      <c r="AF133" s="1114">
        <v>12</v>
      </c>
      <c r="AG133" s="1115"/>
      <c r="AH133" s="1115"/>
      <c r="AI133" s="1115"/>
      <c r="AJ133" s="1116"/>
      <c r="AK133" s="1114">
        <v>10.9</v>
      </c>
      <c r="AL133" s="1115"/>
      <c r="AM133" s="1115"/>
      <c r="AN133" s="1115"/>
      <c r="AO133" s="1116"/>
      <c r="AP133" s="1063"/>
      <c r="AQ133" s="1064"/>
      <c r="AR133" s="1064"/>
      <c r="AS133" s="1064"/>
      <c r="AT133" s="111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OO0YWQOxGoWLLJ3rMzR46UxCWLHszIKzOaJzSGugGwgwNv/VDtXVHu+c2npbZWACxAiUYaNEP1134eQDZWo4A==" saltValue="NNIpFCyRzIf+4+1h+RoI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1"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Ur0BikUlsDoa5Myfg3t3aVCAfwLFRmrQIm3MDNhCqU6puj6bhJz76qKNg2CpOctVYN3mMENHJ1JAHT3lRskAQ==" saltValue="93Hgg+1smJm9MNYgK2M3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V22"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ns+VuS4NMybKM9omPzZBEo+d39oOJZSysYOjindKd8geAqkdSMRF9FGyG4heE3hnfD2Y9rf5O9usn3gn7qttw==" saltValue="pNVscr+l8iOfnDGIxI/z+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9" t="s">
        <v>524</v>
      </c>
      <c r="AP7" s="272"/>
      <c r="AQ7" s="273" t="s">
        <v>525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0"/>
      <c r="AP8" s="278" t="s">
        <v>526</v>
      </c>
      <c r="AQ8" s="279" t="s">
        <v>527</v>
      </c>
      <c r="AR8" s="280" t="s">
        <v>528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1" t="s">
        <v>529</v>
      </c>
      <c r="AL9" s="1152"/>
      <c r="AM9" s="1152"/>
      <c r="AN9" s="1153"/>
      <c r="AO9" s="281">
        <v>1492707</v>
      </c>
      <c r="AP9" s="281">
        <v>104094</v>
      </c>
      <c r="AQ9" s="282">
        <v>108757</v>
      </c>
      <c r="AR9" s="283">
        <v>-4.3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1" t="s">
        <v>530</v>
      </c>
      <c r="AL10" s="1152"/>
      <c r="AM10" s="1152"/>
      <c r="AN10" s="1153"/>
      <c r="AO10" s="284">
        <v>285670</v>
      </c>
      <c r="AP10" s="284">
        <v>19921</v>
      </c>
      <c r="AQ10" s="285">
        <v>15108</v>
      </c>
      <c r="AR10" s="286">
        <v>31.9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1" t="s">
        <v>531</v>
      </c>
      <c r="AL11" s="1152"/>
      <c r="AM11" s="1152"/>
      <c r="AN11" s="1153"/>
      <c r="AO11" s="284">
        <v>58874</v>
      </c>
      <c r="AP11" s="284">
        <v>4106</v>
      </c>
      <c r="AQ11" s="285">
        <v>1414</v>
      </c>
      <c r="AR11" s="286">
        <v>190.4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1" t="s">
        <v>532</v>
      </c>
      <c r="AL12" s="1152"/>
      <c r="AM12" s="1152"/>
      <c r="AN12" s="1153"/>
      <c r="AO12" s="284" t="s">
        <v>533</v>
      </c>
      <c r="AP12" s="284" t="s">
        <v>533</v>
      </c>
      <c r="AQ12" s="285">
        <v>40</v>
      </c>
      <c r="AR12" s="286" t="s">
        <v>533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1" t="s">
        <v>534</v>
      </c>
      <c r="AL13" s="1152"/>
      <c r="AM13" s="1152"/>
      <c r="AN13" s="1153"/>
      <c r="AO13" s="284">
        <v>64398</v>
      </c>
      <c r="AP13" s="284">
        <v>4491</v>
      </c>
      <c r="AQ13" s="285">
        <v>4611</v>
      </c>
      <c r="AR13" s="286">
        <v>-2.6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1" t="s">
        <v>535</v>
      </c>
      <c r="AL14" s="1152"/>
      <c r="AM14" s="1152"/>
      <c r="AN14" s="1153"/>
      <c r="AO14" s="284" t="s">
        <v>533</v>
      </c>
      <c r="AP14" s="284" t="s">
        <v>533</v>
      </c>
      <c r="AQ14" s="285">
        <v>2427</v>
      </c>
      <c r="AR14" s="286" t="s">
        <v>533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4" t="s">
        <v>536</v>
      </c>
      <c r="AL15" s="1155"/>
      <c r="AM15" s="1155"/>
      <c r="AN15" s="1156"/>
      <c r="AO15" s="284">
        <v>-101715</v>
      </c>
      <c r="AP15" s="284">
        <v>-7093</v>
      </c>
      <c r="AQ15" s="285">
        <v>-7785</v>
      </c>
      <c r="AR15" s="286">
        <v>-8.9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4" t="s">
        <v>194</v>
      </c>
      <c r="AL16" s="1155"/>
      <c r="AM16" s="1155"/>
      <c r="AN16" s="1156"/>
      <c r="AO16" s="284">
        <v>1799934</v>
      </c>
      <c r="AP16" s="284">
        <v>125518</v>
      </c>
      <c r="AQ16" s="285">
        <v>124572</v>
      </c>
      <c r="AR16" s="286">
        <v>0.8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7" t="s">
        <v>541</v>
      </c>
      <c r="AL21" s="1158"/>
      <c r="AM21" s="1158"/>
      <c r="AN21" s="1159"/>
      <c r="AO21" s="297">
        <v>10.39</v>
      </c>
      <c r="AP21" s="298">
        <v>10.78</v>
      </c>
      <c r="AQ21" s="299">
        <v>-0.39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7" t="s">
        <v>542</v>
      </c>
      <c r="AL22" s="1158"/>
      <c r="AM22" s="1158"/>
      <c r="AN22" s="1159"/>
      <c r="AO22" s="302">
        <v>97.3</v>
      </c>
      <c r="AP22" s="303">
        <v>96.3</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8" t="s">
        <v>543</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67"/>
    </row>
    <row r="27" spans="1:46" ht="13.2" x14ac:dyDescent="0.2">
      <c r="A27" s="309"/>
      <c r="AO27" s="262"/>
      <c r="AP27" s="262"/>
      <c r="AQ27" s="262"/>
      <c r="AR27" s="262"/>
      <c r="AS27" s="262"/>
      <c r="AT27" s="262"/>
    </row>
    <row r="28" spans="1:46" ht="16.2" x14ac:dyDescent="0.2">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9" t="s">
        <v>524</v>
      </c>
      <c r="AP30" s="272"/>
      <c r="AQ30" s="273" t="s">
        <v>525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0"/>
      <c r="AP31" s="278" t="s">
        <v>526</v>
      </c>
      <c r="AQ31" s="279" t="s">
        <v>527</v>
      </c>
      <c r="AR31" s="280" t="s">
        <v>528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5" t="s">
        <v>546</v>
      </c>
      <c r="AL32" s="1166"/>
      <c r="AM32" s="1166"/>
      <c r="AN32" s="1167"/>
      <c r="AO32" s="312">
        <v>811802</v>
      </c>
      <c r="AP32" s="312">
        <v>56611</v>
      </c>
      <c r="AQ32" s="313">
        <v>62543</v>
      </c>
      <c r="AR32" s="314">
        <v>-9.5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5" t="s">
        <v>547</v>
      </c>
      <c r="AL33" s="1166"/>
      <c r="AM33" s="1166"/>
      <c r="AN33" s="1167"/>
      <c r="AO33" s="312" t="s">
        <v>533</v>
      </c>
      <c r="AP33" s="312" t="s">
        <v>533</v>
      </c>
      <c r="AQ33" s="313" t="s">
        <v>533</v>
      </c>
      <c r="AR33" s="314" t="s">
        <v>533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5" t="s">
        <v>548</v>
      </c>
      <c r="AL34" s="1166"/>
      <c r="AM34" s="1166"/>
      <c r="AN34" s="1167"/>
      <c r="AO34" s="312" t="s">
        <v>533</v>
      </c>
      <c r="AP34" s="312" t="s">
        <v>533</v>
      </c>
      <c r="AQ34" s="313" t="s">
        <v>533</v>
      </c>
      <c r="AR34" s="314" t="s">
        <v>533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5" t="s">
        <v>549</v>
      </c>
      <c r="AL35" s="1166"/>
      <c r="AM35" s="1166"/>
      <c r="AN35" s="1167"/>
      <c r="AO35" s="312">
        <v>364253</v>
      </c>
      <c r="AP35" s="312">
        <v>25401</v>
      </c>
      <c r="AQ35" s="313">
        <v>16620</v>
      </c>
      <c r="AR35" s="314">
        <v>52.8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5" t="s">
        <v>550</v>
      </c>
      <c r="AL36" s="1166"/>
      <c r="AM36" s="1166"/>
      <c r="AN36" s="1167"/>
      <c r="AO36" s="312">
        <v>77451</v>
      </c>
      <c r="AP36" s="312">
        <v>5401</v>
      </c>
      <c r="AQ36" s="313">
        <v>3562</v>
      </c>
      <c r="AR36" s="314">
        <v>51.6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5" t="s">
        <v>551</v>
      </c>
      <c r="AL37" s="1166"/>
      <c r="AM37" s="1166"/>
      <c r="AN37" s="1167"/>
      <c r="AO37" s="312" t="s">
        <v>533</v>
      </c>
      <c r="AP37" s="312" t="s">
        <v>533</v>
      </c>
      <c r="AQ37" s="313">
        <v>625</v>
      </c>
      <c r="AR37" s="314" t="s">
        <v>533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8" t="s">
        <v>552</v>
      </c>
      <c r="AL38" s="1169"/>
      <c r="AM38" s="1169"/>
      <c r="AN38" s="1170"/>
      <c r="AO38" s="315" t="s">
        <v>533</v>
      </c>
      <c r="AP38" s="315" t="s">
        <v>533</v>
      </c>
      <c r="AQ38" s="316">
        <v>3</v>
      </c>
      <c r="AR38" s="304" t="s">
        <v>533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8" t="s">
        <v>553</v>
      </c>
      <c r="AL39" s="1169"/>
      <c r="AM39" s="1169"/>
      <c r="AN39" s="1170"/>
      <c r="AO39" s="312">
        <v>-111684</v>
      </c>
      <c r="AP39" s="312">
        <v>-7788</v>
      </c>
      <c r="AQ39" s="313">
        <v>-2822</v>
      </c>
      <c r="AR39" s="314">
        <v>176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5" t="s">
        <v>554</v>
      </c>
      <c r="AL40" s="1166"/>
      <c r="AM40" s="1166"/>
      <c r="AN40" s="1167"/>
      <c r="AO40" s="312">
        <v>-716231</v>
      </c>
      <c r="AP40" s="312">
        <v>-49946</v>
      </c>
      <c r="AQ40" s="313">
        <v>-53912</v>
      </c>
      <c r="AR40" s="314">
        <v>-7.4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1" t="s">
        <v>318</v>
      </c>
      <c r="AL41" s="1172"/>
      <c r="AM41" s="1172"/>
      <c r="AN41" s="1173"/>
      <c r="AO41" s="312">
        <v>425591</v>
      </c>
      <c r="AP41" s="312">
        <v>29679</v>
      </c>
      <c r="AQ41" s="313">
        <v>26618</v>
      </c>
      <c r="AR41" s="314">
        <v>11.5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0" t="s">
        <v>524</v>
      </c>
      <c r="AN49" s="1162" t="s">
        <v>558</v>
      </c>
      <c r="AO49" s="1163"/>
      <c r="AP49" s="1163"/>
      <c r="AQ49" s="1163"/>
      <c r="AR49" s="1164"/>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1"/>
      <c r="AN50" s="328" t="s">
        <v>559</v>
      </c>
      <c r="AO50" s="329" t="s">
        <v>560</v>
      </c>
      <c r="AP50" s="330" t="s">
        <v>561</v>
      </c>
      <c r="AQ50" s="331" t="s">
        <v>562</v>
      </c>
      <c r="AR50" s="332" t="s">
        <v>563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1526926</v>
      </c>
      <c r="AN51" s="334">
        <v>99851</v>
      </c>
      <c r="AO51" s="335">
        <v>45.2</v>
      </c>
      <c r="AP51" s="336">
        <v>73475</v>
      </c>
      <c r="AQ51" s="337">
        <v>9.1</v>
      </c>
      <c r="AR51" s="338">
        <v>36.1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985724</v>
      </c>
      <c r="AN52" s="342">
        <v>64460</v>
      </c>
      <c r="AO52" s="343">
        <v>136.6</v>
      </c>
      <c r="AP52" s="344">
        <v>43072</v>
      </c>
      <c r="AQ52" s="345">
        <v>31.1</v>
      </c>
      <c r="AR52" s="346">
        <v>105.5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1669876</v>
      </c>
      <c r="AN53" s="334">
        <v>111548</v>
      </c>
      <c r="AO53" s="335">
        <v>11.7</v>
      </c>
      <c r="AP53" s="336">
        <v>87464</v>
      </c>
      <c r="AQ53" s="337">
        <v>19</v>
      </c>
      <c r="AR53" s="338">
        <v>-7.3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736153</v>
      </c>
      <c r="AN54" s="342">
        <v>49175</v>
      </c>
      <c r="AO54" s="343">
        <v>-23.7</v>
      </c>
      <c r="AP54" s="344">
        <v>47479</v>
      </c>
      <c r="AQ54" s="345">
        <v>10.199999999999999</v>
      </c>
      <c r="AR54" s="346">
        <v>-33.9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2149591</v>
      </c>
      <c r="AN55" s="334">
        <v>146400</v>
      </c>
      <c r="AO55" s="335">
        <v>31.2</v>
      </c>
      <c r="AP55" s="336">
        <v>117234</v>
      </c>
      <c r="AQ55" s="337">
        <v>34</v>
      </c>
      <c r="AR55" s="338">
        <v>-2.8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1051985</v>
      </c>
      <c r="AN56" s="342">
        <v>71646</v>
      </c>
      <c r="AO56" s="343">
        <v>45.7</v>
      </c>
      <c r="AP56" s="344">
        <v>59796</v>
      </c>
      <c r="AQ56" s="345">
        <v>25.9</v>
      </c>
      <c r="AR56" s="346">
        <v>19.8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1734316</v>
      </c>
      <c r="AN57" s="334">
        <v>119815</v>
      </c>
      <c r="AO57" s="335">
        <v>-18.2</v>
      </c>
      <c r="AP57" s="336">
        <v>97758</v>
      </c>
      <c r="AQ57" s="337">
        <v>-16.600000000000001</v>
      </c>
      <c r="AR57" s="338">
        <v>-1.6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861683</v>
      </c>
      <c r="AN58" s="342">
        <v>59529</v>
      </c>
      <c r="AO58" s="343">
        <v>-16.899999999999999</v>
      </c>
      <c r="AP58" s="344">
        <v>45946</v>
      </c>
      <c r="AQ58" s="345">
        <v>-23.2</v>
      </c>
      <c r="AR58" s="346">
        <v>6.3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3275071</v>
      </c>
      <c r="AN59" s="334">
        <v>228387</v>
      </c>
      <c r="AO59" s="335">
        <v>90.6</v>
      </c>
      <c r="AP59" s="336">
        <v>91338</v>
      </c>
      <c r="AQ59" s="337">
        <v>-6.6</v>
      </c>
      <c r="AR59" s="338">
        <v>97.2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2727717</v>
      </c>
      <c r="AN60" s="342">
        <v>190217</v>
      </c>
      <c r="AO60" s="343">
        <v>219.5</v>
      </c>
      <c r="AP60" s="344">
        <v>43989</v>
      </c>
      <c r="AQ60" s="345">
        <v>-4.3</v>
      </c>
      <c r="AR60" s="346">
        <v>223.8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2071156</v>
      </c>
      <c r="AN61" s="349">
        <v>141200</v>
      </c>
      <c r="AO61" s="350">
        <v>32.1</v>
      </c>
      <c r="AP61" s="351">
        <v>93454</v>
      </c>
      <c r="AQ61" s="352">
        <v>7.8</v>
      </c>
      <c r="AR61" s="338">
        <v>24.3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1272652</v>
      </c>
      <c r="AN62" s="342">
        <v>87005</v>
      </c>
      <c r="AO62" s="343">
        <v>72.2</v>
      </c>
      <c r="AP62" s="344">
        <v>48056</v>
      </c>
      <c r="AQ62" s="345">
        <v>7.9</v>
      </c>
      <c r="AR62" s="346">
        <v>64.3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vJ9FuKBKK4D0LeBLO9TtbzKadBd6mVsNoHnOV+c6l6f4WQEWH718w/UJm7I/M+wHgb6aIGi+ke9rVyhEm/URA==" saltValue="5kqPiLc0XtVR5bpQ1i6p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572</v>
      </c>
    </row>
    <row r="121" spans="125:125" ht="13.5" hidden="1" customHeight="1" x14ac:dyDescent="0.2">
      <c r="DU121" s="259"/>
    </row>
  </sheetData>
  <sheetProtection algorithmName="SHA-512" hashValue="+uo9ROKRBmHXX6USxlAcY5c+rIaIcr5RgYxqujjQ0Fhjcjegc3IYaRzz+Xss4nKD7Nm93qErUeSCZ0iSdFYZWg==" saltValue="n/GL3mpvdBsXYe9U1aDTT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573</v>
      </c>
    </row>
  </sheetData>
  <sheetProtection algorithmName="SHA-512" hashValue="PiGrJHUKTDHKQpZI6JzOrkBdCESsojuN8QzPL6L20KpG+8SVzNd4BKb4TjW4e2hNBQ5qSW14OC68UtCOoAWSXg==" saltValue="G3DbgYC7Rbszcu/uMFpfr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174" t="s">
        <v>3</v>
      </c>
      <c r="D47" s="1174"/>
      <c r="E47" s="1175"/>
      <c r="F47" s="11">
        <v>19.77</v>
      </c>
      <c r="G47" s="12">
        <v>20.260000000000002</v>
      </c>
      <c r="H47" s="12">
        <v>19.47</v>
      </c>
      <c r="I47" s="12">
        <v>18.48</v>
      </c>
      <c r="J47" s="13">
        <v>19.03</v>
      </c>
    </row>
    <row r="48" spans="2:10" ht="57.75" customHeight="1" x14ac:dyDescent="0.2">
      <c r="B48" s="14"/>
      <c r="C48" s="1176" t="s">
        <v>4</v>
      </c>
      <c r="D48" s="1176"/>
      <c r="E48" s="1177"/>
      <c r="F48" s="15">
        <v>5.54</v>
      </c>
      <c r="G48" s="16">
        <v>8.82</v>
      </c>
      <c r="H48" s="16">
        <v>6.25</v>
      </c>
      <c r="I48" s="16">
        <v>7.75</v>
      </c>
      <c r="J48" s="17">
        <v>5.54</v>
      </c>
    </row>
    <row r="49" spans="2:10" ht="57.75" customHeight="1" thickBot="1" x14ac:dyDescent="0.25">
      <c r="B49" s="18"/>
      <c r="C49" s="1178" t="s">
        <v>5</v>
      </c>
      <c r="D49" s="1178"/>
      <c r="E49" s="1179"/>
      <c r="F49" s="19" t="s">
        <v>579</v>
      </c>
      <c r="G49" s="20">
        <v>3.15</v>
      </c>
      <c r="H49" s="20">
        <v>3.07</v>
      </c>
      <c r="I49" s="20">
        <v>3.04</v>
      </c>
      <c r="J49" s="21" t="s">
        <v>580</v>
      </c>
    </row>
    <row r="50" spans="2:10" ht="13.2" x14ac:dyDescent="0.2"/>
  </sheetData>
  <sheetProtection algorithmName="SHA-512" hashValue="V2VmFZFHuzouTfBaM8xRWeaQR7AYmZgPAXDFn+5FGrzFOcpks0HT1oSuH7PVfpo6vZgyUdHIusuOODmV/hGuMg==" saltValue="yxwua6yrsHPgrY/iIS1wQ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8" zoomScaleSheetLayoutView="100" workbookViewId="0">
      <selection activeCell="M44" sqref="M4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186" t="s">
        <v>581</v>
      </c>
      <c r="D34" s="1186"/>
      <c r="E34" s="1187"/>
      <c r="F34" s="32">
        <v>9.9700000000000006</v>
      </c>
      <c r="G34" s="33">
        <v>11.45</v>
      </c>
      <c r="H34" s="33">
        <v>12.67</v>
      </c>
      <c r="I34" s="33">
        <v>11.9</v>
      </c>
      <c r="J34" s="34">
        <v>10.63</v>
      </c>
      <c r="K34" s="22"/>
      <c r="L34" s="22"/>
      <c r="M34" s="22"/>
      <c r="N34" s="22"/>
      <c r="O34" s="22"/>
      <c r="P34" s="22"/>
    </row>
    <row r="35" spans="1:16" ht="39" customHeight="1" x14ac:dyDescent="0.2">
      <c r="A35" s="22"/>
      <c r="B35" s="35"/>
      <c r="C35" s="1180" t="s">
        <v>582</v>
      </c>
      <c r="D35" s="1181"/>
      <c r="E35" s="1182"/>
      <c r="F35" s="36">
        <v>5.41</v>
      </c>
      <c r="G35" s="37">
        <v>8.64</v>
      </c>
      <c r="H35" s="37">
        <v>6.14</v>
      </c>
      <c r="I35" s="37">
        <v>7.65</v>
      </c>
      <c r="J35" s="38">
        <v>5.42</v>
      </c>
      <c r="K35" s="22"/>
      <c r="L35" s="22"/>
      <c r="M35" s="22"/>
      <c r="N35" s="22"/>
      <c r="O35" s="22"/>
      <c r="P35" s="22"/>
    </row>
    <row r="36" spans="1:16" ht="39" customHeight="1" x14ac:dyDescent="0.2">
      <c r="A36" s="22"/>
      <c r="B36" s="35"/>
      <c r="C36" s="1180" t="s">
        <v>583</v>
      </c>
      <c r="D36" s="1181"/>
      <c r="E36" s="1182"/>
      <c r="F36" s="36">
        <v>3.44</v>
      </c>
      <c r="G36" s="37">
        <v>3.31</v>
      </c>
      <c r="H36" s="37">
        <v>2.96</v>
      </c>
      <c r="I36" s="37">
        <v>3.3</v>
      </c>
      <c r="J36" s="38">
        <v>3.97</v>
      </c>
      <c r="K36" s="22"/>
      <c r="L36" s="22"/>
      <c r="M36" s="22"/>
      <c r="N36" s="22"/>
      <c r="O36" s="22"/>
      <c r="P36" s="22"/>
    </row>
    <row r="37" spans="1:16" ht="39" customHeight="1" x14ac:dyDescent="0.2">
      <c r="A37" s="22"/>
      <c r="B37" s="35"/>
      <c r="C37" s="1180" t="s">
        <v>584</v>
      </c>
      <c r="D37" s="1181"/>
      <c r="E37" s="1182"/>
      <c r="F37" s="36">
        <v>1.53</v>
      </c>
      <c r="G37" s="37">
        <v>1.08</v>
      </c>
      <c r="H37" s="37">
        <v>1.51</v>
      </c>
      <c r="I37" s="37">
        <v>1.66</v>
      </c>
      <c r="J37" s="38">
        <v>2.06</v>
      </c>
      <c r="K37" s="22"/>
      <c r="L37" s="22"/>
      <c r="M37" s="22"/>
      <c r="N37" s="22"/>
      <c r="O37" s="22"/>
      <c r="P37" s="22"/>
    </row>
    <row r="38" spans="1:16" ht="39" customHeight="1" x14ac:dyDescent="0.2">
      <c r="A38" s="22"/>
      <c r="B38" s="35"/>
      <c r="C38" s="1180" t="s">
        <v>585</v>
      </c>
      <c r="D38" s="1181"/>
      <c r="E38" s="1182"/>
      <c r="F38" s="36">
        <v>1.02</v>
      </c>
      <c r="G38" s="37">
        <v>0.77</v>
      </c>
      <c r="H38" s="37">
        <v>0.61</v>
      </c>
      <c r="I38" s="37">
        <v>0.36</v>
      </c>
      <c r="J38" s="38">
        <v>0.62</v>
      </c>
      <c r="K38" s="22"/>
      <c r="L38" s="22"/>
      <c r="M38" s="22"/>
      <c r="N38" s="22"/>
      <c r="O38" s="22"/>
      <c r="P38" s="22"/>
    </row>
    <row r="39" spans="1:16" ht="39" customHeight="1" x14ac:dyDescent="0.2">
      <c r="A39" s="22"/>
      <c r="B39" s="35"/>
      <c r="C39" s="1180" t="s">
        <v>586</v>
      </c>
      <c r="D39" s="1181"/>
      <c r="E39" s="1182"/>
      <c r="F39" s="36">
        <v>0.32</v>
      </c>
      <c r="G39" s="37">
        <v>0.16</v>
      </c>
      <c r="H39" s="37">
        <v>7.0000000000000007E-2</v>
      </c>
      <c r="I39" s="37">
        <v>0.11</v>
      </c>
      <c r="J39" s="38">
        <v>0.09</v>
      </c>
      <c r="K39" s="22"/>
      <c r="L39" s="22"/>
      <c r="M39" s="22"/>
      <c r="N39" s="22"/>
      <c r="O39" s="22"/>
      <c r="P39" s="22"/>
    </row>
    <row r="40" spans="1:16" ht="39" customHeight="1" x14ac:dyDescent="0.2">
      <c r="A40" s="22"/>
      <c r="B40" s="35"/>
      <c r="C40" s="1180" t="s">
        <v>587</v>
      </c>
      <c r="D40" s="1181"/>
      <c r="E40" s="1182"/>
      <c r="F40" s="36">
        <v>0.03</v>
      </c>
      <c r="G40" s="37">
        <v>0.05</v>
      </c>
      <c r="H40" s="37">
        <v>0.05</v>
      </c>
      <c r="I40" s="37">
        <v>0.05</v>
      </c>
      <c r="J40" s="38">
        <v>0.06</v>
      </c>
      <c r="K40" s="22"/>
      <c r="L40" s="22"/>
      <c r="M40" s="22"/>
      <c r="N40" s="22"/>
      <c r="O40" s="22"/>
      <c r="P40" s="22"/>
    </row>
    <row r="41" spans="1:16" ht="39" customHeight="1" x14ac:dyDescent="0.2">
      <c r="A41" s="22"/>
      <c r="B41" s="35"/>
      <c r="C41" s="1180" t="s">
        <v>588</v>
      </c>
      <c r="D41" s="1181"/>
      <c r="E41" s="1182"/>
      <c r="F41" s="36">
        <v>0.04</v>
      </c>
      <c r="G41" s="37">
        <v>0.04</v>
      </c>
      <c r="H41" s="37">
        <v>0.04</v>
      </c>
      <c r="I41" s="37">
        <v>0.04</v>
      </c>
      <c r="J41" s="38">
        <v>0.05</v>
      </c>
      <c r="K41" s="22"/>
      <c r="L41" s="22"/>
      <c r="M41" s="22"/>
      <c r="N41" s="22"/>
      <c r="O41" s="22"/>
      <c r="P41" s="22"/>
    </row>
    <row r="42" spans="1:16" ht="39" customHeight="1" x14ac:dyDescent="0.2">
      <c r="A42" s="22"/>
      <c r="B42" s="39"/>
      <c r="C42" s="1180" t="s">
        <v>589</v>
      </c>
      <c r="D42" s="1181"/>
      <c r="E42" s="1182"/>
      <c r="F42" s="36" t="s">
        <v>533</v>
      </c>
      <c r="G42" s="37" t="s">
        <v>533</v>
      </c>
      <c r="H42" s="37" t="s">
        <v>533</v>
      </c>
      <c r="I42" s="37" t="s">
        <v>533</v>
      </c>
      <c r="J42" s="38" t="s">
        <v>533</v>
      </c>
      <c r="K42" s="22"/>
      <c r="L42" s="22"/>
      <c r="M42" s="22"/>
      <c r="N42" s="22"/>
      <c r="O42" s="22"/>
      <c r="P42" s="22"/>
    </row>
    <row r="43" spans="1:16" ht="39" customHeight="1" thickBot="1" x14ac:dyDescent="0.25">
      <c r="A43" s="22"/>
      <c r="B43" s="40"/>
      <c r="C43" s="1183" t="s">
        <v>590</v>
      </c>
      <c r="D43" s="1184"/>
      <c r="E43" s="1185"/>
      <c r="F43" s="41">
        <v>0.41</v>
      </c>
      <c r="G43" s="42">
        <v>0.48</v>
      </c>
      <c r="H43" s="42">
        <v>0.41</v>
      </c>
      <c r="I43" s="42">
        <v>0.31</v>
      </c>
      <c r="J43" s="43">
        <v>0.14000000000000001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ogvA1aybcnJxCaEvGGNLBHyR/i3+IhxzLHgvaZf2xytgtL8MymhmeU8bK3sRiNjfT28pZuNqT0XcDi/9hNybw==" saltValue="lKGMI0eTFPMPJEwdcxhD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M50" sqref="M5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188" t="s">
        <v>11</v>
      </c>
      <c r="C45" s="1189"/>
      <c r="D45" s="58"/>
      <c r="E45" s="1194" t="s">
        <v>12</v>
      </c>
      <c r="F45" s="1194"/>
      <c r="G45" s="1194"/>
      <c r="H45" s="1194"/>
      <c r="I45" s="1194"/>
      <c r="J45" s="1195"/>
      <c r="K45" s="59">
        <v>865</v>
      </c>
      <c r="L45" s="60">
        <v>897</v>
      </c>
      <c r="M45" s="60">
        <v>874</v>
      </c>
      <c r="N45" s="60">
        <v>852</v>
      </c>
      <c r="O45" s="61">
        <v>812</v>
      </c>
      <c r="P45" s="48"/>
      <c r="Q45" s="48"/>
      <c r="R45" s="48"/>
      <c r="S45" s="48"/>
      <c r="T45" s="48"/>
      <c r="U45" s="48"/>
    </row>
    <row r="46" spans="1:21" ht="30.75" customHeight="1" x14ac:dyDescent="0.2">
      <c r="A46" s="48"/>
      <c r="B46" s="1190"/>
      <c r="C46" s="1191"/>
      <c r="D46" s="62"/>
      <c r="E46" s="1196" t="s">
        <v>13</v>
      </c>
      <c r="F46" s="1196"/>
      <c r="G46" s="1196"/>
      <c r="H46" s="1196"/>
      <c r="I46" s="1196"/>
      <c r="J46" s="1197"/>
      <c r="K46" s="63" t="s">
        <v>533</v>
      </c>
      <c r="L46" s="64" t="s">
        <v>533</v>
      </c>
      <c r="M46" s="64" t="s">
        <v>533</v>
      </c>
      <c r="N46" s="64" t="s">
        <v>533</v>
      </c>
      <c r="O46" s="65" t="s">
        <v>533</v>
      </c>
      <c r="P46" s="48"/>
      <c r="Q46" s="48"/>
      <c r="R46" s="48"/>
      <c r="S46" s="48"/>
      <c r="T46" s="48"/>
      <c r="U46" s="48"/>
    </row>
    <row r="47" spans="1:21" ht="30.75" customHeight="1" x14ac:dyDescent="0.2">
      <c r="A47" s="48"/>
      <c r="B47" s="1190"/>
      <c r="C47" s="1191"/>
      <c r="D47" s="62"/>
      <c r="E47" s="1196" t="s">
        <v>14</v>
      </c>
      <c r="F47" s="1196"/>
      <c r="G47" s="1196"/>
      <c r="H47" s="1196"/>
      <c r="I47" s="1196"/>
      <c r="J47" s="1197"/>
      <c r="K47" s="63" t="s">
        <v>533</v>
      </c>
      <c r="L47" s="64" t="s">
        <v>533</v>
      </c>
      <c r="M47" s="64" t="s">
        <v>533</v>
      </c>
      <c r="N47" s="64" t="s">
        <v>533</v>
      </c>
      <c r="O47" s="65" t="s">
        <v>533</v>
      </c>
      <c r="P47" s="48"/>
      <c r="Q47" s="48"/>
      <c r="R47" s="48"/>
      <c r="S47" s="48"/>
      <c r="T47" s="48"/>
      <c r="U47" s="48"/>
    </row>
    <row r="48" spans="1:21" ht="30.75" customHeight="1" x14ac:dyDescent="0.2">
      <c r="A48" s="48"/>
      <c r="B48" s="1190"/>
      <c r="C48" s="1191"/>
      <c r="D48" s="62"/>
      <c r="E48" s="1196" t="s">
        <v>15</v>
      </c>
      <c r="F48" s="1196"/>
      <c r="G48" s="1196"/>
      <c r="H48" s="1196"/>
      <c r="I48" s="1196"/>
      <c r="J48" s="1197"/>
      <c r="K48" s="63">
        <v>431</v>
      </c>
      <c r="L48" s="64">
        <v>399</v>
      </c>
      <c r="M48" s="64">
        <v>405</v>
      </c>
      <c r="N48" s="64">
        <v>399</v>
      </c>
      <c r="O48" s="65">
        <v>364</v>
      </c>
      <c r="P48" s="48"/>
      <c r="Q48" s="48"/>
      <c r="R48" s="48"/>
      <c r="S48" s="48"/>
      <c r="T48" s="48"/>
      <c r="U48" s="48"/>
    </row>
    <row r="49" spans="1:21" ht="30.75" customHeight="1" x14ac:dyDescent="0.2">
      <c r="A49" s="48"/>
      <c r="B49" s="1190"/>
      <c r="C49" s="1191"/>
      <c r="D49" s="62"/>
      <c r="E49" s="1196" t="s">
        <v>16</v>
      </c>
      <c r="F49" s="1196"/>
      <c r="G49" s="1196"/>
      <c r="H49" s="1196"/>
      <c r="I49" s="1196"/>
      <c r="J49" s="1197"/>
      <c r="K49" s="63">
        <v>69</v>
      </c>
      <c r="L49" s="64">
        <v>67</v>
      </c>
      <c r="M49" s="64">
        <v>62</v>
      </c>
      <c r="N49" s="64">
        <v>64</v>
      </c>
      <c r="O49" s="65">
        <v>77</v>
      </c>
      <c r="P49" s="48"/>
      <c r="Q49" s="48"/>
      <c r="R49" s="48"/>
      <c r="S49" s="48"/>
      <c r="T49" s="48"/>
      <c r="U49" s="48"/>
    </row>
    <row r="50" spans="1:21" ht="30.75" customHeight="1" x14ac:dyDescent="0.2">
      <c r="A50" s="48"/>
      <c r="B50" s="1190"/>
      <c r="C50" s="1191"/>
      <c r="D50" s="62"/>
      <c r="E50" s="1196" t="s">
        <v>17</v>
      </c>
      <c r="F50" s="1196"/>
      <c r="G50" s="1196"/>
      <c r="H50" s="1196"/>
      <c r="I50" s="1196"/>
      <c r="J50" s="1197"/>
      <c r="K50" s="63" t="s">
        <v>533</v>
      </c>
      <c r="L50" s="64" t="s">
        <v>533</v>
      </c>
      <c r="M50" s="64" t="s">
        <v>533</v>
      </c>
      <c r="N50" s="64" t="s">
        <v>533</v>
      </c>
      <c r="O50" s="65" t="s">
        <v>533</v>
      </c>
      <c r="P50" s="48"/>
      <c r="Q50" s="48"/>
      <c r="R50" s="48"/>
      <c r="S50" s="48"/>
      <c r="T50" s="48"/>
      <c r="U50" s="48"/>
    </row>
    <row r="51" spans="1:21" ht="30.75" customHeight="1" x14ac:dyDescent="0.2">
      <c r="A51" s="48"/>
      <c r="B51" s="1192"/>
      <c r="C51" s="1193"/>
      <c r="D51" s="66"/>
      <c r="E51" s="1196" t="s">
        <v>18</v>
      </c>
      <c r="F51" s="1196"/>
      <c r="G51" s="1196"/>
      <c r="H51" s="1196"/>
      <c r="I51" s="1196"/>
      <c r="J51" s="1197"/>
      <c r="K51" s="63" t="s">
        <v>533</v>
      </c>
      <c r="L51" s="64" t="s">
        <v>533</v>
      </c>
      <c r="M51" s="64" t="s">
        <v>533</v>
      </c>
      <c r="N51" s="64" t="s">
        <v>533</v>
      </c>
      <c r="O51" s="65" t="s">
        <v>533</v>
      </c>
      <c r="P51" s="48"/>
      <c r="Q51" s="48"/>
      <c r="R51" s="48"/>
      <c r="S51" s="48"/>
      <c r="T51" s="48"/>
      <c r="U51" s="48"/>
    </row>
    <row r="52" spans="1:21" ht="30.75" customHeight="1" x14ac:dyDescent="0.2">
      <c r="A52" s="48"/>
      <c r="B52" s="1198" t="s">
        <v>19</v>
      </c>
      <c r="C52" s="1199"/>
      <c r="D52" s="66"/>
      <c r="E52" s="1196" t="s">
        <v>20</v>
      </c>
      <c r="F52" s="1196"/>
      <c r="G52" s="1196"/>
      <c r="H52" s="1196"/>
      <c r="I52" s="1196"/>
      <c r="J52" s="1197"/>
      <c r="K52" s="63">
        <v>879</v>
      </c>
      <c r="L52" s="64">
        <v>834</v>
      </c>
      <c r="M52" s="64">
        <v>846</v>
      </c>
      <c r="N52" s="64">
        <v>820</v>
      </c>
      <c r="O52" s="65">
        <v>828</v>
      </c>
      <c r="P52" s="48"/>
      <c r="Q52" s="48"/>
      <c r="R52" s="48"/>
      <c r="S52" s="48"/>
      <c r="T52" s="48"/>
      <c r="U52" s="48"/>
    </row>
    <row r="53" spans="1:21" ht="30.75" customHeight="1" thickBot="1" x14ac:dyDescent="0.25">
      <c r="A53" s="48"/>
      <c r="B53" s="1200" t="s">
        <v>21</v>
      </c>
      <c r="C53" s="1201"/>
      <c r="D53" s="67"/>
      <c r="E53" s="1202" t="s">
        <v>22</v>
      </c>
      <c r="F53" s="1202"/>
      <c r="G53" s="1202"/>
      <c r="H53" s="1202"/>
      <c r="I53" s="1202"/>
      <c r="J53" s="1203"/>
      <c r="K53" s="68">
        <v>486</v>
      </c>
      <c r="L53" s="69">
        <v>529</v>
      </c>
      <c r="M53" s="69">
        <v>495</v>
      </c>
      <c r="N53" s="69">
        <v>495</v>
      </c>
      <c r="O53" s="70">
        <v>425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5">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2">
      <c r="B58" s="1204" t="s">
        <v>26</v>
      </c>
      <c r="C58" s="1205"/>
      <c r="D58" s="1210" t="s">
        <v>27</v>
      </c>
      <c r="E58" s="1211"/>
      <c r="F58" s="1211"/>
      <c r="G58" s="1211"/>
      <c r="H58" s="1211"/>
      <c r="I58" s="1211"/>
      <c r="J58" s="1212"/>
      <c r="K58" s="83"/>
      <c r="L58" s="84"/>
      <c r="M58" s="84"/>
      <c r="N58" s="84"/>
      <c r="O58" s="85"/>
    </row>
    <row r="59" spans="1:21" ht="31.5" customHeight="1" x14ac:dyDescent="0.2">
      <c r="B59" s="1206"/>
      <c r="C59" s="1207"/>
      <c r="D59" s="1213" t="s">
        <v>28</v>
      </c>
      <c r="E59" s="1214"/>
      <c r="F59" s="1214"/>
      <c r="G59" s="1214"/>
      <c r="H59" s="1214"/>
      <c r="I59" s="1214"/>
      <c r="J59" s="1215"/>
      <c r="K59" s="86"/>
      <c r="L59" s="87"/>
      <c r="M59" s="87"/>
      <c r="N59" s="87"/>
      <c r="O59" s="88"/>
    </row>
    <row r="60" spans="1:21" ht="31.5" customHeight="1" thickBot="1" x14ac:dyDescent="0.25">
      <c r="B60" s="1208"/>
      <c r="C60" s="1209"/>
      <c r="D60" s="1216" t="s">
        <v>29</v>
      </c>
      <c r="E60" s="1217"/>
      <c r="F60" s="1217"/>
      <c r="G60" s="1217"/>
      <c r="H60" s="1217"/>
      <c r="I60" s="1217"/>
      <c r="J60" s="1218"/>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RzpnSIjGq3ejhkFP4NQE6Cf+ZO5YjUtdLCml8nyNwo8bB/tYMnICCUfX3A3MeCy5MvOuHiWmsHBIEr1Xq+Fjw==" saltValue="f7XvkmP3mQ+zWjIzpExjX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election activeCell="L46" sqref="L46"/>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574</v>
      </c>
      <c r="J40" s="103" t="s">
        <v>575</v>
      </c>
      <c r="K40" s="103" t="s">
        <v>576</v>
      </c>
      <c r="L40" s="103" t="s">
        <v>577</v>
      </c>
      <c r="M40" s="104" t="s">
        <v>578</v>
      </c>
    </row>
    <row r="41" spans="2:13" ht="27.75" customHeight="1" x14ac:dyDescent="0.2">
      <c r="B41" s="1219" t="s">
        <v>32</v>
      </c>
      <c r="C41" s="1220"/>
      <c r="D41" s="105"/>
      <c r="E41" s="1225" t="s">
        <v>33</v>
      </c>
      <c r="F41" s="1225"/>
      <c r="G41" s="1225"/>
      <c r="H41" s="1226"/>
      <c r="I41" s="355">
        <v>7825</v>
      </c>
      <c r="J41" s="356">
        <v>7920</v>
      </c>
      <c r="K41" s="356">
        <v>8043</v>
      </c>
      <c r="L41" s="356">
        <v>8250</v>
      </c>
      <c r="M41" s="357">
        <v>9929</v>
      </c>
    </row>
    <row r="42" spans="2:13" ht="27.75" customHeight="1" x14ac:dyDescent="0.2">
      <c r="B42" s="1221"/>
      <c r="C42" s="1222"/>
      <c r="D42" s="106"/>
      <c r="E42" s="1227" t="s">
        <v>34</v>
      </c>
      <c r="F42" s="1227"/>
      <c r="G42" s="1227"/>
      <c r="H42" s="1228"/>
      <c r="I42" s="358" t="s">
        <v>533</v>
      </c>
      <c r="J42" s="359" t="s">
        <v>533</v>
      </c>
      <c r="K42" s="359" t="s">
        <v>533</v>
      </c>
      <c r="L42" s="359" t="s">
        <v>533</v>
      </c>
      <c r="M42" s="360" t="s">
        <v>533</v>
      </c>
    </row>
    <row r="43" spans="2:13" ht="27.75" customHeight="1" x14ac:dyDescent="0.2">
      <c r="B43" s="1221"/>
      <c r="C43" s="1222"/>
      <c r="D43" s="106"/>
      <c r="E43" s="1227" t="s">
        <v>35</v>
      </c>
      <c r="F43" s="1227"/>
      <c r="G43" s="1227"/>
      <c r="H43" s="1228"/>
      <c r="I43" s="358">
        <v>4105</v>
      </c>
      <c r="J43" s="359">
        <v>4122</v>
      </c>
      <c r="K43" s="359">
        <v>3912</v>
      </c>
      <c r="L43" s="359">
        <v>3621</v>
      </c>
      <c r="M43" s="360">
        <v>3446</v>
      </c>
    </row>
    <row r="44" spans="2:13" ht="27.75" customHeight="1" x14ac:dyDescent="0.2">
      <c r="B44" s="1221"/>
      <c r="C44" s="1222"/>
      <c r="D44" s="106"/>
      <c r="E44" s="1227" t="s">
        <v>36</v>
      </c>
      <c r="F44" s="1227"/>
      <c r="G44" s="1227"/>
      <c r="H44" s="1228"/>
      <c r="I44" s="358">
        <v>512</v>
      </c>
      <c r="J44" s="359">
        <v>542</v>
      </c>
      <c r="K44" s="359">
        <v>633</v>
      </c>
      <c r="L44" s="359">
        <v>688</v>
      </c>
      <c r="M44" s="360">
        <v>719</v>
      </c>
    </row>
    <row r="45" spans="2:13" ht="27.75" customHeight="1" x14ac:dyDescent="0.2">
      <c r="B45" s="1221"/>
      <c r="C45" s="1222"/>
      <c r="D45" s="106"/>
      <c r="E45" s="1227" t="s">
        <v>37</v>
      </c>
      <c r="F45" s="1227"/>
      <c r="G45" s="1227"/>
      <c r="H45" s="1228"/>
      <c r="I45" s="358">
        <v>1552</v>
      </c>
      <c r="J45" s="359">
        <v>1548</v>
      </c>
      <c r="K45" s="359">
        <v>1562</v>
      </c>
      <c r="L45" s="359">
        <v>1618</v>
      </c>
      <c r="M45" s="360">
        <v>1612</v>
      </c>
    </row>
    <row r="46" spans="2:13" ht="27.75" customHeight="1" x14ac:dyDescent="0.2">
      <c r="B46" s="1221"/>
      <c r="C46" s="1222"/>
      <c r="D46" s="107"/>
      <c r="E46" s="1227" t="s">
        <v>38</v>
      </c>
      <c r="F46" s="1227"/>
      <c r="G46" s="1227"/>
      <c r="H46" s="1228"/>
      <c r="I46" s="358" t="s">
        <v>533</v>
      </c>
      <c r="J46" s="359" t="s">
        <v>533</v>
      </c>
      <c r="K46" s="359" t="s">
        <v>533</v>
      </c>
      <c r="L46" s="359" t="s">
        <v>533</v>
      </c>
      <c r="M46" s="360" t="s">
        <v>533</v>
      </c>
    </row>
    <row r="47" spans="2:13" ht="27.75" customHeight="1" x14ac:dyDescent="0.2">
      <c r="B47" s="1221"/>
      <c r="C47" s="1222"/>
      <c r="D47" s="108"/>
      <c r="E47" s="1229" t="s">
        <v>39</v>
      </c>
      <c r="F47" s="1230"/>
      <c r="G47" s="1230"/>
      <c r="H47" s="1231"/>
      <c r="I47" s="358" t="s">
        <v>533</v>
      </c>
      <c r="J47" s="359" t="s">
        <v>533</v>
      </c>
      <c r="K47" s="359" t="s">
        <v>533</v>
      </c>
      <c r="L47" s="359" t="s">
        <v>533</v>
      </c>
      <c r="M47" s="360" t="s">
        <v>533</v>
      </c>
    </row>
    <row r="48" spans="2:13" ht="27.75" customHeight="1" x14ac:dyDescent="0.2">
      <c r="B48" s="1221"/>
      <c r="C48" s="1222"/>
      <c r="D48" s="106"/>
      <c r="E48" s="1227" t="s">
        <v>40</v>
      </c>
      <c r="F48" s="1227"/>
      <c r="G48" s="1227"/>
      <c r="H48" s="1228"/>
      <c r="I48" s="358" t="s">
        <v>533</v>
      </c>
      <c r="J48" s="359" t="s">
        <v>533</v>
      </c>
      <c r="K48" s="359" t="s">
        <v>533</v>
      </c>
      <c r="L48" s="359" t="s">
        <v>533</v>
      </c>
      <c r="M48" s="360" t="s">
        <v>533</v>
      </c>
    </row>
    <row r="49" spans="2:13" ht="27.75" customHeight="1" x14ac:dyDescent="0.2">
      <c r="B49" s="1223"/>
      <c r="C49" s="1224"/>
      <c r="D49" s="106"/>
      <c r="E49" s="1227" t="s">
        <v>41</v>
      </c>
      <c r="F49" s="1227"/>
      <c r="G49" s="1227"/>
      <c r="H49" s="1228"/>
      <c r="I49" s="358">
        <v>39</v>
      </c>
      <c r="J49" s="359" t="s">
        <v>533</v>
      </c>
      <c r="K49" s="359" t="s">
        <v>533</v>
      </c>
      <c r="L49" s="359" t="s">
        <v>533</v>
      </c>
      <c r="M49" s="360" t="s">
        <v>533</v>
      </c>
    </row>
    <row r="50" spans="2:13" ht="27.75" customHeight="1" x14ac:dyDescent="0.2">
      <c r="B50" s="1232" t="s">
        <v>42</v>
      </c>
      <c r="C50" s="1233"/>
      <c r="D50" s="109"/>
      <c r="E50" s="1227" t="s">
        <v>43</v>
      </c>
      <c r="F50" s="1227"/>
      <c r="G50" s="1227"/>
      <c r="H50" s="1228"/>
      <c r="I50" s="358">
        <v>3418</v>
      </c>
      <c r="J50" s="359">
        <v>3508</v>
      </c>
      <c r="K50" s="359">
        <v>3598</v>
      </c>
      <c r="L50" s="359">
        <v>3574</v>
      </c>
      <c r="M50" s="360">
        <v>3571</v>
      </c>
    </row>
    <row r="51" spans="2:13" ht="27.75" customHeight="1" x14ac:dyDescent="0.2">
      <c r="B51" s="1221"/>
      <c r="C51" s="1222"/>
      <c r="D51" s="106"/>
      <c r="E51" s="1227" t="s">
        <v>44</v>
      </c>
      <c r="F51" s="1227"/>
      <c r="G51" s="1227"/>
      <c r="H51" s="1228"/>
      <c r="I51" s="358">
        <v>928</v>
      </c>
      <c r="J51" s="359">
        <v>859</v>
      </c>
      <c r="K51" s="359">
        <v>691</v>
      </c>
      <c r="L51" s="359">
        <v>689</v>
      </c>
      <c r="M51" s="360">
        <v>687</v>
      </c>
    </row>
    <row r="52" spans="2:13" ht="27.75" customHeight="1" x14ac:dyDescent="0.2">
      <c r="B52" s="1223"/>
      <c r="C52" s="1224"/>
      <c r="D52" s="106"/>
      <c r="E52" s="1227" t="s">
        <v>45</v>
      </c>
      <c r="F52" s="1227"/>
      <c r="G52" s="1227"/>
      <c r="H52" s="1228"/>
      <c r="I52" s="358">
        <v>7484</v>
      </c>
      <c r="J52" s="359">
        <v>7455</v>
      </c>
      <c r="K52" s="359">
        <v>7551</v>
      </c>
      <c r="L52" s="359">
        <v>7758</v>
      </c>
      <c r="M52" s="360">
        <v>8501</v>
      </c>
    </row>
    <row r="53" spans="2:13" ht="27.75" customHeight="1" thickBot="1" x14ac:dyDescent="0.25">
      <c r="B53" s="1234" t="s">
        <v>46</v>
      </c>
      <c r="C53" s="1235"/>
      <c r="D53" s="110"/>
      <c r="E53" s="1236" t="s">
        <v>47</v>
      </c>
      <c r="F53" s="1236"/>
      <c r="G53" s="1236"/>
      <c r="H53" s="1237"/>
      <c r="I53" s="361">
        <v>2204</v>
      </c>
      <c r="J53" s="362">
        <v>2310</v>
      </c>
      <c r="K53" s="362">
        <v>2310</v>
      </c>
      <c r="L53" s="362">
        <v>2156</v>
      </c>
      <c r="M53" s="363">
        <v>2948</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d9nu9J9BVtFq6PPm29gApUqYSLpX7xKFCvHOX6bWrEkHCWwwGFUgSAS2IVjS1lM9JbLfD/ZNNBW2yGXfGyNiYw==" saltValue="peW8xefWr3nWuYbn1Wr0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0" sqref="F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576</v>
      </c>
      <c r="G54" s="119" t="s">
        <v>577</v>
      </c>
      <c r="H54" s="120" t="s">
        <v>578</v>
      </c>
    </row>
    <row r="55" spans="2:8" ht="52.5" customHeight="1" x14ac:dyDescent="0.2">
      <c r="B55" s="121"/>
      <c r="C55" s="1246" t="s">
        <v>50</v>
      </c>
      <c r="D55" s="1246"/>
      <c r="E55" s="1247"/>
      <c r="F55" s="122">
        <v>957</v>
      </c>
      <c r="G55" s="122">
        <v>957</v>
      </c>
      <c r="H55" s="123">
        <v>958</v>
      </c>
    </row>
    <row r="56" spans="2:8" ht="52.5" customHeight="1" x14ac:dyDescent="0.2">
      <c r="B56" s="124"/>
      <c r="C56" s="1248" t="s">
        <v>51</v>
      </c>
      <c r="D56" s="1248"/>
      <c r="E56" s="1249"/>
      <c r="F56" s="125">
        <v>567</v>
      </c>
      <c r="G56" s="125">
        <v>567</v>
      </c>
      <c r="H56" s="126">
        <v>568</v>
      </c>
    </row>
    <row r="57" spans="2:8" ht="53.25" customHeight="1" x14ac:dyDescent="0.2">
      <c r="B57" s="124"/>
      <c r="C57" s="1250" t="s">
        <v>52</v>
      </c>
      <c r="D57" s="1250"/>
      <c r="E57" s="1251"/>
      <c r="F57" s="127">
        <v>1256</v>
      </c>
      <c r="G57" s="127">
        <v>1122</v>
      </c>
      <c r="H57" s="128">
        <v>1031</v>
      </c>
    </row>
    <row r="58" spans="2:8" ht="45.75" customHeight="1" x14ac:dyDescent="0.2">
      <c r="B58" s="129"/>
      <c r="C58" s="1238" t="s">
        <v>619</v>
      </c>
      <c r="D58" s="1239"/>
      <c r="E58" s="1240"/>
      <c r="F58" s="130">
        <v>1026</v>
      </c>
      <c r="G58" s="130">
        <v>926</v>
      </c>
      <c r="H58" s="131">
        <v>754</v>
      </c>
    </row>
    <row r="59" spans="2:8" ht="45.75" customHeight="1" x14ac:dyDescent="0.2">
      <c r="B59" s="129"/>
      <c r="C59" s="1238" t="s">
        <v>620</v>
      </c>
      <c r="D59" s="1239"/>
      <c r="E59" s="1240"/>
      <c r="F59" s="130">
        <v>93</v>
      </c>
      <c r="G59" s="130">
        <v>93</v>
      </c>
      <c r="H59" s="131">
        <v>94</v>
      </c>
    </row>
    <row r="60" spans="2:8" ht="45.75" customHeight="1" x14ac:dyDescent="0.2">
      <c r="B60" s="129"/>
      <c r="C60" s="1238" t="s">
        <v>621</v>
      </c>
      <c r="D60" s="1239"/>
      <c r="E60" s="1240"/>
      <c r="F60" s="130" t="s">
        <v>622</v>
      </c>
      <c r="G60" s="130" t="s">
        <v>622</v>
      </c>
      <c r="H60" s="131">
        <v>75</v>
      </c>
    </row>
    <row r="61" spans="2:8" ht="45.75" customHeight="1" x14ac:dyDescent="0.2">
      <c r="B61" s="129"/>
      <c r="C61" s="1238" t="s">
        <v>623</v>
      </c>
      <c r="D61" s="1239"/>
      <c r="E61" s="1240"/>
      <c r="F61" s="130">
        <v>55</v>
      </c>
      <c r="G61" s="130">
        <v>55</v>
      </c>
      <c r="H61" s="131">
        <v>55</v>
      </c>
    </row>
    <row r="62" spans="2:8" ht="45.75" customHeight="1" thickBot="1" x14ac:dyDescent="0.25">
      <c r="B62" s="132"/>
      <c r="C62" s="1241" t="s">
        <v>624</v>
      </c>
      <c r="D62" s="1242"/>
      <c r="E62" s="1243"/>
      <c r="F62" s="133">
        <v>34</v>
      </c>
      <c r="G62" s="133">
        <v>34</v>
      </c>
      <c r="H62" s="134">
        <v>34</v>
      </c>
    </row>
    <row r="63" spans="2:8" ht="52.5" customHeight="1" thickBot="1" x14ac:dyDescent="0.25">
      <c r="B63" s="135"/>
      <c r="C63" s="1244" t="s">
        <v>53</v>
      </c>
      <c r="D63" s="1244"/>
      <c r="E63" s="1245"/>
      <c r="F63" s="136">
        <v>2781</v>
      </c>
      <c r="G63" s="136">
        <v>2647</v>
      </c>
      <c r="H63" s="137">
        <v>2556</v>
      </c>
    </row>
    <row r="64" spans="2:8" ht="13.2" x14ac:dyDescent="0.2"/>
  </sheetData>
  <sheetProtection algorithmName="SHA-512" hashValue="r2Ge3R2CWZLhQzC2dBHBlXqh0ox0YqcdI8UxIuz61ZPxc8LVe3liPFqtY0S6MeIo+IovaZrY00eBOM+Y4ba2rw==" saltValue="xw1HjuSezINk55kPfU4Z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6397-C115-4195-8BB0-12E7DFAE21F4}">
  <sheetPr>
    <pageSetUpPr fitToPage="1"/>
  </sheetPr>
  <dimension ref="A1:DE85"/>
  <sheetViews>
    <sheetView showGridLines="0" topLeftCell="F28" zoomScale="80" zoomScaleNormal="80" zoomScaleSheetLayoutView="55" workbookViewId="0">
      <selection activeCell="AN43" sqref="AN43:DC47"/>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625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626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0" t="s">
        <v>635</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ht="13.2" x14ac:dyDescent="0.2">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ht="13.2" x14ac:dyDescent="0.2">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ht="13.2" x14ac:dyDescent="0.2">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ht="13.2" x14ac:dyDescent="0.2">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627</v>
      </c>
    </row>
    <row r="50" spans="1:109" ht="13.2" x14ac:dyDescent="0.2">
      <c r="B50" s="372"/>
      <c r="G50" s="1252"/>
      <c r="H50" s="1252"/>
      <c r="I50" s="1252"/>
      <c r="J50" s="1252"/>
      <c r="K50" s="382"/>
      <c r="L50" s="382"/>
      <c r="M50" s="383"/>
      <c r="N50" s="383"/>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58" t="s">
        <v>574</v>
      </c>
      <c r="BQ50" s="1258"/>
      <c r="BR50" s="1258"/>
      <c r="BS50" s="1258"/>
      <c r="BT50" s="1258"/>
      <c r="BU50" s="1258"/>
      <c r="BV50" s="1258"/>
      <c r="BW50" s="1258"/>
      <c r="BX50" s="1258" t="s">
        <v>575</v>
      </c>
      <c r="BY50" s="1258"/>
      <c r="BZ50" s="1258"/>
      <c r="CA50" s="1258"/>
      <c r="CB50" s="1258"/>
      <c r="CC50" s="1258"/>
      <c r="CD50" s="1258"/>
      <c r="CE50" s="1258"/>
      <c r="CF50" s="1258" t="s">
        <v>576</v>
      </c>
      <c r="CG50" s="1258"/>
      <c r="CH50" s="1258"/>
      <c r="CI50" s="1258"/>
      <c r="CJ50" s="1258"/>
      <c r="CK50" s="1258"/>
      <c r="CL50" s="1258"/>
      <c r="CM50" s="1258"/>
      <c r="CN50" s="1258" t="s">
        <v>577</v>
      </c>
      <c r="CO50" s="1258"/>
      <c r="CP50" s="1258"/>
      <c r="CQ50" s="1258"/>
      <c r="CR50" s="1258"/>
      <c r="CS50" s="1258"/>
      <c r="CT50" s="1258"/>
      <c r="CU50" s="1258"/>
      <c r="CV50" s="1258" t="s">
        <v>578</v>
      </c>
      <c r="CW50" s="1258"/>
      <c r="CX50" s="1258"/>
      <c r="CY50" s="1258"/>
      <c r="CZ50" s="1258"/>
      <c r="DA50" s="1258"/>
      <c r="DB50" s="1258"/>
      <c r="DC50" s="1258"/>
    </row>
    <row r="51" spans="1:109" ht="13.5" customHeight="1" x14ac:dyDescent="0.2">
      <c r="B51" s="372"/>
      <c r="G51" s="1269"/>
      <c r="H51" s="1269"/>
      <c r="I51" s="1273"/>
      <c r="J51" s="1273"/>
      <c r="K51" s="1259"/>
      <c r="L51" s="1259"/>
      <c r="M51" s="1259"/>
      <c r="N51" s="1259"/>
      <c r="AM51" s="381"/>
      <c r="AN51" s="1257" t="s">
        <v>628</v>
      </c>
      <c r="AO51" s="1257"/>
      <c r="AP51" s="1257"/>
      <c r="AQ51" s="1257"/>
      <c r="AR51" s="1257"/>
      <c r="AS51" s="1257"/>
      <c r="AT51" s="1257"/>
      <c r="AU51" s="1257"/>
      <c r="AV51" s="1257"/>
      <c r="AW51" s="1257"/>
      <c r="AX51" s="1257"/>
      <c r="AY51" s="1257"/>
      <c r="AZ51" s="1257"/>
      <c r="BA51" s="1257"/>
      <c r="BB51" s="1257" t="s">
        <v>629</v>
      </c>
      <c r="BC51" s="1257"/>
      <c r="BD51" s="1257"/>
      <c r="BE51" s="1257"/>
      <c r="BF51" s="1257"/>
      <c r="BG51" s="1257"/>
      <c r="BH51" s="1257"/>
      <c r="BI51" s="1257"/>
      <c r="BJ51" s="1257"/>
      <c r="BK51" s="1257"/>
      <c r="BL51" s="1257"/>
      <c r="BM51" s="1257"/>
      <c r="BN51" s="1257"/>
      <c r="BO51" s="1257"/>
      <c r="BP51" s="1254">
        <v>54.3</v>
      </c>
      <c r="BQ51" s="1254"/>
      <c r="BR51" s="1254"/>
      <c r="BS51" s="1254"/>
      <c r="BT51" s="1254"/>
      <c r="BU51" s="1254"/>
      <c r="BV51" s="1254"/>
      <c r="BW51" s="1254"/>
      <c r="BX51" s="1254">
        <v>58</v>
      </c>
      <c r="BY51" s="1254"/>
      <c r="BZ51" s="1254"/>
      <c r="CA51" s="1254"/>
      <c r="CB51" s="1254"/>
      <c r="CC51" s="1254"/>
      <c r="CD51" s="1254"/>
      <c r="CE51" s="1254"/>
      <c r="CF51" s="1254">
        <v>55.3</v>
      </c>
      <c r="CG51" s="1254"/>
      <c r="CH51" s="1254"/>
      <c r="CI51" s="1254"/>
      <c r="CJ51" s="1254"/>
      <c r="CK51" s="1254"/>
      <c r="CL51" s="1254"/>
      <c r="CM51" s="1254"/>
      <c r="CN51" s="1254">
        <v>48.4</v>
      </c>
      <c r="CO51" s="1254"/>
      <c r="CP51" s="1254"/>
      <c r="CQ51" s="1254"/>
      <c r="CR51" s="1254"/>
      <c r="CS51" s="1254"/>
      <c r="CT51" s="1254"/>
      <c r="CU51" s="1254"/>
      <c r="CV51" s="1254">
        <v>68.2</v>
      </c>
      <c r="CW51" s="1254"/>
      <c r="CX51" s="1254"/>
      <c r="CY51" s="1254"/>
      <c r="CZ51" s="1254"/>
      <c r="DA51" s="1254"/>
      <c r="DB51" s="1254"/>
      <c r="DC51" s="1254"/>
    </row>
    <row r="52" spans="1:109" ht="13.2" x14ac:dyDescent="0.2">
      <c r="B52" s="372"/>
      <c r="G52" s="1269"/>
      <c r="H52" s="1269"/>
      <c r="I52" s="1273"/>
      <c r="J52" s="1273"/>
      <c r="K52" s="1259"/>
      <c r="L52" s="1259"/>
      <c r="M52" s="1259"/>
      <c r="N52" s="1259"/>
      <c r="AM52" s="38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2" x14ac:dyDescent="0.2">
      <c r="A53" s="380"/>
      <c r="B53" s="372"/>
      <c r="G53" s="1269"/>
      <c r="H53" s="1269"/>
      <c r="I53" s="1252"/>
      <c r="J53" s="1252"/>
      <c r="K53" s="1259"/>
      <c r="L53" s="1259"/>
      <c r="M53" s="1259"/>
      <c r="N53" s="1259"/>
      <c r="AM53" s="381"/>
      <c r="AN53" s="1257"/>
      <c r="AO53" s="1257"/>
      <c r="AP53" s="1257"/>
      <c r="AQ53" s="1257"/>
      <c r="AR53" s="1257"/>
      <c r="AS53" s="1257"/>
      <c r="AT53" s="1257"/>
      <c r="AU53" s="1257"/>
      <c r="AV53" s="1257"/>
      <c r="AW53" s="1257"/>
      <c r="AX53" s="1257"/>
      <c r="AY53" s="1257"/>
      <c r="AZ53" s="1257"/>
      <c r="BA53" s="1257"/>
      <c r="BB53" s="1257" t="s">
        <v>630</v>
      </c>
      <c r="BC53" s="1257"/>
      <c r="BD53" s="1257"/>
      <c r="BE53" s="1257"/>
      <c r="BF53" s="1257"/>
      <c r="BG53" s="1257"/>
      <c r="BH53" s="1257"/>
      <c r="BI53" s="1257"/>
      <c r="BJ53" s="1257"/>
      <c r="BK53" s="1257"/>
      <c r="BL53" s="1257"/>
      <c r="BM53" s="1257"/>
      <c r="BN53" s="1257"/>
      <c r="BO53" s="1257"/>
      <c r="BP53" s="1254">
        <v>67.900000000000006</v>
      </c>
      <c r="BQ53" s="1254"/>
      <c r="BR53" s="1254"/>
      <c r="BS53" s="1254"/>
      <c r="BT53" s="1254"/>
      <c r="BU53" s="1254"/>
      <c r="BV53" s="1254"/>
      <c r="BW53" s="1254"/>
      <c r="BX53" s="1254">
        <v>69</v>
      </c>
      <c r="BY53" s="1254"/>
      <c r="BZ53" s="1254"/>
      <c r="CA53" s="1254"/>
      <c r="CB53" s="1254"/>
      <c r="CC53" s="1254"/>
      <c r="CD53" s="1254"/>
      <c r="CE53" s="1254"/>
      <c r="CF53" s="1254">
        <v>69</v>
      </c>
      <c r="CG53" s="1254"/>
      <c r="CH53" s="1254"/>
      <c r="CI53" s="1254"/>
      <c r="CJ53" s="1254"/>
      <c r="CK53" s="1254"/>
      <c r="CL53" s="1254"/>
      <c r="CM53" s="1254"/>
      <c r="CN53" s="1254">
        <v>69.900000000000006</v>
      </c>
      <c r="CO53" s="1254"/>
      <c r="CP53" s="1254"/>
      <c r="CQ53" s="1254"/>
      <c r="CR53" s="1254"/>
      <c r="CS53" s="1254"/>
      <c r="CT53" s="1254"/>
      <c r="CU53" s="1254"/>
      <c r="CV53" s="1254">
        <v>69.400000000000006</v>
      </c>
      <c r="CW53" s="1254"/>
      <c r="CX53" s="1254"/>
      <c r="CY53" s="1254"/>
      <c r="CZ53" s="1254"/>
      <c r="DA53" s="1254"/>
      <c r="DB53" s="1254"/>
      <c r="DC53" s="1254"/>
    </row>
    <row r="54" spans="1:109" ht="13.2" x14ac:dyDescent="0.2">
      <c r="A54" s="380"/>
      <c r="B54" s="372"/>
      <c r="G54" s="1269"/>
      <c r="H54" s="1269"/>
      <c r="I54" s="1252"/>
      <c r="J54" s="1252"/>
      <c r="K54" s="1259"/>
      <c r="L54" s="1259"/>
      <c r="M54" s="1259"/>
      <c r="N54" s="1259"/>
      <c r="AM54" s="38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2" x14ac:dyDescent="0.2">
      <c r="A55" s="380"/>
      <c r="B55" s="372"/>
      <c r="G55" s="1252"/>
      <c r="H55" s="1252"/>
      <c r="I55" s="1252"/>
      <c r="J55" s="1252"/>
      <c r="K55" s="1259"/>
      <c r="L55" s="1259"/>
      <c r="M55" s="1259"/>
      <c r="N55" s="1259"/>
      <c r="AN55" s="1258" t="s">
        <v>631</v>
      </c>
      <c r="AO55" s="1258"/>
      <c r="AP55" s="1258"/>
      <c r="AQ55" s="1258"/>
      <c r="AR55" s="1258"/>
      <c r="AS55" s="1258"/>
      <c r="AT55" s="1258"/>
      <c r="AU55" s="1258"/>
      <c r="AV55" s="1258"/>
      <c r="AW55" s="1258"/>
      <c r="AX55" s="1258"/>
      <c r="AY55" s="1258"/>
      <c r="AZ55" s="1258"/>
      <c r="BA55" s="1258"/>
      <c r="BB55" s="1257" t="s">
        <v>629</v>
      </c>
      <c r="BC55" s="1257"/>
      <c r="BD55" s="1257"/>
      <c r="BE55" s="1257"/>
      <c r="BF55" s="1257"/>
      <c r="BG55" s="1257"/>
      <c r="BH55" s="1257"/>
      <c r="BI55" s="1257"/>
      <c r="BJ55" s="1257"/>
      <c r="BK55" s="1257"/>
      <c r="BL55" s="1257"/>
      <c r="BM55" s="1257"/>
      <c r="BN55" s="1257"/>
      <c r="BO55" s="1257"/>
      <c r="BP55" s="1254">
        <v>20.5</v>
      </c>
      <c r="BQ55" s="1254"/>
      <c r="BR55" s="1254"/>
      <c r="BS55" s="1254"/>
      <c r="BT55" s="1254"/>
      <c r="BU55" s="1254"/>
      <c r="BV55" s="1254"/>
      <c r="BW55" s="1254"/>
      <c r="BX55" s="1254">
        <v>21.4</v>
      </c>
      <c r="BY55" s="1254"/>
      <c r="BZ55" s="1254"/>
      <c r="CA55" s="1254"/>
      <c r="CB55" s="1254"/>
      <c r="CC55" s="1254"/>
      <c r="CD55" s="1254"/>
      <c r="CE55" s="1254"/>
      <c r="CF55" s="1254">
        <v>13.7</v>
      </c>
      <c r="CG55" s="1254"/>
      <c r="CH55" s="1254"/>
      <c r="CI55" s="1254"/>
      <c r="CJ55" s="1254"/>
      <c r="CK55" s="1254"/>
      <c r="CL55" s="1254"/>
      <c r="CM55" s="1254"/>
      <c r="CN55" s="1254">
        <v>6.9</v>
      </c>
      <c r="CO55" s="1254"/>
      <c r="CP55" s="1254"/>
      <c r="CQ55" s="1254"/>
      <c r="CR55" s="1254"/>
      <c r="CS55" s="1254"/>
      <c r="CT55" s="1254"/>
      <c r="CU55" s="1254"/>
      <c r="CV55" s="1254">
        <v>0</v>
      </c>
      <c r="CW55" s="1254"/>
      <c r="CX55" s="1254"/>
      <c r="CY55" s="1254"/>
      <c r="CZ55" s="1254"/>
      <c r="DA55" s="1254"/>
      <c r="DB55" s="1254"/>
      <c r="DC55" s="1254"/>
    </row>
    <row r="56" spans="1:109" ht="13.2" x14ac:dyDescent="0.2">
      <c r="A56" s="380"/>
      <c r="B56" s="372"/>
      <c r="G56" s="1252"/>
      <c r="H56" s="1252"/>
      <c r="I56" s="1252"/>
      <c r="J56" s="1252"/>
      <c r="K56" s="1259"/>
      <c r="L56" s="1259"/>
      <c r="M56" s="1259"/>
      <c r="N56" s="1259"/>
      <c r="AN56" s="1258"/>
      <c r="AO56" s="1258"/>
      <c r="AP56" s="1258"/>
      <c r="AQ56" s="1258"/>
      <c r="AR56" s="1258"/>
      <c r="AS56" s="1258"/>
      <c r="AT56" s="1258"/>
      <c r="AU56" s="1258"/>
      <c r="AV56" s="1258"/>
      <c r="AW56" s="1258"/>
      <c r="AX56" s="1258"/>
      <c r="AY56" s="1258"/>
      <c r="AZ56" s="1258"/>
      <c r="BA56" s="1258"/>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0" customFormat="1" ht="13.2" x14ac:dyDescent="0.2">
      <c r="B57" s="384"/>
      <c r="G57" s="1252"/>
      <c r="H57" s="1252"/>
      <c r="I57" s="1255"/>
      <c r="J57" s="1255"/>
      <c r="K57" s="1259"/>
      <c r="L57" s="1259"/>
      <c r="M57" s="1259"/>
      <c r="N57" s="1259"/>
      <c r="AM57" s="366"/>
      <c r="AN57" s="1258"/>
      <c r="AO57" s="1258"/>
      <c r="AP57" s="1258"/>
      <c r="AQ57" s="1258"/>
      <c r="AR57" s="1258"/>
      <c r="AS57" s="1258"/>
      <c r="AT57" s="1258"/>
      <c r="AU57" s="1258"/>
      <c r="AV57" s="1258"/>
      <c r="AW57" s="1258"/>
      <c r="AX57" s="1258"/>
      <c r="AY57" s="1258"/>
      <c r="AZ57" s="1258"/>
      <c r="BA57" s="1258"/>
      <c r="BB57" s="1257" t="s">
        <v>630</v>
      </c>
      <c r="BC57" s="1257"/>
      <c r="BD57" s="1257"/>
      <c r="BE57" s="1257"/>
      <c r="BF57" s="1257"/>
      <c r="BG57" s="1257"/>
      <c r="BH57" s="1257"/>
      <c r="BI57" s="1257"/>
      <c r="BJ57" s="1257"/>
      <c r="BK57" s="1257"/>
      <c r="BL57" s="1257"/>
      <c r="BM57" s="1257"/>
      <c r="BN57" s="1257"/>
      <c r="BO57" s="1257"/>
      <c r="BP57" s="1254">
        <v>60.3</v>
      </c>
      <c r="BQ57" s="1254"/>
      <c r="BR57" s="1254"/>
      <c r="BS57" s="1254"/>
      <c r="BT57" s="1254"/>
      <c r="BU57" s="1254"/>
      <c r="BV57" s="1254"/>
      <c r="BW57" s="1254"/>
      <c r="BX57" s="1254">
        <v>60.5</v>
      </c>
      <c r="BY57" s="1254"/>
      <c r="BZ57" s="1254"/>
      <c r="CA57" s="1254"/>
      <c r="CB57" s="1254"/>
      <c r="CC57" s="1254"/>
      <c r="CD57" s="1254"/>
      <c r="CE57" s="1254"/>
      <c r="CF57" s="1254">
        <v>62</v>
      </c>
      <c r="CG57" s="1254"/>
      <c r="CH57" s="1254"/>
      <c r="CI57" s="1254"/>
      <c r="CJ57" s="1254"/>
      <c r="CK57" s="1254"/>
      <c r="CL57" s="1254"/>
      <c r="CM57" s="1254"/>
      <c r="CN57" s="1254">
        <v>62.9</v>
      </c>
      <c r="CO57" s="1254"/>
      <c r="CP57" s="1254"/>
      <c r="CQ57" s="1254"/>
      <c r="CR57" s="1254"/>
      <c r="CS57" s="1254"/>
      <c r="CT57" s="1254"/>
      <c r="CU57" s="1254"/>
      <c r="CV57" s="1254">
        <v>62.8</v>
      </c>
      <c r="CW57" s="1254"/>
      <c r="CX57" s="1254"/>
      <c r="CY57" s="1254"/>
      <c r="CZ57" s="1254"/>
      <c r="DA57" s="1254"/>
      <c r="DB57" s="1254"/>
      <c r="DC57" s="1254"/>
      <c r="DD57" s="385"/>
      <c r="DE57" s="384"/>
    </row>
    <row r="58" spans="1:109" s="380" customFormat="1" ht="13.2" x14ac:dyDescent="0.2">
      <c r="A58" s="366"/>
      <c r="B58" s="384"/>
      <c r="G58" s="1252"/>
      <c r="H58" s="1252"/>
      <c r="I58" s="1255"/>
      <c r="J58" s="1255"/>
      <c r="K58" s="1259"/>
      <c r="L58" s="1259"/>
      <c r="M58" s="1259"/>
      <c r="N58" s="1259"/>
      <c r="AM58" s="366"/>
      <c r="AN58" s="1258"/>
      <c r="AO58" s="1258"/>
      <c r="AP58" s="1258"/>
      <c r="AQ58" s="1258"/>
      <c r="AR58" s="1258"/>
      <c r="AS58" s="1258"/>
      <c r="AT58" s="1258"/>
      <c r="AU58" s="1258"/>
      <c r="AV58" s="1258"/>
      <c r="AW58" s="1258"/>
      <c r="AX58" s="1258"/>
      <c r="AY58" s="1258"/>
      <c r="AZ58" s="1258"/>
      <c r="BA58" s="1258"/>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632</v>
      </c>
    </row>
    <row r="64" spans="1:109" ht="13.2" x14ac:dyDescent="0.2">
      <c r="B64" s="372"/>
      <c r="G64" s="379"/>
      <c r="I64" s="392"/>
      <c r="J64" s="392"/>
      <c r="K64" s="392"/>
      <c r="L64" s="392"/>
      <c r="M64" s="392"/>
      <c r="N64" s="393"/>
      <c r="AM64" s="379"/>
      <c r="AN64" s="379" t="s">
        <v>626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0" t="s">
        <v>634</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2" x14ac:dyDescent="0.2">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2" x14ac:dyDescent="0.2">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2" x14ac:dyDescent="0.2">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2" x14ac:dyDescent="0.2">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627</v>
      </c>
    </row>
    <row r="72" spans="2:107" ht="13.2" x14ac:dyDescent="0.2">
      <c r="B72" s="372"/>
      <c r="G72" s="1252"/>
      <c r="H72" s="1252"/>
      <c r="I72" s="1252"/>
      <c r="J72" s="1252"/>
      <c r="K72" s="382"/>
      <c r="L72" s="382"/>
      <c r="M72" s="383"/>
      <c r="N72" s="383"/>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58" t="s">
        <v>574</v>
      </c>
      <c r="BQ72" s="1258"/>
      <c r="BR72" s="1258"/>
      <c r="BS72" s="1258"/>
      <c r="BT72" s="1258"/>
      <c r="BU72" s="1258"/>
      <c r="BV72" s="1258"/>
      <c r="BW72" s="1258"/>
      <c r="BX72" s="1258" t="s">
        <v>575</v>
      </c>
      <c r="BY72" s="1258"/>
      <c r="BZ72" s="1258"/>
      <c r="CA72" s="1258"/>
      <c r="CB72" s="1258"/>
      <c r="CC72" s="1258"/>
      <c r="CD72" s="1258"/>
      <c r="CE72" s="1258"/>
      <c r="CF72" s="1258" t="s">
        <v>576</v>
      </c>
      <c r="CG72" s="1258"/>
      <c r="CH72" s="1258"/>
      <c r="CI72" s="1258"/>
      <c r="CJ72" s="1258"/>
      <c r="CK72" s="1258"/>
      <c r="CL72" s="1258"/>
      <c r="CM72" s="1258"/>
      <c r="CN72" s="1258" t="s">
        <v>577</v>
      </c>
      <c r="CO72" s="1258"/>
      <c r="CP72" s="1258"/>
      <c r="CQ72" s="1258"/>
      <c r="CR72" s="1258"/>
      <c r="CS72" s="1258"/>
      <c r="CT72" s="1258"/>
      <c r="CU72" s="1258"/>
      <c r="CV72" s="1258" t="s">
        <v>578</v>
      </c>
      <c r="CW72" s="1258"/>
      <c r="CX72" s="1258"/>
      <c r="CY72" s="1258"/>
      <c r="CZ72" s="1258"/>
      <c r="DA72" s="1258"/>
      <c r="DB72" s="1258"/>
      <c r="DC72" s="1258"/>
    </row>
    <row r="73" spans="2:107" ht="13.2" x14ac:dyDescent="0.2">
      <c r="B73" s="372"/>
      <c r="G73" s="1269"/>
      <c r="H73" s="1269"/>
      <c r="I73" s="1269"/>
      <c r="J73" s="1269"/>
      <c r="K73" s="1253"/>
      <c r="L73" s="1253"/>
      <c r="M73" s="1253"/>
      <c r="N73" s="1253"/>
      <c r="AM73" s="381"/>
      <c r="AN73" s="1257" t="s">
        <v>628</v>
      </c>
      <c r="AO73" s="1257"/>
      <c r="AP73" s="1257"/>
      <c r="AQ73" s="1257"/>
      <c r="AR73" s="1257"/>
      <c r="AS73" s="1257"/>
      <c r="AT73" s="1257"/>
      <c r="AU73" s="1257"/>
      <c r="AV73" s="1257"/>
      <c r="AW73" s="1257"/>
      <c r="AX73" s="1257"/>
      <c r="AY73" s="1257"/>
      <c r="AZ73" s="1257"/>
      <c r="BA73" s="1257"/>
      <c r="BB73" s="1257" t="s">
        <v>629</v>
      </c>
      <c r="BC73" s="1257"/>
      <c r="BD73" s="1257"/>
      <c r="BE73" s="1257"/>
      <c r="BF73" s="1257"/>
      <c r="BG73" s="1257"/>
      <c r="BH73" s="1257"/>
      <c r="BI73" s="1257"/>
      <c r="BJ73" s="1257"/>
      <c r="BK73" s="1257"/>
      <c r="BL73" s="1257"/>
      <c r="BM73" s="1257"/>
      <c r="BN73" s="1257"/>
      <c r="BO73" s="1257"/>
      <c r="BP73" s="1254">
        <v>54.3</v>
      </c>
      <c r="BQ73" s="1254"/>
      <c r="BR73" s="1254"/>
      <c r="BS73" s="1254"/>
      <c r="BT73" s="1254"/>
      <c r="BU73" s="1254"/>
      <c r="BV73" s="1254"/>
      <c r="BW73" s="1254"/>
      <c r="BX73" s="1254">
        <v>58</v>
      </c>
      <c r="BY73" s="1254"/>
      <c r="BZ73" s="1254"/>
      <c r="CA73" s="1254"/>
      <c r="CB73" s="1254"/>
      <c r="CC73" s="1254"/>
      <c r="CD73" s="1254"/>
      <c r="CE73" s="1254"/>
      <c r="CF73" s="1254">
        <v>55.3</v>
      </c>
      <c r="CG73" s="1254"/>
      <c r="CH73" s="1254"/>
      <c r="CI73" s="1254"/>
      <c r="CJ73" s="1254"/>
      <c r="CK73" s="1254"/>
      <c r="CL73" s="1254"/>
      <c r="CM73" s="1254"/>
      <c r="CN73" s="1254">
        <v>48.4</v>
      </c>
      <c r="CO73" s="1254"/>
      <c r="CP73" s="1254"/>
      <c r="CQ73" s="1254"/>
      <c r="CR73" s="1254"/>
      <c r="CS73" s="1254"/>
      <c r="CT73" s="1254"/>
      <c r="CU73" s="1254"/>
      <c r="CV73" s="1254">
        <v>68.2</v>
      </c>
      <c r="CW73" s="1254"/>
      <c r="CX73" s="1254"/>
      <c r="CY73" s="1254"/>
      <c r="CZ73" s="1254"/>
      <c r="DA73" s="1254"/>
      <c r="DB73" s="1254"/>
      <c r="DC73" s="1254"/>
    </row>
    <row r="74" spans="2:107" ht="13.2" x14ac:dyDescent="0.2">
      <c r="B74" s="372"/>
      <c r="G74" s="1269"/>
      <c r="H74" s="1269"/>
      <c r="I74" s="1269"/>
      <c r="J74" s="1269"/>
      <c r="K74" s="1253"/>
      <c r="L74" s="1253"/>
      <c r="M74" s="1253"/>
      <c r="N74" s="1253"/>
      <c r="AM74" s="38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2" x14ac:dyDescent="0.2">
      <c r="B75" s="372"/>
      <c r="G75" s="1269"/>
      <c r="H75" s="1269"/>
      <c r="I75" s="1252"/>
      <c r="J75" s="1252"/>
      <c r="K75" s="1259"/>
      <c r="L75" s="1259"/>
      <c r="M75" s="1259"/>
      <c r="N75" s="1259"/>
      <c r="AM75" s="381"/>
      <c r="AN75" s="1257"/>
      <c r="AO75" s="1257"/>
      <c r="AP75" s="1257"/>
      <c r="AQ75" s="1257"/>
      <c r="AR75" s="1257"/>
      <c r="AS75" s="1257"/>
      <c r="AT75" s="1257"/>
      <c r="AU75" s="1257"/>
      <c r="AV75" s="1257"/>
      <c r="AW75" s="1257"/>
      <c r="AX75" s="1257"/>
      <c r="AY75" s="1257"/>
      <c r="AZ75" s="1257"/>
      <c r="BA75" s="1257"/>
      <c r="BB75" s="1257" t="s">
        <v>633</v>
      </c>
      <c r="BC75" s="1257"/>
      <c r="BD75" s="1257"/>
      <c r="BE75" s="1257"/>
      <c r="BF75" s="1257"/>
      <c r="BG75" s="1257"/>
      <c r="BH75" s="1257"/>
      <c r="BI75" s="1257"/>
      <c r="BJ75" s="1257"/>
      <c r="BK75" s="1257"/>
      <c r="BL75" s="1257"/>
      <c r="BM75" s="1257"/>
      <c r="BN75" s="1257"/>
      <c r="BO75" s="1257"/>
      <c r="BP75" s="1254">
        <v>11.1</v>
      </c>
      <c r="BQ75" s="1254"/>
      <c r="BR75" s="1254"/>
      <c r="BS75" s="1254"/>
      <c r="BT75" s="1254"/>
      <c r="BU75" s="1254"/>
      <c r="BV75" s="1254"/>
      <c r="BW75" s="1254"/>
      <c r="BX75" s="1254">
        <v>12.1</v>
      </c>
      <c r="BY75" s="1254"/>
      <c r="BZ75" s="1254"/>
      <c r="CA75" s="1254"/>
      <c r="CB75" s="1254"/>
      <c r="CC75" s="1254"/>
      <c r="CD75" s="1254"/>
      <c r="CE75" s="1254"/>
      <c r="CF75" s="1254">
        <v>12.3</v>
      </c>
      <c r="CG75" s="1254"/>
      <c r="CH75" s="1254"/>
      <c r="CI75" s="1254"/>
      <c r="CJ75" s="1254"/>
      <c r="CK75" s="1254"/>
      <c r="CL75" s="1254"/>
      <c r="CM75" s="1254"/>
      <c r="CN75" s="1254">
        <v>12</v>
      </c>
      <c r="CO75" s="1254"/>
      <c r="CP75" s="1254"/>
      <c r="CQ75" s="1254"/>
      <c r="CR75" s="1254"/>
      <c r="CS75" s="1254"/>
      <c r="CT75" s="1254"/>
      <c r="CU75" s="1254"/>
      <c r="CV75" s="1254">
        <v>10.9</v>
      </c>
      <c r="CW75" s="1254"/>
      <c r="CX75" s="1254"/>
      <c r="CY75" s="1254"/>
      <c r="CZ75" s="1254"/>
      <c r="DA75" s="1254"/>
      <c r="DB75" s="1254"/>
      <c r="DC75" s="1254"/>
    </row>
    <row r="76" spans="2:107" ht="13.2" x14ac:dyDescent="0.2">
      <c r="B76" s="372"/>
      <c r="G76" s="1269"/>
      <c r="H76" s="1269"/>
      <c r="I76" s="1252"/>
      <c r="J76" s="1252"/>
      <c r="K76" s="1259"/>
      <c r="L76" s="1259"/>
      <c r="M76" s="1259"/>
      <c r="N76" s="1259"/>
      <c r="AM76" s="38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2" x14ac:dyDescent="0.2">
      <c r="B77" s="372"/>
      <c r="G77" s="1252"/>
      <c r="H77" s="1252"/>
      <c r="I77" s="1252"/>
      <c r="J77" s="1252"/>
      <c r="K77" s="1253"/>
      <c r="L77" s="1253"/>
      <c r="M77" s="1253"/>
      <c r="N77" s="1253"/>
      <c r="AN77" s="1258" t="s">
        <v>631</v>
      </c>
      <c r="AO77" s="1258"/>
      <c r="AP77" s="1258"/>
      <c r="AQ77" s="1258"/>
      <c r="AR77" s="1258"/>
      <c r="AS77" s="1258"/>
      <c r="AT77" s="1258"/>
      <c r="AU77" s="1258"/>
      <c r="AV77" s="1258"/>
      <c r="AW77" s="1258"/>
      <c r="AX77" s="1258"/>
      <c r="AY77" s="1258"/>
      <c r="AZ77" s="1258"/>
      <c r="BA77" s="1258"/>
      <c r="BB77" s="1257" t="s">
        <v>629</v>
      </c>
      <c r="BC77" s="1257"/>
      <c r="BD77" s="1257"/>
      <c r="BE77" s="1257"/>
      <c r="BF77" s="1257"/>
      <c r="BG77" s="1257"/>
      <c r="BH77" s="1257"/>
      <c r="BI77" s="1257"/>
      <c r="BJ77" s="1257"/>
      <c r="BK77" s="1257"/>
      <c r="BL77" s="1257"/>
      <c r="BM77" s="1257"/>
      <c r="BN77" s="1257"/>
      <c r="BO77" s="1257"/>
      <c r="BP77" s="1254">
        <v>20.5</v>
      </c>
      <c r="BQ77" s="1254"/>
      <c r="BR77" s="1254"/>
      <c r="BS77" s="1254"/>
      <c r="BT77" s="1254"/>
      <c r="BU77" s="1254"/>
      <c r="BV77" s="1254"/>
      <c r="BW77" s="1254"/>
      <c r="BX77" s="1254">
        <v>21.4</v>
      </c>
      <c r="BY77" s="1254"/>
      <c r="BZ77" s="1254"/>
      <c r="CA77" s="1254"/>
      <c r="CB77" s="1254"/>
      <c r="CC77" s="1254"/>
      <c r="CD77" s="1254"/>
      <c r="CE77" s="1254"/>
      <c r="CF77" s="1254">
        <v>13.7</v>
      </c>
      <c r="CG77" s="1254"/>
      <c r="CH77" s="1254"/>
      <c r="CI77" s="1254"/>
      <c r="CJ77" s="1254"/>
      <c r="CK77" s="1254"/>
      <c r="CL77" s="1254"/>
      <c r="CM77" s="1254"/>
      <c r="CN77" s="1254">
        <v>6.9</v>
      </c>
      <c r="CO77" s="1254"/>
      <c r="CP77" s="1254"/>
      <c r="CQ77" s="1254"/>
      <c r="CR77" s="1254"/>
      <c r="CS77" s="1254"/>
      <c r="CT77" s="1254"/>
      <c r="CU77" s="1254"/>
      <c r="CV77" s="1254">
        <v>0</v>
      </c>
      <c r="CW77" s="1254"/>
      <c r="CX77" s="1254"/>
      <c r="CY77" s="1254"/>
      <c r="CZ77" s="1254"/>
      <c r="DA77" s="1254"/>
      <c r="DB77" s="1254"/>
      <c r="DC77" s="1254"/>
    </row>
    <row r="78" spans="2:107" ht="13.2" x14ac:dyDescent="0.2">
      <c r="B78" s="372"/>
      <c r="G78" s="1252"/>
      <c r="H78" s="1252"/>
      <c r="I78" s="1252"/>
      <c r="J78" s="1252"/>
      <c r="K78" s="1253"/>
      <c r="L78" s="1253"/>
      <c r="M78" s="1253"/>
      <c r="N78" s="1253"/>
      <c r="AN78" s="1258"/>
      <c r="AO78" s="1258"/>
      <c r="AP78" s="1258"/>
      <c r="AQ78" s="1258"/>
      <c r="AR78" s="1258"/>
      <c r="AS78" s="1258"/>
      <c r="AT78" s="1258"/>
      <c r="AU78" s="1258"/>
      <c r="AV78" s="1258"/>
      <c r="AW78" s="1258"/>
      <c r="AX78" s="1258"/>
      <c r="AY78" s="1258"/>
      <c r="AZ78" s="1258"/>
      <c r="BA78" s="1258"/>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2" x14ac:dyDescent="0.2">
      <c r="B79" s="372"/>
      <c r="G79" s="1252"/>
      <c r="H79" s="1252"/>
      <c r="I79" s="1255"/>
      <c r="J79" s="1255"/>
      <c r="K79" s="1256"/>
      <c r="L79" s="1256"/>
      <c r="M79" s="1256"/>
      <c r="N79" s="1256"/>
      <c r="AN79" s="1258"/>
      <c r="AO79" s="1258"/>
      <c r="AP79" s="1258"/>
      <c r="AQ79" s="1258"/>
      <c r="AR79" s="1258"/>
      <c r="AS79" s="1258"/>
      <c r="AT79" s="1258"/>
      <c r="AU79" s="1258"/>
      <c r="AV79" s="1258"/>
      <c r="AW79" s="1258"/>
      <c r="AX79" s="1258"/>
      <c r="AY79" s="1258"/>
      <c r="AZ79" s="1258"/>
      <c r="BA79" s="1258"/>
      <c r="BB79" s="1257" t="s">
        <v>633</v>
      </c>
      <c r="BC79" s="1257"/>
      <c r="BD79" s="1257"/>
      <c r="BE79" s="1257"/>
      <c r="BF79" s="1257"/>
      <c r="BG79" s="1257"/>
      <c r="BH79" s="1257"/>
      <c r="BI79" s="1257"/>
      <c r="BJ79" s="1257"/>
      <c r="BK79" s="1257"/>
      <c r="BL79" s="1257"/>
      <c r="BM79" s="1257"/>
      <c r="BN79" s="1257"/>
      <c r="BO79" s="1257"/>
      <c r="BP79" s="1254">
        <v>7.9</v>
      </c>
      <c r="BQ79" s="1254"/>
      <c r="BR79" s="1254"/>
      <c r="BS79" s="1254"/>
      <c r="BT79" s="1254"/>
      <c r="BU79" s="1254"/>
      <c r="BV79" s="1254"/>
      <c r="BW79" s="1254"/>
      <c r="BX79" s="1254">
        <v>7.7</v>
      </c>
      <c r="BY79" s="1254"/>
      <c r="BZ79" s="1254"/>
      <c r="CA79" s="1254"/>
      <c r="CB79" s="1254"/>
      <c r="CC79" s="1254"/>
      <c r="CD79" s="1254"/>
      <c r="CE79" s="1254"/>
      <c r="CF79" s="1254">
        <v>7.9</v>
      </c>
      <c r="CG79" s="1254"/>
      <c r="CH79" s="1254"/>
      <c r="CI79" s="1254"/>
      <c r="CJ79" s="1254"/>
      <c r="CK79" s="1254"/>
      <c r="CL79" s="1254"/>
      <c r="CM79" s="1254"/>
      <c r="CN79" s="1254">
        <v>8</v>
      </c>
      <c r="CO79" s="1254"/>
      <c r="CP79" s="1254"/>
      <c r="CQ79" s="1254"/>
      <c r="CR79" s="1254"/>
      <c r="CS79" s="1254"/>
      <c r="CT79" s="1254"/>
      <c r="CU79" s="1254"/>
      <c r="CV79" s="1254">
        <v>8</v>
      </c>
      <c r="CW79" s="1254"/>
      <c r="CX79" s="1254"/>
      <c r="CY79" s="1254"/>
      <c r="CZ79" s="1254"/>
      <c r="DA79" s="1254"/>
      <c r="DB79" s="1254"/>
      <c r="DC79" s="1254"/>
    </row>
    <row r="80" spans="2:107" ht="13.2" x14ac:dyDescent="0.2">
      <c r="B80" s="372"/>
      <c r="G80" s="1252"/>
      <c r="H80" s="1252"/>
      <c r="I80" s="1255"/>
      <c r="J80" s="1255"/>
      <c r="K80" s="1256"/>
      <c r="L80" s="1256"/>
      <c r="M80" s="1256"/>
      <c r="N80" s="1256"/>
      <c r="AN80" s="1258"/>
      <c r="AO80" s="1258"/>
      <c r="AP80" s="1258"/>
      <c r="AQ80" s="1258"/>
      <c r="AR80" s="1258"/>
      <c r="AS80" s="1258"/>
      <c r="AT80" s="1258"/>
      <c r="AU80" s="1258"/>
      <c r="AV80" s="1258"/>
      <c r="AW80" s="1258"/>
      <c r="AX80" s="1258"/>
      <c r="AY80" s="1258"/>
      <c r="AZ80" s="1258"/>
      <c r="BA80" s="1258"/>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P5Llf+AB8F7SrLTtgDnyBmN+/itZP95rBYGik7HI+vXGC8tT48I4ejsAHgaXQ6Ac4T1iqeAEBcSAOUvRtZECSg==" saltValue="Agm7TzLT8PB3o6U6NOBoQ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02C69-2CCD-441E-A8B5-85BDD8E2DD00}">
  <sheetPr>
    <pageSetUpPr fitToPage="1"/>
  </sheetPr>
  <dimension ref="A1:DR125"/>
  <sheetViews>
    <sheetView showGridLines="0" topLeftCell="A80"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521</v>
      </c>
    </row>
  </sheetData>
  <sheetProtection algorithmName="SHA-512" hashValue="29X+TVtqndHlznC/t5GzRr+dq0mDKIdhm2tF99debFBxMnEl1mQUnMR0a159vXLhDAwxs3g4a4lWUR8j+oBKhQ==" saltValue="4iuLJKc+t/uoPJMlJFrE2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9C5EB-C8F9-4A38-92B1-7F4286827E44}">
  <sheetPr>
    <pageSetUpPr fitToPage="1"/>
  </sheetPr>
  <dimension ref="A1:DR125"/>
  <sheetViews>
    <sheetView showGridLines="0" topLeftCell="A103"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521</v>
      </c>
    </row>
  </sheetData>
  <sheetProtection algorithmName="SHA-512" hashValue="VAMATMfhXt7T+UMnWyufXT+NPCWWcW/2+ASd6KlUZYm49I0NspEy0E/FpRNfW5TVGV6tpyIHTyoha6upUF6dJw==" saltValue="+bAPHNr0sNPr+FaqNAEU0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571</v>
      </c>
      <c r="G2" s="151"/>
      <c r="H2" s="152"/>
    </row>
    <row r="3" spans="1:8" x14ac:dyDescent="0.2">
      <c r="A3" s="148" t="s">
        <v>564</v>
      </c>
      <c r="B3" s="153"/>
      <c r="C3" s="154"/>
      <c r="D3" s="155">
        <v>99851</v>
      </c>
      <c r="E3" s="156"/>
      <c r="F3" s="157">
        <v>73475</v>
      </c>
      <c r="G3" s="158"/>
      <c r="H3" s="159"/>
    </row>
    <row r="4" spans="1:8" x14ac:dyDescent="0.2">
      <c r="A4" s="160"/>
      <c r="B4" s="161"/>
      <c r="C4" s="162"/>
      <c r="D4" s="163">
        <v>64460</v>
      </c>
      <c r="E4" s="164"/>
      <c r="F4" s="165">
        <v>43072</v>
      </c>
      <c r="G4" s="166"/>
      <c r="H4" s="167"/>
    </row>
    <row r="5" spans="1:8" x14ac:dyDescent="0.2">
      <c r="A5" s="148" t="s">
        <v>566</v>
      </c>
      <c r="B5" s="153"/>
      <c r="C5" s="154"/>
      <c r="D5" s="155">
        <v>111548</v>
      </c>
      <c r="E5" s="156"/>
      <c r="F5" s="157">
        <v>87464</v>
      </c>
      <c r="G5" s="158"/>
      <c r="H5" s="159"/>
    </row>
    <row r="6" spans="1:8" x14ac:dyDescent="0.2">
      <c r="A6" s="160"/>
      <c r="B6" s="161"/>
      <c r="C6" s="162"/>
      <c r="D6" s="163">
        <v>49175</v>
      </c>
      <c r="E6" s="164"/>
      <c r="F6" s="165">
        <v>47479</v>
      </c>
      <c r="G6" s="166"/>
      <c r="H6" s="167"/>
    </row>
    <row r="7" spans="1:8" x14ac:dyDescent="0.2">
      <c r="A7" s="148" t="s">
        <v>567</v>
      </c>
      <c r="B7" s="153"/>
      <c r="C7" s="154"/>
      <c r="D7" s="155">
        <v>146400</v>
      </c>
      <c r="E7" s="156"/>
      <c r="F7" s="157">
        <v>117234</v>
      </c>
      <c r="G7" s="158"/>
      <c r="H7" s="159"/>
    </row>
    <row r="8" spans="1:8" x14ac:dyDescent="0.2">
      <c r="A8" s="160"/>
      <c r="B8" s="161"/>
      <c r="C8" s="162"/>
      <c r="D8" s="163">
        <v>71646</v>
      </c>
      <c r="E8" s="164"/>
      <c r="F8" s="165">
        <v>59796</v>
      </c>
      <c r="G8" s="166"/>
      <c r="H8" s="167"/>
    </row>
    <row r="9" spans="1:8" x14ac:dyDescent="0.2">
      <c r="A9" s="148" t="s">
        <v>568</v>
      </c>
      <c r="B9" s="153"/>
      <c r="C9" s="154"/>
      <c r="D9" s="155">
        <v>119815</v>
      </c>
      <c r="E9" s="156"/>
      <c r="F9" s="157">
        <v>97758</v>
      </c>
      <c r="G9" s="158"/>
      <c r="H9" s="159"/>
    </row>
    <row r="10" spans="1:8" x14ac:dyDescent="0.2">
      <c r="A10" s="160"/>
      <c r="B10" s="161"/>
      <c r="C10" s="162"/>
      <c r="D10" s="163">
        <v>59529</v>
      </c>
      <c r="E10" s="164"/>
      <c r="F10" s="165">
        <v>45946</v>
      </c>
      <c r="G10" s="166"/>
      <c r="H10" s="167"/>
    </row>
    <row r="11" spans="1:8" x14ac:dyDescent="0.2">
      <c r="A11" s="148" t="s">
        <v>569</v>
      </c>
      <c r="B11" s="153"/>
      <c r="C11" s="154"/>
      <c r="D11" s="155">
        <v>228387</v>
      </c>
      <c r="E11" s="156"/>
      <c r="F11" s="157">
        <v>91338</v>
      </c>
      <c r="G11" s="158"/>
      <c r="H11" s="159"/>
    </row>
    <row r="12" spans="1:8" x14ac:dyDescent="0.2">
      <c r="A12" s="160"/>
      <c r="B12" s="161"/>
      <c r="C12" s="168"/>
      <c r="D12" s="163">
        <v>190217</v>
      </c>
      <c r="E12" s="164"/>
      <c r="F12" s="165">
        <v>43989</v>
      </c>
      <c r="G12" s="166"/>
      <c r="H12" s="167"/>
    </row>
    <row r="13" spans="1:8" x14ac:dyDescent="0.2">
      <c r="A13" s="148"/>
      <c r="B13" s="153"/>
      <c r="C13" s="169"/>
      <c r="D13" s="170">
        <v>141200</v>
      </c>
      <c r="E13" s="171"/>
      <c r="F13" s="172">
        <v>93454</v>
      </c>
      <c r="G13" s="173"/>
      <c r="H13" s="159"/>
    </row>
    <row r="14" spans="1:8" x14ac:dyDescent="0.2">
      <c r="A14" s="160"/>
      <c r="B14" s="161"/>
      <c r="C14" s="162"/>
      <c r="D14" s="163">
        <v>87005</v>
      </c>
      <c r="E14" s="164"/>
      <c r="F14" s="165">
        <v>48056</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5.54</v>
      </c>
      <c r="C19" s="174">
        <f>ROUND(VALUE(SUBSTITUTE(実質収支比率等に係る経年分析!G$48,"▲","-")),2)</f>
        <v>8.82</v>
      </c>
      <c r="D19" s="174">
        <f>ROUND(VALUE(SUBSTITUTE(実質収支比率等に係る経年分析!H$48,"▲","-")),2)</f>
        <v>6.25</v>
      </c>
      <c r="E19" s="174">
        <f>ROUND(VALUE(SUBSTITUTE(実質収支比率等に係る経年分析!I$48,"▲","-")),2)</f>
        <v>7.75</v>
      </c>
      <c r="F19" s="174">
        <f>ROUND(VALUE(SUBSTITUTE(実質収支比率等に係る経年分析!J$48,"▲","-")),2)</f>
        <v>5.54</v>
      </c>
    </row>
    <row r="20" spans="1:11" x14ac:dyDescent="0.2">
      <c r="A20" s="174" t="s">
        <v>57</v>
      </c>
      <c r="B20" s="174">
        <f>ROUND(VALUE(SUBSTITUTE(実質収支比率等に係る経年分析!F$47,"▲","-")),2)</f>
        <v>19.77</v>
      </c>
      <c r="C20" s="174">
        <f>ROUND(VALUE(SUBSTITUTE(実質収支比率等に係る経年分析!G$47,"▲","-")),2)</f>
        <v>20.260000000000002</v>
      </c>
      <c r="D20" s="174">
        <f>ROUND(VALUE(SUBSTITUTE(実質収支比率等に係る経年分析!H$47,"▲","-")),2)</f>
        <v>19.47</v>
      </c>
      <c r="E20" s="174">
        <f>ROUND(VALUE(SUBSTITUTE(実質収支比率等に係る経年分析!I$47,"▲","-")),2)</f>
        <v>18.48</v>
      </c>
      <c r="F20" s="174">
        <f>ROUND(VALUE(SUBSTITUTE(実質収支比率等に係る経年分析!J$47,"▲","-")),2)</f>
        <v>19.03</v>
      </c>
    </row>
    <row r="21" spans="1:11" x14ac:dyDescent="0.2">
      <c r="A21" s="174" t="s">
        <v>58</v>
      </c>
      <c r="B21" s="174">
        <f>IF(ISNUMBER(VALUE(SUBSTITUTE(実質収支比率等に係る経年分析!F$49,"▲","-"))),ROUND(VALUE(SUBSTITUTE(実質収支比率等に係る経年分析!F$49,"▲","-")),2),NA())</f>
        <v>-2.87</v>
      </c>
      <c r="C21" s="174">
        <f>IF(ISNUMBER(VALUE(SUBSTITUTE(実質収支比率等に係る経年分析!G$49,"▲","-"))),ROUND(VALUE(SUBSTITUTE(実質収支比率等に係る経年分析!G$49,"▲","-")),2),NA())</f>
        <v>3.15</v>
      </c>
      <c r="D21" s="174">
        <f>IF(ISNUMBER(VALUE(SUBSTITUTE(実質収支比率等に係る経年分析!H$49,"▲","-"))),ROUND(VALUE(SUBSTITUTE(実質収支比率等に係る経年分析!H$49,"▲","-")),2),NA())</f>
        <v>3.07</v>
      </c>
      <c r="E21" s="174">
        <f>IF(ISNUMBER(VALUE(SUBSTITUTE(実質収支比率等に係る経年分析!I$49,"▲","-"))),ROUND(VALUE(SUBSTITUTE(実質収支比率等に係る経年分析!I$49,"▲","-")),2),NA())</f>
        <v>3.04</v>
      </c>
      <c r="F21" s="174">
        <f>IF(ISNUMBER(VALUE(SUBSTITUTE(実質収支比率等に係る経年分析!J$49,"▲","-"))),ROUND(VALUE(SUBSTITUTE(実質収支比率等に係る経年分析!J$49,"▲","-")),2),NA())</f>
        <v>-1.98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0.14000000000000001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営農飲雑用水事業特別会計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2">
      <c r="A30" s="175" t="str">
        <f>IF(連結実質赤字比率に係る赤字・黒字の構成分析!C$40="",NA(),連結実質赤字比率に係る赤字・黒字の構成分析!C$40)</f>
        <v>奨学金特別会計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2">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2">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0.62</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2.06</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9.9700000000000006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11.45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879</v>
      </c>
      <c r="E42" s="176"/>
      <c r="F42" s="176"/>
      <c r="G42" s="176">
        <f>'実質公債費比率（分子）の構造'!L$52</f>
        <v>834</v>
      </c>
      <c r="H42" s="176"/>
      <c r="I42" s="176"/>
      <c r="J42" s="176">
        <f>'実質公債費比率（分子）の構造'!M$52</f>
        <v>846</v>
      </c>
      <c r="K42" s="176"/>
      <c r="L42" s="176"/>
      <c r="M42" s="176">
        <f>'実質公債費比率（分子）の構造'!N$52</f>
        <v>820</v>
      </c>
      <c r="N42" s="176"/>
      <c r="O42" s="176"/>
      <c r="P42" s="176">
        <f>'実質公債費比率（分子）の構造'!O$52</f>
        <v>828</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69</v>
      </c>
      <c r="C45" s="176"/>
      <c r="D45" s="176"/>
      <c r="E45" s="176">
        <f>'実質公債費比率（分子）の構造'!L$49</f>
        <v>67</v>
      </c>
      <c r="F45" s="176"/>
      <c r="G45" s="176"/>
      <c r="H45" s="176">
        <f>'実質公債費比率（分子）の構造'!M$49</f>
        <v>62</v>
      </c>
      <c r="I45" s="176"/>
      <c r="J45" s="176"/>
      <c r="K45" s="176">
        <f>'実質公債費比率（分子）の構造'!N$49</f>
        <v>64</v>
      </c>
      <c r="L45" s="176"/>
      <c r="M45" s="176"/>
      <c r="N45" s="176">
        <f>'実質公債費比率（分子）の構造'!O$49</f>
        <v>77</v>
      </c>
      <c r="O45" s="176"/>
      <c r="P45" s="176"/>
    </row>
    <row r="46" spans="1:16" x14ac:dyDescent="0.2">
      <c r="A46" s="176" t="s">
        <v>69</v>
      </c>
      <c r="B46" s="176">
        <f>'実質公債費比率（分子）の構造'!K$48</f>
        <v>431</v>
      </c>
      <c r="C46" s="176"/>
      <c r="D46" s="176"/>
      <c r="E46" s="176">
        <f>'実質公債費比率（分子）の構造'!L$48</f>
        <v>399</v>
      </c>
      <c r="F46" s="176"/>
      <c r="G46" s="176"/>
      <c r="H46" s="176">
        <f>'実質公債費比率（分子）の構造'!M$48</f>
        <v>405</v>
      </c>
      <c r="I46" s="176"/>
      <c r="J46" s="176"/>
      <c r="K46" s="176">
        <f>'実質公債費比率（分子）の構造'!N$48</f>
        <v>399</v>
      </c>
      <c r="L46" s="176"/>
      <c r="M46" s="176"/>
      <c r="N46" s="176">
        <f>'実質公債費比率（分子）の構造'!O$48</f>
        <v>364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865</v>
      </c>
      <c r="C49" s="176"/>
      <c r="D49" s="176"/>
      <c r="E49" s="176">
        <f>'実質公債費比率（分子）の構造'!L$45</f>
        <v>897</v>
      </c>
      <c r="F49" s="176"/>
      <c r="G49" s="176"/>
      <c r="H49" s="176">
        <f>'実質公債費比率（分子）の構造'!M$45</f>
        <v>874</v>
      </c>
      <c r="I49" s="176"/>
      <c r="J49" s="176"/>
      <c r="K49" s="176">
        <f>'実質公債費比率（分子）の構造'!N$45</f>
        <v>852</v>
      </c>
      <c r="L49" s="176"/>
      <c r="M49" s="176"/>
      <c r="N49" s="176">
        <f>'実質公債費比率（分子）の構造'!O$45</f>
        <v>812</v>
      </c>
      <c r="O49" s="176"/>
      <c r="P49" s="176"/>
    </row>
    <row r="50" spans="1:16" x14ac:dyDescent="0.2">
      <c r="A50" s="176" t="s">
        <v>73</v>
      </c>
      <c r="B50" s="176" t="e">
        <f>NA()</f>
        <v>#N/A</v>
      </c>
      <c r="C50" s="176">
        <f>IF(ISNUMBER('実質公債費比率（分子）の構造'!K$53),'実質公債費比率（分子）の構造'!K$53,NA())</f>
        <v>486</v>
      </c>
      <c r="D50" s="176" t="e">
        <f>NA()</f>
        <v>#N/A</v>
      </c>
      <c r="E50" s="176" t="e">
        <f>NA()</f>
        <v>#N/A</v>
      </c>
      <c r="F50" s="176">
        <f>IF(ISNUMBER('実質公債費比率（分子）の構造'!L$53),'実質公債費比率（分子）の構造'!L$53,NA())</f>
        <v>529</v>
      </c>
      <c r="G50" s="176" t="e">
        <f>NA()</f>
        <v>#N/A</v>
      </c>
      <c r="H50" s="176" t="e">
        <f>NA()</f>
        <v>#N/A</v>
      </c>
      <c r="I50" s="176">
        <f>IF(ISNUMBER('実質公債費比率（分子）の構造'!M$53),'実質公債費比率（分子）の構造'!M$53,NA())</f>
        <v>495</v>
      </c>
      <c r="J50" s="176" t="e">
        <f>NA()</f>
        <v>#N/A</v>
      </c>
      <c r="K50" s="176" t="e">
        <f>NA()</f>
        <v>#N/A</v>
      </c>
      <c r="L50" s="176">
        <f>IF(ISNUMBER('実質公債費比率（分子）の構造'!N$53),'実質公債費比率（分子）の構造'!N$53,NA())</f>
        <v>495</v>
      </c>
      <c r="M50" s="176" t="e">
        <f>NA()</f>
        <v>#N/A</v>
      </c>
      <c r="N50" s="176" t="e">
        <f>NA()</f>
        <v>#N/A</v>
      </c>
      <c r="O50" s="176">
        <f>IF(ISNUMBER('実質公債費比率（分子）の構造'!O$53),'実質公債費比率（分子）の構造'!O$53,NA())</f>
        <v>425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7484</v>
      </c>
      <c r="E56" s="175"/>
      <c r="F56" s="175"/>
      <c r="G56" s="175">
        <f>'将来負担比率（分子）の構造'!J$52</f>
        <v>7455</v>
      </c>
      <c r="H56" s="175"/>
      <c r="I56" s="175"/>
      <c r="J56" s="175">
        <f>'将来負担比率（分子）の構造'!K$52</f>
        <v>7551</v>
      </c>
      <c r="K56" s="175"/>
      <c r="L56" s="175"/>
      <c r="M56" s="175">
        <f>'将来負担比率（分子）の構造'!L$52</f>
        <v>7758</v>
      </c>
      <c r="N56" s="175"/>
      <c r="O56" s="175"/>
      <c r="P56" s="175">
        <f>'将来負担比率（分子）の構造'!M$52</f>
        <v>8501</v>
      </c>
    </row>
    <row r="57" spans="1:16" x14ac:dyDescent="0.2">
      <c r="A57" s="175" t="s">
        <v>44</v>
      </c>
      <c r="B57" s="175"/>
      <c r="C57" s="175"/>
      <c r="D57" s="175">
        <f>'将来負担比率（分子）の構造'!I$51</f>
        <v>928</v>
      </c>
      <c r="E57" s="175"/>
      <c r="F57" s="175"/>
      <c r="G57" s="175">
        <f>'将来負担比率（分子）の構造'!J$51</f>
        <v>859</v>
      </c>
      <c r="H57" s="175"/>
      <c r="I57" s="175"/>
      <c r="J57" s="175">
        <f>'将来負担比率（分子）の構造'!K$51</f>
        <v>691</v>
      </c>
      <c r="K57" s="175"/>
      <c r="L57" s="175"/>
      <c r="M57" s="175">
        <f>'将来負担比率（分子）の構造'!L$51</f>
        <v>689</v>
      </c>
      <c r="N57" s="175"/>
      <c r="O57" s="175"/>
      <c r="P57" s="175">
        <f>'将来負担比率（分子）の構造'!M$51</f>
        <v>687</v>
      </c>
    </row>
    <row r="58" spans="1:16" x14ac:dyDescent="0.2">
      <c r="A58" s="175" t="s">
        <v>43</v>
      </c>
      <c r="B58" s="175"/>
      <c r="C58" s="175"/>
      <c r="D58" s="175">
        <f>'将来負担比率（分子）の構造'!I$50</f>
        <v>3418</v>
      </c>
      <c r="E58" s="175"/>
      <c r="F58" s="175"/>
      <c r="G58" s="175">
        <f>'将来負担比率（分子）の構造'!J$50</f>
        <v>3508</v>
      </c>
      <c r="H58" s="175"/>
      <c r="I58" s="175"/>
      <c r="J58" s="175">
        <f>'将来負担比率（分子）の構造'!K$50</f>
        <v>3598</v>
      </c>
      <c r="K58" s="175"/>
      <c r="L58" s="175"/>
      <c r="M58" s="175">
        <f>'将来負担比率（分子）の構造'!L$50</f>
        <v>3574</v>
      </c>
      <c r="N58" s="175"/>
      <c r="O58" s="175"/>
      <c r="P58" s="175">
        <f>'将来負担比率（分子）の構造'!M$50</f>
        <v>3571</v>
      </c>
    </row>
    <row r="59" spans="1:16" x14ac:dyDescent="0.2">
      <c r="A59" s="175" t="s">
        <v>41</v>
      </c>
      <c r="B59" s="175">
        <f>'将来負担比率（分子）の構造'!I$49</f>
        <v>39</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1552</v>
      </c>
      <c r="C62" s="175"/>
      <c r="D62" s="175"/>
      <c r="E62" s="175">
        <f>'将来負担比率（分子）の構造'!J$45</f>
        <v>1548</v>
      </c>
      <c r="F62" s="175"/>
      <c r="G62" s="175"/>
      <c r="H62" s="175">
        <f>'将来負担比率（分子）の構造'!K$45</f>
        <v>1562</v>
      </c>
      <c r="I62" s="175"/>
      <c r="J62" s="175"/>
      <c r="K62" s="175">
        <f>'将来負担比率（分子）の構造'!L$45</f>
        <v>1618</v>
      </c>
      <c r="L62" s="175"/>
      <c r="M62" s="175"/>
      <c r="N62" s="175">
        <f>'将来負担比率（分子）の構造'!M$45</f>
        <v>1612</v>
      </c>
      <c r="O62" s="175"/>
      <c r="P62" s="175"/>
    </row>
    <row r="63" spans="1:16" x14ac:dyDescent="0.2">
      <c r="A63" s="175" t="s">
        <v>36</v>
      </c>
      <c r="B63" s="175">
        <f>'将来負担比率（分子）の構造'!I$44</f>
        <v>512</v>
      </c>
      <c r="C63" s="175"/>
      <c r="D63" s="175"/>
      <c r="E63" s="175">
        <f>'将来負担比率（分子）の構造'!J$44</f>
        <v>542</v>
      </c>
      <c r="F63" s="175"/>
      <c r="G63" s="175"/>
      <c r="H63" s="175">
        <f>'将来負担比率（分子）の構造'!K$44</f>
        <v>633</v>
      </c>
      <c r="I63" s="175"/>
      <c r="J63" s="175"/>
      <c r="K63" s="175">
        <f>'将来負担比率（分子）の構造'!L$44</f>
        <v>688</v>
      </c>
      <c r="L63" s="175"/>
      <c r="M63" s="175"/>
      <c r="N63" s="175">
        <f>'将来負担比率（分子）の構造'!M$44</f>
        <v>719</v>
      </c>
      <c r="O63" s="175"/>
      <c r="P63" s="175"/>
    </row>
    <row r="64" spans="1:16" x14ac:dyDescent="0.2">
      <c r="A64" s="175" t="s">
        <v>35</v>
      </c>
      <c r="B64" s="175">
        <f>'将来負担比率（分子）の構造'!I$43</f>
        <v>4105</v>
      </c>
      <c r="C64" s="175"/>
      <c r="D64" s="175"/>
      <c r="E64" s="175">
        <f>'将来負担比率（分子）の構造'!J$43</f>
        <v>4122</v>
      </c>
      <c r="F64" s="175"/>
      <c r="G64" s="175"/>
      <c r="H64" s="175">
        <f>'将来負担比率（分子）の構造'!K$43</f>
        <v>3912</v>
      </c>
      <c r="I64" s="175"/>
      <c r="J64" s="175"/>
      <c r="K64" s="175">
        <f>'将来負担比率（分子）の構造'!L$43</f>
        <v>3621</v>
      </c>
      <c r="L64" s="175"/>
      <c r="M64" s="175"/>
      <c r="N64" s="175">
        <f>'将来負担比率（分子）の構造'!M$43</f>
        <v>3446</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7825</v>
      </c>
      <c r="C66" s="175"/>
      <c r="D66" s="175"/>
      <c r="E66" s="175">
        <f>'将来負担比率（分子）の構造'!J$41</f>
        <v>7920</v>
      </c>
      <c r="F66" s="175"/>
      <c r="G66" s="175"/>
      <c r="H66" s="175">
        <f>'将来負担比率（分子）の構造'!K$41</f>
        <v>8043</v>
      </c>
      <c r="I66" s="175"/>
      <c r="J66" s="175"/>
      <c r="K66" s="175">
        <f>'将来負担比率（分子）の構造'!L$41</f>
        <v>8250</v>
      </c>
      <c r="L66" s="175"/>
      <c r="M66" s="175"/>
      <c r="N66" s="175">
        <f>'将来負担比率（分子）の構造'!M$41</f>
        <v>9929</v>
      </c>
      <c r="O66" s="175"/>
      <c r="P66" s="175"/>
    </row>
    <row r="67" spans="1:16" x14ac:dyDescent="0.2">
      <c r="A67" s="175" t="s">
        <v>77</v>
      </c>
      <c r="B67" s="175" t="e">
        <f>NA()</f>
        <v>#N/A</v>
      </c>
      <c r="C67" s="175">
        <f>IF(ISNUMBER('将来負担比率（分子）の構造'!I$53), IF('将来負担比率（分子）の構造'!I$53 &lt; 0, 0, '将来負担比率（分子）の構造'!I$53), NA())</f>
        <v>2204</v>
      </c>
      <c r="D67" s="175" t="e">
        <f>NA()</f>
        <v>#N/A</v>
      </c>
      <c r="E67" s="175" t="e">
        <f>NA()</f>
        <v>#N/A</v>
      </c>
      <c r="F67" s="175">
        <f>IF(ISNUMBER('将来負担比率（分子）の構造'!J$53), IF('将来負担比率（分子）の構造'!J$53 &lt; 0, 0, '将来負担比率（分子）の構造'!J$53), NA())</f>
        <v>2310</v>
      </c>
      <c r="G67" s="175" t="e">
        <f>NA()</f>
        <v>#N/A</v>
      </c>
      <c r="H67" s="175" t="e">
        <f>NA()</f>
        <v>#N/A</v>
      </c>
      <c r="I67" s="175">
        <f>IF(ISNUMBER('将来負担比率（分子）の構造'!K$53), IF('将来負担比率（分子）の構造'!K$53 &lt; 0, 0, '将来負担比率（分子）の構造'!K$53), NA())</f>
        <v>2310</v>
      </c>
      <c r="J67" s="175" t="e">
        <f>NA()</f>
        <v>#N/A</v>
      </c>
      <c r="K67" s="175" t="e">
        <f>NA()</f>
        <v>#N/A</v>
      </c>
      <c r="L67" s="175">
        <f>IF(ISNUMBER('将来負担比率（分子）の構造'!L$53), IF('将来負担比率（分子）の構造'!L$53 &lt; 0, 0, '将来負担比率（分子）の構造'!L$53), NA())</f>
        <v>2156</v>
      </c>
      <c r="M67" s="175" t="e">
        <f>NA()</f>
        <v>#N/A</v>
      </c>
      <c r="N67" s="175" t="e">
        <f>NA()</f>
        <v>#N/A</v>
      </c>
      <c r="O67" s="175">
        <f>IF(ISNUMBER('将来負担比率（分子）の構造'!M$53), IF('将来負担比率（分子）の構造'!M$53 &lt; 0, 0, '将来負担比率（分子）の構造'!M$53), NA())</f>
        <v>2948</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957</v>
      </c>
      <c r="C72" s="179">
        <f>基金残高に係る経年分析!G55</f>
        <v>957</v>
      </c>
      <c r="D72" s="179">
        <f>基金残高に係る経年分析!H55</f>
        <v>958</v>
      </c>
    </row>
    <row r="73" spans="1:16" x14ac:dyDescent="0.2">
      <c r="A73" s="178" t="s">
        <v>80</v>
      </c>
      <c r="B73" s="179">
        <f>基金残高に係る経年分析!F56</f>
        <v>567</v>
      </c>
      <c r="C73" s="179">
        <f>基金残高に係る経年分析!G56</f>
        <v>567</v>
      </c>
      <c r="D73" s="179">
        <f>基金残高に係る経年分析!H56</f>
        <v>568</v>
      </c>
    </row>
    <row r="74" spans="1:16" x14ac:dyDescent="0.2">
      <c r="A74" s="178" t="s">
        <v>81</v>
      </c>
      <c r="B74" s="179">
        <f>基金残高に係る経年分析!F57</f>
        <v>1256</v>
      </c>
      <c r="C74" s="179">
        <f>基金残高に係る経年分析!G57</f>
        <v>1122</v>
      </c>
      <c r="D74" s="179">
        <f>基金残高に係る経年分析!H57</f>
        <v>1031</v>
      </c>
    </row>
  </sheetData>
  <sheetProtection algorithmName="SHA-512" hashValue="0CzYDXHoMboAlYE38YtOCC8FYSYndei6JoF8xH9GmF2Qbpp6c7SmS5NiKvkIAr8Ha0t6hCKoNlDpCNuCp2GhZQ==" saltValue="PeQhpTF/5IrWWSJAguaM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2024-08-27T01:39:01Z</cp:lastPrinted>
  <dcterms:created xsi:type="dcterms:W3CDTF">2024-02-05T01:19:31Z</dcterms:created>
  <dcterms:modified xsi:type="dcterms:W3CDTF">2024-09-30T03:54:26Z</dcterms:modified>
  <cp:category/>
</cp:coreProperties>
</file>