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514B2AF3-4ED9-47D5-AA34-51F4665D2790}"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<sst xmlns="http://schemas.openxmlformats.org/spreadsheetml/2006/main" count="1071" uniqueCount="589">
  <si>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</si>
  <si>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</si>
  <si>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</si>
  <si>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</si>
  <si>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</si>
  <si>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</si>
  <si>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</si>
  <si>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</si>
  <si>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</si>
  <si>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</si>
  <si>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</si>
  <si>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</si>
  <si>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</si>
  <si>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</si>
  <si>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</si>
  <si>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</si>
  <si>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</si>
  <si>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</si>
  <si>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</si>
  <si>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</si>
  <si>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</si>
  <si>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</si>
  <si>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</si>
  <si>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</si>
  <si>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</si>
  <si>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</si>
  <si>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</si>
  <si>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</si>
  <si>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</si>
  <si>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</si>
  <si>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</si>
  <si>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</si>
  <si>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</si>
  <si>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</si>
  <si>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</si>
  <si>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</si>
  <si>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</si>
  <si>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</si>
  <si>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</si>
  <si>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</si>
  <si>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</si>
  <si>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</si>
  <si>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</si>
  <si>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</si>
  <si>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</si>
  <si>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</si>
  <si>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</si>
  <si>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</si>
  <si>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</si>
  <si>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</si>
  <si>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</si>
  <si>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</si>
  <si>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</si>
  <si>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</si>
  <si>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</si>
  <si>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</si>
  <si>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</si>
  <si>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</si>
  <si>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</si>
  <si>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</si>
  <si>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</si>
  <si>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</si>
  <si>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</si>
  <si>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</si>
  <si>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</si>
  <si>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</si>
  <si>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</si>
  <si>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</si>
  <si>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</si>
  <si>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</si>
  <si>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</si>
  <si>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</si>
  <si>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</si>
  <si>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</si>
  <si>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</si>
  <si>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</si>
  <si>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</si>
  <si>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</si>
  <si>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</si>
  <si>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</si>
  <si>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</si>
  <si>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</si>
  <si>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</si>
  <si>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</si>
  <si>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</si>
  <si>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</si>
  <si>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</si>
  <si>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</si>
  <si>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</si>
  <si>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</si>
  <si>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</si>
  <si>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</si>
  <si>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</si>
  <si>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</si>
  <si>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</si>
  <si>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</si>
  <si>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</si>
  <si>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</si>
  <si>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</si>
  <si>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</si>
  <si>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</si>
  <si>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</si>
  <si>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</si>
  <si>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</si>
  <si>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</si>
  <si>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</si>
  <si>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</si>
  <si>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</si>
  <si>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</si>
  <si>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</si>
  <si>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</si>
  <si>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</si>
  <si>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</si>
  <si>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</si>
  <si>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</si>
  <si>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</si>
  <si>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</si>
  <si>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</si>
  <si>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</si>
  <si>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</si>
  <si>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</si>
  <si>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</si>
  <si>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</si>
  <si>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</si>
  <si>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</si>
  <si>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</si>
  <si>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</si>
  <si>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</si>
  <si>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</si>
  <si>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</si>
  <si>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</si>
  <si>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</si>
  <si>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</si>
  <si>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</si>
  <si>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</si>
  <si>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</si>
  <si>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</si>
  <si>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</si>
  <si>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</si>
  <si>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</si>
  <si>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</si>
  <si>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</si>
  <si>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</si>
  <si>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</si>
  <si>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</si>
  <si>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</si>
  <si>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</si>
  <si>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</si>
  <si>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</si>
  <si>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</si>
  <si>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</si>
  <si>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</si>
  <si>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</si>
  <si>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</si>
  <si>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</si>
  <si>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</si>
  <si>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</si>
  <si>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</si>
  <si>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</si>
  <si>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</si>
  <si>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</si>
  <si>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</si>
  <si>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</si>
  <si>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</si>
  <si>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</si>
  <si>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</si>
  <si>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</si>
  <si>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</si>
  <si>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</si>
  <si>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</si>
  <si>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</si>
  <si>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</si>
  <si>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</si>
  <si>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</si>
  <si>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</si>
  <si>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</si>
  <si>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</si>
  <si>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</si>
  <si>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</si>
  <si>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</si>
  <si>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</si>
  <si>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</si>
  <si>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</si>
  <si>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</si>
  <si>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</si>
  <si>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</si>
  <si>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</si>
  <si>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</si>
  <si>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</si>
  <si>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</si>
  <si>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</si>
  <si>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</si>
  <si>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</si>
  <si>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</si>
  <si>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</si>
  <si>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</si>
  <si>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</si>
  <si>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</si>
  <si>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</si>
  <si>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</si>
  <si>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</si>
  <si>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</si>
  <si>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</si>
  <si>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</si>
  <si>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</si>
  <si>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</si>
  <si>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</si>
  <si>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</si>
  <si>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</si>
  <si>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</si>
  <si>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</si>
  <si>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</si>
  <si>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</si>
  <si>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</si>
  <si>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</si>
  <si>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</si>
  <si>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</si>
  <si>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</si>
  <si>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</si>
  <si>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</si>
  <si>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</si>
  <si>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</si>
  <si>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</si>
  <si>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</si>
  <si>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</si>
  <si>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</si>
  <si>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</si>
  <si>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</si>
  <si>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</si>
  <si>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</si>
  <si>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</si>
  <si>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</si>
  <si>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</si>
  <si>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</si>
  <si>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</si>
  <si>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</si>
  <si>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</si>
  <si>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</si>
  <si>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</si>
  <si>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</si>
  <si>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</si>
  <si>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</si>
  <si>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</si>
  <si>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</si>
  <si>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</si>
  <si>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</si>
  <si>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</si>
  <si>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</si>
  <si>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</si>
  <si>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</si>
  <si>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</si>
  <si>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</si>
  <si>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</si>
  <si>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</si>
  <si>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</si>
  <si>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</si>
  <si>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</si>
  <si>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</si>
  <si>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</si>
  <si>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</si>
  <si>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</si>
  <si>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</si>
  <si>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</si>
  <si>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</si>
  <si>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</si>
  <si>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</si>
  <si>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</si>
  <si>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</si>
  <si>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</si>
  <si>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</si>
  <si>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</si>
  <si>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</si>
  <si>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</si>
  <si>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</si>
  <si>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</si>
  <si>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</si>
  <si>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</si>
  <si>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</si>
  <si>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</si>
  <si>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</si>
  <si>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</si>
  <si>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</si>
  <si>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</si>
  <si>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</si>
  <si>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</si>
  <si>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</si>
  <si>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</si>
  <si>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</si>
  <si>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</si>
  <si>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</si>
  <si>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</si>
  <si>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</si>
  <si>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</si>
  <si>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</si>
  <si>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</si>
  <si>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</si>
  <si>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</si>
  <si>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</si>
  <si>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</si>
  <si>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</si>
  <si>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</si>
  <si>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</si>
  <si>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</si>
  <si>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</si>
  <si>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</si>
  <si>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</si>
  <si>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</si>
  <si>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</si>
  <si>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</si>
  <si>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</si>
  <si>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</si>
  <si>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</si>
  <si>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</si>
  <si>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</si>
  <si>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</si>
  <si>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</si>
  <si>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</si>
  <si>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</si>
  <si>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</si>
  <si>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</si>
  <si>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</si>
  <si>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</si>
  <si>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</si>
  <si>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</si>
  <si>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</si>
  <si>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</si>
  <si>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</si>
  <si>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</si>
  <si>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</si>
  <si>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</si>
  <si>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</si>
  <si>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</si>
  <si>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</si>
  <si>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</si>
  <si>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</si>
  <si>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</si>
  <si>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</si>
  <si>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</si>
  <si>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</si>
  <si>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</si>
  <si>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</si>
  <si>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</si>
  <si>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</si>
  <si>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</si>
  <si>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</si>
  <si>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</si>
  <si>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</si>
  <si>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</si>
  <si>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</si>
  <si>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</si>
  <si>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</si>
  <si>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</si>
  <si>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</si>
  <si>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</si>
  <si>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</si>
  <si>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</si>
  <si>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</si>
  <si>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</si>
  <si>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</si>
  <si>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</si>
  <si>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</si>
  <si>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</si>
  <si>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</si>
  <si>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</si>
  <si>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</si>
  <si>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</si>
  <si>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</si>
  <si>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</si>
  <si>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</si>
  <si>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</si>
  <si>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</si>
  <si>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</si>
  <si>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</si>
  <si>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</si>
  <si>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</si>
  <si>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</si>
  <si>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</si>
  <si>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</si>
  <si>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</si>
  <si>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</si>
  <si>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</si>
  <si>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</si>
  <si>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</si>
  <si>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</si>
  <si>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</si>
  <si>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</si>
  <si>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</si>
  <si>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</si>
  <si>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</si>
  <si>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</si>
  <si>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</si>
  <si>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</si>
  <si>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</si>
  <si>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</si>
  <si>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</si>
  <si>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</si>
  <si>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</si>
  <si>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</si>
  <si>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</si>
  <si>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</si>
  <si>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</si>
  <si>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</si>
  <si>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</si>
  <si>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</si>
  <si>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</si>
  <si>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</si>
  <si>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</si>
  <si>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</si>
  <si>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</si>
  <si>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</si>
  <si>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</si>
  <si>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</si>
  <si>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</si>
  <si>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</si>
  <si>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</si>
  <si>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</si>
  <si>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</si>
  <si>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</si>
  <si>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</si>
  <si>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</si>
  <si>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</si>
  <si>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</si>
  <si>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</si>
  <si>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</si>
  <si>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</si>
  <si>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</si>
  <si>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</si>
  <si>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</si>
  <si>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</si>
  <si>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</si>
  <si>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</si>
  <si>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</si>
  <si>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</si>
  <si>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</si>
  <si>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</si>
  <si>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</si>
  <si>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</si>
  <si>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</si>
  <si>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</si>
  <si>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</si>
  <si>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</si>
  <si>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</si>
  <si>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</si>
  <si>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</si>
  <si>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</si>
  <si>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</si>
  <si>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</si>
  <si>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</si>
  <si>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</si>
  <si>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</si>
  <si>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</si>
  <si>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</si>
  <si>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</si>
  <si>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</si>
  <si>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</si>
  <si>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</si>
  <si>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</si>
  <si>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</si>
  <si>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</si>
  <si>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</si>
  <si>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</si>
  <si>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</si>
  <si>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</si>
  <si>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</si>
  <si>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</si>
  <si>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</si>
  <si>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</si>
  <si>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</si>
  <si>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</si>
  <si>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</si>
  <si>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</si>
  <si>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</si>
  <si>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</si>
  <si>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</si>
  <si>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</si>
  <si>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</si>
  <si>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</si>
  <si>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</si>
  <si>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</si>
  <si>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</si>
  <si>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</si>
  <si>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</si>
  <si>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</si>
  <si>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</si>
  <si>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</si>
  <si>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</si>
  <si>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</si>
  <si>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</si>
  <si>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</si>
  <si>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</si>
  <si>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</si>
  <si>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</si>
  <si>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</si>
  <si>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</si>
  <si>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</si>
  <si>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</si>
  <si>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</si>
  <si>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</si>
  <si>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</si>
  <si>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</si>
  <si>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</si>
  <si>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</si>
  <si>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</si>
  <si>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</si>
  <si>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</si>
  <si>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</si>
  <si>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</si>
  <si>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</si>
  <si>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</si>
  <si>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</si>
  <si>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</si>
  <si>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</si>
  <si>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</si>
  <si>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</si>
  <si>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</si>
  <si>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</si>
  <si>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</si>
  <si>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</si>
  <si>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</si>
  <si>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</si>
  <si>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</si>
  <si>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</si>
  <si>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</si>
  <si>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</si>
  <si>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</si>
  <si>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</si>
  <si>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</si>
  <si>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</si>
  <si>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</si>
  <si>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</si>
  <si>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</si>
  <si>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</si>
  <si>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</si>
  <si>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</si>
  <si>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</si>
  <si>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</si>
  <si>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</si>
  <si>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</si>
  <si>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</si>
  <si>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</si>
  <si>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</si>
  <si>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</si>
  <si>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</si>
  <si>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</si>
  <si>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</si>
  <si>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</si>
  <si>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</si>
  <si>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</si>
  <si>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</si>
  <si>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</si>
  <si>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</si>
  <si>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</si>
  <si>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</si>
  <si>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</si>
  <si>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2.01</t>
  </si>
  <si>
    <t>一般会計</t>
  </si>
  <si>
    <t>介護保険特別会計</t>
  </si>
  <si>
    <t>国民健康保険特別会計</t>
  </si>
  <si>
    <t>簡易水道事業特別会計</t>
  </si>
  <si>
    <t>下部奥の湯温泉事業特別会計</t>
  </si>
  <si>
    <t>下水道事業特別会計</t>
  </si>
  <si>
    <t>農業集落排水事業等特別会計</t>
  </si>
  <si>
    <t>後期高齢者医療特別会計</t>
  </si>
  <si>
    <t>その他会計（赤字）</t>
  </si>
  <si>
    <t>その他会計（黒字）</t>
  </si>
  <si>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</si>
  <si>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</si>
  <si>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</si>
  <si>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</si>
  <si>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</si>
  <si>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</si>
  <si>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まちづくり振興基金</t>
    <rPh sb="5" eb="7">
      <t>シンコウ</t>
    </rPh>
    <rPh sb="7" eb="9">
      <t>キキン</t>
    </rPh>
    <phoneticPr fontId="2"/>
  </si>
  <si>
    <t>教育施設整備基金</t>
    <rPh sb="0" eb="4">
      <t>キョウイクシセツ</t>
    </rPh>
    <rPh sb="4" eb="8">
      <t>セイビキキン</t>
    </rPh>
    <phoneticPr fontId="2"/>
  </si>
  <si>
    <t>地域福祉基金</t>
    <rPh sb="0" eb="4">
      <t>チイキフクシ</t>
    </rPh>
    <rPh sb="4" eb="6">
      <t>キキン</t>
    </rPh>
    <phoneticPr fontId="2"/>
  </si>
  <si>
    <t>子ども・子育て基金</t>
    <rPh sb="0" eb="1">
      <t>コ</t>
    </rPh>
    <rPh sb="4" eb="6">
      <t>コソダ</t>
    </rPh>
    <rPh sb="7" eb="9">
      <t>キキン</t>
    </rPh>
    <phoneticPr fontId="2"/>
  </si>
  <si>
    <t>峡南広域行政組合（一般会計）</t>
    <rPh sb="0" eb="2">
      <t>キョウナン</t>
    </rPh>
    <rPh sb="2" eb="4">
      <t>コウイキ</t>
    </rPh>
    <rPh sb="4" eb="6">
      <t>ギョウセイ</t>
    </rPh>
    <rPh sb="6" eb="8">
      <t>クミアイ</t>
    </rPh>
    <rPh sb="9" eb="13">
      <t>イッパンカイケイ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</si>
  <si>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</si>
  <si>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</si>
  <si>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7">
      <t>トクベツカイケイ</t>
    </rPh>
    <phoneticPr fontId="2"/>
  </si>
  <si>
    <t>峡南衛生組合（一般会計）</t>
    <rPh sb="0" eb="2">
      <t>キョウナン</t>
    </rPh>
    <rPh sb="2" eb="4">
      <t>エイセイ</t>
    </rPh>
    <rPh sb="4" eb="6">
      <t>クミアイ</t>
    </rPh>
    <rPh sb="7" eb="11">
      <t>イッパンカイケイ</t>
    </rPh>
    <phoneticPr fontId="2"/>
  </si>
  <si>
    <t>身延町・早川町国民健康保険病院一部事務組合（病院事業特別会計）</t>
    <rPh sb="0" eb="3">
      <t>ミノブチョウ</t>
    </rPh>
    <rPh sb="4" eb="7">
      <t>ハヤカワチョウ</t>
    </rPh>
    <rPh sb="7" eb="13">
      <t>コクミンケンコウホケン</t>
    </rPh>
    <rPh sb="13" eb="15">
      <t>ビョウイン</t>
    </rPh>
    <rPh sb="15" eb="17">
      <t>イチブ</t>
    </rPh>
    <rPh sb="17" eb="21">
      <t>ジムクミアイ</t>
    </rPh>
    <rPh sb="22" eb="24">
      <t>ビョウイン</t>
    </rPh>
    <rPh sb="24" eb="26">
      <t>ジギョウ</t>
    </rPh>
    <rPh sb="26" eb="30">
      <t>トクベツカイケイ</t>
    </rPh>
    <phoneticPr fontId="2"/>
  </si>
  <si>
    <t>山梨県市町村総合事務組合（一般会計）</t>
    <rPh sb="0" eb="3">
      <t>ヤマナシケン</t>
    </rPh>
    <rPh sb="3" eb="6">
      <t>シチョウソン</t>
    </rPh>
    <rPh sb="6" eb="8">
      <t>ソウゴウ</t>
    </rPh>
    <rPh sb="8" eb="10">
      <t>ジム</t>
    </rPh>
    <rPh sb="10" eb="12">
      <t>クミアイ</t>
    </rPh>
    <rPh sb="13" eb="17">
      <t>イッパンカイケイ</t>
    </rPh>
    <phoneticPr fontId="2"/>
  </si>
  <si>
    <t>山梨県市町村総合事務組合（電子化事業及び会館管理・研修事業特別会計）</t>
    <rPh sb="0" eb="3">
      <t>ヤマナシケン</t>
    </rPh>
    <rPh sb="3" eb="6">
      <t>シチョウソン</t>
    </rPh>
    <rPh sb="6" eb="12">
      <t>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</si>
  <si>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0" eb="3">
      <t>ヤマナシケン</t>
    </rPh>
    <rPh sb="3" eb="6">
      <t>シチョウソン</t>
    </rPh>
    <rPh sb="6" eb="8">
      <t>ソウゴウ</t>
    </rPh>
    <rPh sb="8" eb="12">
      <t>ジムクミアイ</t>
    </rPh>
    <rPh sb="13" eb="18">
      <t>イッパンハイキブツ</t>
    </rPh>
    <rPh sb="18" eb="20">
      <t>サイシュウ</t>
    </rPh>
    <rPh sb="20" eb="23">
      <t>ショブンジョウ</t>
    </rPh>
    <rPh sb="23" eb="27">
      <t>トクベツカイケイ</t>
    </rPh>
    <phoneticPr fontId="2"/>
  </si>
  <si>
    <t>山梨県市町村総合事務組合（入札参加資格審査事業費特別会計）</t>
    <rPh sb="0" eb="12">
      <t>ヤマナシケンシチョウソンソウゴウジムクミアイ</t>
    </rPh>
    <rPh sb="13" eb="15">
      <t>ニュウサツ</t>
    </rPh>
    <rPh sb="15" eb="17">
      <t>サンカ</t>
    </rPh>
    <rPh sb="17" eb="19">
      <t>シカク</t>
    </rPh>
    <rPh sb="19" eb="21">
      <t>シンサ</t>
    </rPh>
    <rPh sb="21" eb="23">
      <t>ジギョウ</t>
    </rPh>
    <rPh sb="23" eb="24">
      <t>ヒ</t>
    </rPh>
    <rPh sb="24" eb="28">
      <t>トクベツカイケイ</t>
    </rPh>
    <phoneticPr fontId="2"/>
  </si>
  <si>
    <t>山梨県市町村総合事務組合（交通災害共済事業特別会計）</t>
    <rPh sb="0" eb="12">
      <t>ヤマナシケンシチョウソンソウゴウジムクミアイ</t>
    </rPh>
    <rPh sb="13" eb="19">
      <t>コウツウサイガイキョウサイ</t>
    </rPh>
    <rPh sb="19" eb="21">
      <t>ジギョウ</t>
    </rPh>
    <rPh sb="21" eb="23">
      <t>トクベツ</t>
    </rPh>
    <rPh sb="23" eb="25">
      <t>カイケイ</t>
    </rPh>
    <phoneticPr fontId="2"/>
  </si>
  <si>
    <t>山梨県後期高齢者医療広域連合（一般会計）</t>
    <rPh sb="0" eb="2">
      <t>ヤマナシ</t>
    </rPh>
    <rPh sb="2" eb="3">
      <t>ケン</t>
    </rPh>
    <rPh sb="3" eb="5">
      <t>コウキ</t>
    </rPh>
    <rPh sb="5" eb="8">
      <t>コウレイシャ</t>
    </rPh>
    <rPh sb="8" eb="10">
      <t>イリョウ</t>
    </rPh>
    <rPh sb="10" eb="12">
      <t>コウイキ</t>
    </rPh>
    <rPh sb="12" eb="14">
      <t>レンゴウ</t>
    </rPh>
    <rPh sb="15" eb="19">
      <t>イッパンカイケイ</t>
    </rPh>
    <phoneticPr fontId="2"/>
  </si>
  <si>
    <t>山梨県後期高齢者医療広域連合（後期高齢者医療特別会計）</t>
    <rPh sb="0" eb="3">
      <t>ヤマナシケン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</si>
  <si>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山梨西部広域環境組合（一般会計）</t>
    <rPh sb="0" eb="2">
      <t>ヤマナシ</t>
    </rPh>
    <rPh sb="2" eb="4">
      <t>セイブ</t>
    </rPh>
    <rPh sb="4" eb="6">
      <t>コウイキ</t>
    </rPh>
    <rPh sb="6" eb="8">
      <t>カンキョウ</t>
    </rPh>
    <rPh sb="8" eb="10">
      <t>クミアイ</t>
    </rPh>
    <rPh sb="11" eb="15">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</si>
</sst>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9DC-4C47-BCE1-8AE2DD9029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69108</c:v>
                </c:pt>
                <c:pt idx="1">
                  <c:v>83632</c:v>
                </c:pt>
                <c:pt idx="2">
                  <c:v>113082</c:v>
                </c:pt>
                <c:pt idx="3">
                  <c:v>135432</c:v>
                </c:pt>
                <c:pt idx="4">
                  <c:v>168646</c:v>
                </c:pt>
              </c:numCache>
            </c:numRef>
          </c:val>
          <c:smooth val="0"/>
          <c:extLst>
            <c:ext xmlns:c16="http://schemas.microsoft.com/office/drawing/2014/chart" uri="{C3380CC4-5D6E-409C-BE32-E72D297353CC}">
              <c16:uniqueId val="{00000001-99DC-4C47-BCE1-8AE2DD9029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12.43</c:v>
                </c:pt>
                <c:pt idx="1">
                  <c:v>14.22</c:v>
                </c:pt>
                <c:pt idx="2">
                  <c:v>12.98</c:v>
                </c:pt>
                <c:pt idx="3">
                  <c:v>15.57</c:v>
                </c:pt>
                <c:pt idx="4">
                  <c:v>12.76</c:v>
                </c:pt>
              </c:numCache>
            </c:numRef>
          </c:val>
          <c:extLst>
            <c:ext xmlns:c16="http://schemas.microsoft.com/office/drawing/2014/chart" uri="{C3380CC4-5D6E-409C-BE32-E72D297353CC}">
              <c16:uniqueId val="{00000000-4D62-4D51-AC8C-7C4E4C0274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27.98</c:v>
                </c:pt>
                <c:pt idx="1">
                  <c:v>25.8</c:v>
                </c:pt>
                <c:pt idx="2">
                  <c:v>24.55</c:v>
                </c:pt>
                <c:pt idx="3">
                  <c:v>22.47</c:v>
                </c:pt>
                <c:pt idx="4">
                  <c:v>23.24</c:v>
                </c:pt>
              </c:numCache>
            </c:numRef>
          </c:val>
          <c:extLst>
            <c:ext xmlns:c16="http://schemas.microsoft.com/office/drawing/2014/chart" uri="{C3380CC4-5D6E-409C-BE32-E72D297353CC}">
              <c16:uniqueId val="{00000001-4D62-4D51-AC8C-7C4E4C0274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0.33</c:v>
                </c:pt>
                <c:pt idx="1">
                  <c:v>-2.0099999999999998</c:v>
                </c:pt>
                <c:pt idx="2">
                  <c:v>3.18</c:v>
                </c:pt>
                <c:pt idx="3">
                  <c:v>1.91</c:v>
                </c:pt>
                <c:pt idx="4">
                  <c:v>2.58</c:v>
                </c:pt>
              </c:numCache>
            </c:numRef>
          </c:val>
          <c:smooth val="0"/>
          <c:extLst>
            <c:ext xmlns:c16="http://schemas.microsoft.com/office/drawing/2014/chart" uri="{C3380CC4-5D6E-409C-BE32-E72D297353CC}">
              <c16:uniqueId val="{00000002-4D62-4D51-AC8C-7C4E4C0274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883-4DDE-B80D-C5D6D45F56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83-4DDE-B80D-C5D6D45F56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9883-4DDE-B80D-C5D6D45F5658}"/>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83-4DDE-B80D-C5D6D45F565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4-9883-4DDE-B80D-C5D6D45F5658}"/>
            </c:ext>
          </c:extLst>
        </c:ser>
        <c:ser>
          <c:idx val="5"/>
          <c:order val="5"/>
          <c:tx>
            <c:strRef>
              <c:f>データシート!$A$32</c:f>
              <c:strCache>
                <c:ptCount val="1"/>
                <c:pt idx="0">
                  <c:v>下部奥の湯温泉事業特別会計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883-4DDE-B80D-C5D6D45F565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0.01</c:v>
                </c:pt>
                <c:pt idx="4">
                  <c:v>#N/A</c:v>
                </c:pt>
                <c:pt idx="5">
                  <c:v>0</c:v>
                </c:pt>
                <c:pt idx="6">
                  <c:v>#N/A</c:v>
                </c:pt>
                <c:pt idx="7">
                  <c:v>0.01</c:v>
                </c:pt>
                <c:pt idx="8">
                  <c:v>#N/A</c:v>
                </c:pt>
                <c:pt idx="9">
                  <c:v>0.19</c:v>
                </c:pt>
              </c:numCache>
            </c:numRef>
          </c:val>
          <c:extLst>
            <c:ext xmlns:c16="http://schemas.microsoft.com/office/drawing/2014/chart" uri="{C3380CC4-5D6E-409C-BE32-E72D297353CC}">
              <c16:uniqueId val="{00000006-9883-4DDE-B80D-C5D6D45F56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0.64</c:v>
                </c:pt>
                <c:pt idx="4">
                  <c:v>#N/A</c:v>
                </c:pt>
                <c:pt idx="5">
                  <c:v>0.57999999999999996</c:v>
                </c:pt>
                <c:pt idx="6">
                  <c:v>#N/A</c:v>
                </c:pt>
                <c:pt idx="7">
                  <c:v>0.54</c:v>
                </c:pt>
                <c:pt idx="8">
                  <c:v>#N/A</c:v>
                </c:pt>
                <c:pt idx="9">
                  <c:v>0.66</c:v>
                </c:pt>
              </c:numCache>
            </c:numRef>
          </c:val>
          <c:extLst>
            <c:ext xmlns:c16="http://schemas.microsoft.com/office/drawing/2014/chart" uri="{C3380CC4-5D6E-409C-BE32-E72D297353CC}">
              <c16:uniqueId val="{00000007-9883-4DDE-B80D-C5D6D45F565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1.64</c:v>
                </c:pt>
                <c:pt idx="2">
                  <c:v>#N/A</c:v>
                </c:pt>
                <c:pt idx="3">
                  <c:v>2.16</c:v>
                </c:pt>
                <c:pt idx="4">
                  <c:v>#N/A</c:v>
                </c:pt>
                <c:pt idx="5">
                  <c:v>1.81</c:v>
                </c:pt>
                <c:pt idx="6">
                  <c:v>#N/A</c:v>
                </c:pt>
                <c:pt idx="7">
                  <c:v>2.92</c:v>
                </c:pt>
                <c:pt idx="8">
                  <c:v>#N/A</c:v>
                </c:pt>
                <c:pt idx="9">
                  <c:v>3.41</c:v>
                </c:pt>
              </c:numCache>
            </c:numRef>
          </c:val>
          <c:extLst>
            <c:ext xmlns:c16="http://schemas.microsoft.com/office/drawing/2014/chart" uri="{C3380CC4-5D6E-409C-BE32-E72D297353CC}">
              <c16:uniqueId val="{00000008-9883-4DDE-B80D-C5D6D45F56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12.42</c:v>
                </c:pt>
                <c:pt idx="2">
                  <c:v>#N/A</c:v>
                </c:pt>
                <c:pt idx="3">
                  <c:v>14.22</c:v>
                </c:pt>
                <c:pt idx="4">
                  <c:v>#N/A</c:v>
                </c:pt>
                <c:pt idx="5">
                  <c:v>12.97</c:v>
                </c:pt>
                <c:pt idx="6">
                  <c:v>#N/A</c:v>
                </c:pt>
                <c:pt idx="7">
                  <c:v>15.57</c:v>
                </c:pt>
                <c:pt idx="8">
                  <c:v>#N/A</c:v>
                </c:pt>
                <c:pt idx="9">
                  <c:v>12.75</c:v>
                </c:pt>
              </c:numCache>
            </c:numRef>
          </c:val>
          <c:extLst>
            <c:ext xmlns:c16="http://schemas.microsoft.com/office/drawing/2014/chart" uri="{C3380CC4-5D6E-409C-BE32-E72D297353CC}">
              <c16:uniqueId val="{00000009-9883-4DDE-B80D-C5D6D45F56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1148</c:v>
                </c:pt>
                <c:pt idx="5">
                  <c:v>1043</c:v>
                </c:pt>
                <c:pt idx="8">
                  <c:v>1017</c:v>
                </c:pt>
                <c:pt idx="11">
                  <c:v>1040</c:v>
                </c:pt>
                <c:pt idx="14">
                  <c:v>1046</c:v>
                </c:pt>
              </c:numCache>
            </c:numRef>
          </c:val>
          <c:extLst>
            <c:ext xmlns:c16="http://schemas.microsoft.com/office/drawing/2014/chart" uri="{C3380CC4-5D6E-409C-BE32-E72D297353CC}">
              <c16:uniqueId val="{00000000-3526-4AD5-9713-059D15504D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26-4AD5-9713-059D15504D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26-4AD5-9713-059D15504D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34</c:v>
                </c:pt>
                <c:pt idx="6">
                  <c:v>37</c:v>
                </c:pt>
                <c:pt idx="9">
                  <c:v>33</c:v>
                </c:pt>
                <c:pt idx="12">
                  <c:v>34</c:v>
                </c:pt>
              </c:numCache>
            </c:numRef>
          </c:val>
          <c:extLst>
            <c:ext xmlns:c16="http://schemas.microsoft.com/office/drawing/2014/chart" uri="{C3380CC4-5D6E-409C-BE32-E72D297353CC}">
              <c16:uniqueId val="{00000003-3526-4AD5-9713-059D15504D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518</c:v>
                </c:pt>
                <c:pt idx="3">
                  <c:v>490</c:v>
                </c:pt>
                <c:pt idx="6">
                  <c:v>436</c:v>
                </c:pt>
                <c:pt idx="9">
                  <c:v>415</c:v>
                </c:pt>
                <c:pt idx="12">
                  <c:v>415</c:v>
                </c:pt>
              </c:numCache>
            </c:numRef>
          </c:val>
          <c:extLst>
            <c:ext xmlns:c16="http://schemas.microsoft.com/office/drawing/2014/chart" uri="{C3380CC4-5D6E-409C-BE32-E72D297353CC}">
              <c16:uniqueId val="{00000004-3526-4AD5-9713-059D15504D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6-4AD5-9713-059D15504D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26-4AD5-9713-059D15504D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484</c:v>
                </c:pt>
                <c:pt idx="3">
                  <c:v>404</c:v>
                </c:pt>
                <c:pt idx="6">
                  <c:v>417</c:v>
                </c:pt>
                <c:pt idx="9">
                  <c:v>511</c:v>
                </c:pt>
                <c:pt idx="12">
                  <c:v>527</c:v>
                </c:pt>
              </c:numCache>
            </c:numRef>
          </c:val>
          <c:extLst>
            <c:ext xmlns:c16="http://schemas.microsoft.com/office/drawing/2014/chart" uri="{C3380CC4-5D6E-409C-BE32-E72D297353CC}">
              <c16:uniqueId val="{00000007-3526-4AD5-9713-059D15504D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-113</c:v>
                </c:pt>
                <c:pt idx="2">
                  <c:v>#N/A</c:v>
                </c:pt>
                <c:pt idx="3">
                  <c:v>#N/A</c:v>
                </c:pt>
                <c:pt idx="4">
                  <c:v>-115</c:v>
                </c:pt>
                <c:pt idx="5">
                  <c:v>#N/A</c:v>
                </c:pt>
                <c:pt idx="6">
                  <c:v>#N/A</c:v>
                </c:pt>
                <c:pt idx="7">
                  <c:v>-127</c:v>
                </c:pt>
                <c:pt idx="8">
                  <c:v>#N/A</c:v>
                </c:pt>
                <c:pt idx="9">
                  <c:v>#N/A</c:v>
                </c:pt>
                <c:pt idx="10">
                  <c:v>-81</c:v>
                </c:pt>
                <c:pt idx="11">
                  <c:v>#N/A</c:v>
                </c:pt>
                <c:pt idx="12">
                  <c:v>#N/A</c:v>
                </c:pt>
                <c:pt idx="13">
                  <c:v>-70</c:v>
                </c:pt>
                <c:pt idx="14">
                  <c:v>#N/A</c:v>
                </c:pt>
              </c:numCache>
            </c:numRef>
          </c:val>
          <c:smooth val="0"/>
          <c:extLst>
            <c:ext xmlns:c16="http://schemas.microsoft.com/office/drawing/2014/chart" uri="{C3380CC4-5D6E-409C-BE32-E72D297353CC}">
              <c16:uniqueId val="{00000008-3526-4AD5-9713-059D15504D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9925</c:v>
                </c:pt>
                <c:pt idx="5">
                  <c:v>9936</c:v>
                </c:pt>
                <c:pt idx="8">
                  <c:v>9794</c:v>
                </c:pt>
                <c:pt idx="11">
                  <c:v>9450</c:v>
                </c:pt>
                <c:pt idx="14">
                  <c:v>9290</c:v>
                </c:pt>
              </c:numCache>
            </c:numRef>
          </c:val>
          <c:extLst>
            <c:ext xmlns:c16="http://schemas.microsoft.com/office/drawing/2014/chart" uri="{C3380CC4-5D6E-409C-BE32-E72D297353CC}">
              <c16:uniqueId val="{00000000-A4E3-4477-9E21-0B68FFE5E2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c:v>
                </c:pt>
                <c:pt idx="5">
                  <c:v>133</c:v>
                </c:pt>
                <c:pt idx="8">
                  <c:v>128</c:v>
                </c:pt>
                <c:pt idx="11">
                  <c:v>80</c:v>
                </c:pt>
                <c:pt idx="14">
                  <c:v>46</c:v>
                </c:pt>
              </c:numCache>
            </c:numRef>
          </c:val>
          <c:extLst>
            <c:ext xmlns:c16="http://schemas.microsoft.com/office/drawing/2014/chart" uri="{C3380CC4-5D6E-409C-BE32-E72D297353CC}">
              <c16:uniqueId val="{00000001-A4E3-4477-9E21-0B68FFE5E2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6551</c:v>
                </c:pt>
                <c:pt idx="5">
                  <c:v>6685</c:v>
                </c:pt>
                <c:pt idx="8">
                  <c:v>6654</c:v>
                </c:pt>
                <c:pt idx="11">
                  <c:v>6921</c:v>
                </c:pt>
                <c:pt idx="14">
                  <c:v>7017</c:v>
                </c:pt>
              </c:numCache>
            </c:numRef>
          </c:val>
          <c:extLst>
            <c:ext xmlns:c16="http://schemas.microsoft.com/office/drawing/2014/chart" uri="{C3380CC4-5D6E-409C-BE32-E72D297353CC}">
              <c16:uniqueId val="{00000002-A4E3-4477-9E21-0B68FFE5E2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E3-4477-9E21-0B68FFE5E2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E3-4477-9E21-0B68FFE5E2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E3-4477-9E21-0B68FFE5E2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2638</c:v>
                </c:pt>
                <c:pt idx="3">
                  <c:v>2621</c:v>
                </c:pt>
                <c:pt idx="6">
                  <c:v>2505</c:v>
                </c:pt>
                <c:pt idx="9">
                  <c:v>2526</c:v>
                </c:pt>
                <c:pt idx="12">
                  <c:v>2462</c:v>
                </c:pt>
              </c:numCache>
            </c:numRef>
          </c:val>
          <c:extLst>
            <c:ext xmlns:c16="http://schemas.microsoft.com/office/drawing/2014/chart" uri="{C3380CC4-5D6E-409C-BE32-E72D297353CC}">
              <c16:uniqueId val="{00000006-A4E3-4477-9E21-0B68FFE5E2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430</c:v>
                </c:pt>
                <c:pt idx="3">
                  <c:v>385</c:v>
                </c:pt>
                <c:pt idx="6">
                  <c:v>357</c:v>
                </c:pt>
                <c:pt idx="9">
                  <c:v>299</c:v>
                </c:pt>
                <c:pt idx="12">
                  <c:v>325</c:v>
                </c:pt>
              </c:numCache>
            </c:numRef>
          </c:val>
          <c:extLst>
            <c:ext xmlns:c16="http://schemas.microsoft.com/office/drawing/2014/chart" uri="{C3380CC4-5D6E-409C-BE32-E72D297353CC}">
              <c16:uniqueId val="{00000007-A4E3-4477-9E21-0B68FFE5E2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4549</c:v>
                </c:pt>
                <c:pt idx="3">
                  <c:v>4383</c:v>
                </c:pt>
                <c:pt idx="6">
                  <c:v>4037</c:v>
                </c:pt>
                <c:pt idx="9">
                  <c:v>3680</c:v>
                </c:pt>
                <c:pt idx="12">
                  <c:v>3270</c:v>
                </c:pt>
              </c:numCache>
            </c:numRef>
          </c:val>
          <c:extLst>
            <c:ext xmlns:c16="http://schemas.microsoft.com/office/drawing/2014/chart" uri="{C3380CC4-5D6E-409C-BE32-E72D297353CC}">
              <c16:uniqueId val="{00000008-A4E3-4477-9E21-0B68FFE5E2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c:v>
                </c:pt>
                <c:pt idx="3">
                  <c:v>35</c:v>
                </c:pt>
                <c:pt idx="6">
                  <c:v>1301</c:v>
                </c:pt>
                <c:pt idx="9">
                  <c:v>1335</c:v>
                </c:pt>
                <c:pt idx="12">
                  <c:v>301</c:v>
                </c:pt>
              </c:numCache>
            </c:numRef>
          </c:val>
          <c:extLst>
            <c:ext xmlns:c16="http://schemas.microsoft.com/office/drawing/2014/chart" uri="{C3380CC4-5D6E-409C-BE32-E72D297353CC}">
              <c16:uniqueId val="{00000009-A4E3-4477-9E21-0B68FFE5E2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4984</c:v>
                </c:pt>
                <c:pt idx="3">
                  <c:v>5581</c:v>
                </c:pt>
                <c:pt idx="6">
                  <c:v>5687</c:v>
                </c:pt>
                <c:pt idx="9">
                  <c:v>6068</c:v>
                </c:pt>
                <c:pt idx="12">
                  <c:v>6372</c:v>
                </c:pt>
              </c:numCache>
            </c:numRef>
          </c:val>
          <c:extLst>
            <c:ext xmlns:c16="http://schemas.microsoft.com/office/drawing/2014/chart" uri="{C3380CC4-5D6E-409C-BE32-E72D297353CC}">
              <c16:uniqueId val="{0000000A-A4E3-4477-9E21-0B68FFE5E2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E3-4477-9E21-0B68FFE5E2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1450</c:v>
                </c:pt>
                <c:pt idx="1">
                  <c:v>1378</c:v>
                </c:pt>
                <c:pt idx="2">
                  <c:v>1378</c:v>
                </c:pt>
              </c:numCache>
            </c:numRef>
          </c:val>
          <c:extLst>
            <c:ext xmlns:c16="http://schemas.microsoft.com/office/drawing/2014/chart" uri="{C3380CC4-5D6E-409C-BE32-E72D297353CC}">
              <c16:uniqueId val="{00000000-5555-468F-BCC6-C7478FE417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1017</c:v>
                </c:pt>
                <c:pt idx="1">
                  <c:v>1017</c:v>
                </c:pt>
                <c:pt idx="2">
                  <c:v>667</c:v>
                </c:pt>
              </c:numCache>
            </c:numRef>
          </c:val>
          <c:extLst>
            <c:ext xmlns:c16="http://schemas.microsoft.com/office/drawing/2014/chart" uri="{C3380CC4-5D6E-409C-BE32-E72D297353CC}">
              <c16:uniqueId val="{00000001-5555-468F-BCC6-C7478FE417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5391</c:v>
                </c:pt>
                <c:pt idx="1">
                  <c:v>5684</c:v>
                </c:pt>
                <c:pt idx="2">
                  <c:v>6066</c:v>
                </c:pt>
              </c:numCache>
            </c:numRef>
          </c:val>
          <c:extLst>
            <c:ext xmlns:c16="http://schemas.microsoft.com/office/drawing/2014/chart" uri="{C3380CC4-5D6E-409C-BE32-E72D297353CC}">
              <c16:uniqueId val="{00000002-5555-468F-BCC6-C7478FE417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となる元利償還金の額は、新規の地方債の発行の抑制や、これまで続けてきた繰上償還や高利率の地方債の借換え等により減少傾向で推移してきたが、借入額が大きかった年度の据置期間が終わったこと等により、令和２年度から増加に転じ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公営企業債の元利償還金に対する繰入金は、合併後も引き続き事業を展開してきた簡易水道、下水道事業への公債費償還分に加え、施設更新等により今後は増加することが予想されることから、適正な債務管理に努めていきた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財政状況を勘案する中で、定期的に繰上償還を実施しているため、満期一括償還地方債の借り入れは行っていない。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中で大きな割合を占める地方債の現在高は、地方債の発行抑制、継続的な繰上償還や高利率な地方債の借換え等により大幅な増加を抑えていたが、大型事業の実施により、近年は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である基準財政需要額算入見込額は減少傾向にあるが、充当可能基金は年度末の剰余財源を考慮しながら積み増しを行ってきたことなどにより増額となっており、将来負担比率は算出されない良好な状態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しかしながら、公営企業債等への繰出金については、合併以降も引き続き事業を展開してきた簡易水道事業、下水道事業の公債費の増加が見込まれるため、今後は上昇に転じることが予想される。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将来にわたる負担軽減のため、必要な財政機能をフルに活用しつつ財政規律の徹底と必要な施策への予算配分の重点化など財政健全化に向けた取組みを継続していく。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新中学校建設事業及び給食センター建設事業等の実施により教育施設整備基金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百万円積み立て）、繰上償還に伴う減債基金の取り崩し（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百万円）等を行った一方、公共施設整備基金に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また、合併特例事業として積み立てた「まちづくり振興基金」について、起債の償還が終了した部分については積極的に各種事業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併せて合併前から引き継がれた基金の処分などを進め、財源の有効活用に向けた取組みを進める。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年度に旧合併特例事業債の発行期限を迎え、ある程度の規模の事業実施にあたっては基金の活用が不可欠となることから、今後の基金残高は減少傾向が見込まれる。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決算余剰金（利子以外）により増額した主な基金使途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・教育施設設備基金：施設の老朽化対策と教育環境の整備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・ふるさと振興事業施設管理基金：町営駐車場、ゆばの里等施設管理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健康増進施設建設事業により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千円の取り崩しをしたが、今後の大型事業を見越して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新中学校建設事業及び給食センター建設事業等の実施によ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166,612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・ふるさと振興事業施設管理基金：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町営駐車場収入の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ゆばの里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の施設整備により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税収不足、地方交付税の縮減に伴う財源不足が深刻になりつつある現状を踏まえ、今後予想される公共施設更新など</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様々な重点事業が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町民への行政サービスに及ぼす影響を最小限に抑え、将来を見据えた財源計画により財源不足が起きないように対策を講じて行く予定である。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今後も町税等の財源確保に努めつつ財政運営の弾力性を維持するために、財政調整基金の活用を視野に置きつつ健全な財政運営に努める。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年利率見直しを実施しており、今後は利率上昇が見込まれるため、必要に応じて繰上償還の財源として活用を予定している。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本町の財政力指数は、全国平均を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、山梨県平均を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下回る状況で、類似団体においては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主たる要因として、人口の減少や高い高齢化率（令和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％）に加え、町内に中心となる産業が無いこと等により、財政基盤が弱いことが考えられる。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今後は、交流人口の増加や子育て施策などの充実を目指す「第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期まち・ひと・しごと創生総合戦略」の事業を基軸として積極的な行政運営を進め、併せてコンパクトな行政推進を図りつつ財政の健全化を図る。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で全国平均及び山梨県平均を下回る状況にあり、類似団体においては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位と、弾力的な財政運営が図られている。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今後は、中学校新校舎等建設事業（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百万円）及びスポーツ健康増進施設建設事業（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大型建設事業で発行した地方債の償還による公債費の増大を見据え、行政改革を積極的に進め、様々な行政運営を見直すと共に、地方債の抑制や既存地方債の計画的な繰上償還等による経常経費の抑制など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101812</xdr:rowOff>
    </xdr:from>
    <xdr:to>
      <xdr:col>23</xdr:col>
      <xdr:colOff>133350</xdr:colOff>
      <xdr:row>61</xdr:row>
      <xdr:rowOff>51012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8881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101812</xdr:rowOff>
    </xdr:from>
    <xdr:to>
      <xdr:col>19</xdr:col>
      <xdr:colOff>133350</xdr:colOff>
      <xdr:row>62</xdr:row>
      <xdr:rowOff>44450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388812"/>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99271</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5772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51012</xdr:rowOff>
    </xdr:from>
    <xdr:to>
      <xdr:col>19</xdr:col>
      <xdr:colOff>184150</xdr:colOff>
      <xdr:row>60</xdr:row>
      <xdr:rowOff>152612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162789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48471</xdr:rowOff>
    </xdr:from>
    <xdr:to>
      <xdr:col>7</xdr:col>
      <xdr:colOff>31750</xdr:colOff>
      <xdr:row>61</xdr:row>
      <xdr:rowOff>150071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160248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人当たりの人件費・物件費等の状況は、全国平均及び山梨県平均を大きく上回り、類似団体においては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年々決算額が増加しているが、これは年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えるペースで進む人口減少に因るところが大きい。人件費は、本町の地形的・地理的条件により行政範囲が広域なことから、行政組織や公共施設の配置等に一定規模の職員数を確保する必要があり、一人当たりの決算額が高くなっている。物件費等についても、まち・ひと・しごと創生総合戦略事業の増加や老朽化する公共施設への対応などにより経費が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78510</xdr:rowOff>
    </xdr:from>
    <xdr:to>
      <xdr:col>23</xdr:col>
      <xdr:colOff>133350</xdr:colOff>
      <xdr:row>83</xdr:row>
      <xdr:rowOff>109465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08860"/>
          <a:ext cx="8382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28040</xdr:rowOff>
    </xdr:from>
    <xdr:to>
      <xdr:col>19</xdr:col>
      <xdr:colOff>133350</xdr:colOff>
      <xdr:row>83</xdr:row>
      <xdr:rowOff>78510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58390"/>
          <a:ext cx="8890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165325</xdr:rowOff>
    </xdr:from>
    <xdr:to>
      <xdr:col>15</xdr:col>
      <xdr:colOff>82550</xdr:colOff>
      <xdr:row>83</xdr:row>
      <xdr:rowOff>28040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24225"/>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116880</xdr:rowOff>
    </xdr:from>
    <xdr:to>
      <xdr:col>11</xdr:col>
      <xdr:colOff>31750</xdr:colOff>
      <xdr:row>82</xdr:row>
      <xdr:rowOff>165325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58665</xdr:rowOff>
    </xdr:from>
    <xdr:to>
      <xdr:col>23</xdr:col>
      <xdr:colOff>184150</xdr:colOff>
      <xdr:row>83</xdr:row>
      <xdr:rowOff>160265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30742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6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27710</xdr:rowOff>
    </xdr:from>
    <xdr:to>
      <xdr:col>19</xdr:col>
      <xdr:colOff>184150</xdr:colOff>
      <xdr:row>83</xdr:row>
      <xdr:rowOff>129310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114087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148690</xdr:rowOff>
    </xdr:from>
    <xdr:to>
      <xdr:col>15</xdr:col>
      <xdr:colOff>133350</xdr:colOff>
      <xdr:row>83</xdr:row>
      <xdr:rowOff>78840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63617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114525</xdr:rowOff>
    </xdr:from>
    <xdr:to>
      <xdr:col>11</xdr:col>
      <xdr:colOff>82550</xdr:colOff>
      <xdr:row>83</xdr:row>
      <xdr:rowOff>44675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29452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66080</xdr:rowOff>
    </xdr:from>
    <xdr:to>
      <xdr:col>7</xdr:col>
      <xdr:colOff>31750</xdr:colOff>
      <xdr:row>82</xdr:row>
      <xdr:rowOff>167680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152457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本町のラスパイレス指数は、全国町村平均を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下回る状況で、類似団体においては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年の合併以降、職員の年齢構成などの平準化に向けて計画的な採用を進めており、昇任・昇格対象の職員や新陳代謝により年度間において若干の変動は生じているが、概ね平均的な状況と考える。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厳しい財政状況を考慮して、今後も定員管理と人事評価を平行して進め、給与水準の適正化に努める。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95955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48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122766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149578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人当たりの職員数は、全国平均及び山梨県平均を大きく上回り、類似団体においても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位と低い順位に位置している。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指数が高止まりしている要因は、年間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人を超えるペースで進む人口減少に因るところが大きい。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等の状況」欄でも述べたように、本町は行政範囲が広域であることから、一定規模の職員数を確保し公共施設の管理を行っているため、類似団体平均と比較して職員数が多くなっていることも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今後も人口減少による指数の上昇が見込まれるが、公共施設の適正配置や集約化により行政の効率化を進め、適切な定員管理に努める。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40945</xdr:rowOff>
    </xdr:from>
    <xdr:to>
      <xdr:col>81</xdr:col>
      <xdr:colOff>44450</xdr:colOff>
      <xdr:row>63</xdr:row>
      <xdr:rowOff>62179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842295"/>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38049</xdr:rowOff>
    </xdr:from>
    <xdr:to>
      <xdr:col>77</xdr:col>
      <xdr:colOff>44450</xdr:colOff>
      <xdr:row>63</xdr:row>
      <xdr:rowOff>62179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393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18745</xdr:rowOff>
    </xdr:from>
    <xdr:to>
      <xdr:col>72</xdr:col>
      <xdr:colOff>203200</xdr:colOff>
      <xdr:row>63</xdr:row>
      <xdr:rowOff>38049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2009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163652</xdr:rowOff>
    </xdr:from>
    <xdr:to>
      <xdr:col>68</xdr:col>
      <xdr:colOff>152400</xdr:colOff>
      <xdr:row>63</xdr:row>
      <xdr:rowOff>18745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161595</xdr:rowOff>
    </xdr:from>
    <xdr:to>
      <xdr:col>81</xdr:col>
      <xdr:colOff>95250</xdr:colOff>
      <xdr:row>63</xdr:row>
      <xdr:rowOff>91745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133672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11379</xdr:rowOff>
    </xdr:from>
    <xdr:to>
      <xdr:col>77</xdr:col>
      <xdr:colOff>95250</xdr:colOff>
      <xdr:row>63</xdr:row>
      <xdr:rowOff>112979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97756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9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158699</xdr:rowOff>
    </xdr:from>
    <xdr:to>
      <xdr:col>73</xdr:col>
      <xdr:colOff>44450</xdr:colOff>
      <xdr:row>63</xdr:row>
      <xdr:rowOff>88849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73626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7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139395</xdr:rowOff>
    </xdr:from>
    <xdr:to>
      <xdr:col>68</xdr:col>
      <xdr:colOff>203200</xdr:colOff>
      <xdr:row>63</xdr:row>
      <xdr:rowOff>69545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54322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112852</xdr:rowOff>
    </xdr:from>
    <xdr:to>
      <xdr:col>64</xdr:col>
      <xdr:colOff>152400</xdr:colOff>
      <xdr:row>63</xdr:row>
      <xdr:rowOff>43002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27779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本町の実質公債費比率は、全国平均及び山梨県平均を大きく下回り、類似団体においては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位と、非常に良好な状況を保っている。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これは繰上償還等による公債費の削減及び特定財源の積極的な活用の結果である。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まち・ひと・しごと創生総合戦略」に伴う事業の実施や、各公共施設の更新、さらには大型建設事業の実施により公債費増大が懸念されることから中長期的な財政ビジョンを持ちつつ公債費管理の取組みを進めて行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94403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0588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62230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897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86360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9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136330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本町の将来負担比率は、将来負担額を基金や特定財源見込額等の合計が上回ったため、比率が算出されない非常に良好な状況が続いている。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こうした状況は、地方債の繰上償還等による公債費の削減や、将来を見越した基金の計画的な積み増しを進めてきた結果である。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高度経済成長期に整備された生活基盤施設（道路・上下水道等）や各種公共施設等の一斉更新時期が迫っているなど、今後将来負担額の増加が予想されることから、引き続き計画的な財政運営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、山梨県平均を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下回る結果となり、類似団体においては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項の中でも触れたように、行政組織や公共施設の配置等、ある一定規模の職員数を確保して公共施設の管理を行っており、類似団体平均と比較しても職員数は多くなっているが、ラスパイレス指数が低いため、平均水準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厳しい財政状況を考慮して、公共施設の指定管理者制度を含めた適切な配置、集約化等の検討を行い、また定員管理と人事評価を並行して進めていく。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0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2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物件費に係る経常収支比率は、全国平均及び山梨県平均を大きく下回る状況で、類似団体においては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従前から進めてきた行政改革を中心とした取組みにより、職員の意識改革を図りながら行政効率を重視し、徹底した管理を行ってきた成果と考える。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今後も引き続き、経常経費の抑制に努め、費用対効果を勘案しながら事業の重点化を進めていく。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844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8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88900</xdr:rowOff>
    </xdr:from>
    <xdr:to>
      <xdr:col>69</xdr:col>
      <xdr:colOff>92075</xdr:colOff>
      <xdr:row>13</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1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38100</xdr:rowOff>
    </xdr:from>
    <xdr:to>
      <xdr:col>65</xdr:col>
      <xdr:colOff>53975</xdr:colOff>
      <xdr:row>13</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扶助費に係る経常収支比率は、全国平均を</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、山梨県平均を</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人口減少及び扶助費対象者数の減少により、扶助費の減少傾向が予想されるが、今後も国や県など福祉関連施策の動向を注視しつつ、町民福祉の向上に努める。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97065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本町のその他の費用における経常収支比率は、全国平均を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、山梨県平均を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上回る状況で、類似団体においては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比率の増加の要因となっている繰出金は、地方公営企業（水道、下水道）の施設更新の時期を迎え、今後さらに増高する見込みである。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年度に予定されている公営企業会計への移行も踏まえ、独立採算の原則により使用料等の見直しを検討しながら、企業会計として適切な運営に努める。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359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58</xdr:row>
      <xdr:rowOff>15966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359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15966</xdr:rowOff>
    </xdr:from>
    <xdr:to>
      <xdr:col>73</xdr:col>
      <xdr:colOff>180975</xdr:colOff>
      <xdr:row>58</xdr:row>
      <xdr:rowOff>81280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600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81280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136616</xdr:rowOff>
    </xdr:from>
    <xdr:to>
      <xdr:col>74</xdr:col>
      <xdr:colOff>31750</xdr:colOff>
      <xdr:row>58</xdr:row>
      <xdr:rowOff>66766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51543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本町の補助費等における経常収支比率は、全国平均を</a:t>
          </a:r>
          <a:r>
            <a:rPr kumimoji="1" lang="en-US" altLang="ja-JP" sz="1200" baseline="0">
              <a:latin typeface="ＭＳ Ｐゴシック" panose="020B0600070205080204" pitchFamily="50" charset="-128"/>
              <a:ea typeface="ＭＳ Ｐゴシック" panose="020B0600070205080204" pitchFamily="50" charset="-128"/>
            </a:rPr>
            <a:t>4.7</a:t>
          </a:r>
          <a:r>
            <a:rPr kumimoji="1" lang="ja-JP" altLang="en-US" sz="1200" baseline="0">
              <a:latin typeface="ＭＳ Ｐゴシック" panose="020B0600070205080204" pitchFamily="50" charset="-128"/>
              <a:ea typeface="ＭＳ Ｐゴシック" panose="020B0600070205080204" pitchFamily="50" charset="-128"/>
            </a:rPr>
            <a:t>上回り、山梨県平均を</a:t>
          </a:r>
          <a:r>
            <a:rPr kumimoji="1" lang="en-US" altLang="ja-JP" sz="1200" baseline="0">
              <a:latin typeface="ＭＳ Ｐゴシック" panose="020B0600070205080204" pitchFamily="50" charset="-128"/>
              <a:ea typeface="ＭＳ Ｐゴシック" panose="020B0600070205080204" pitchFamily="50" charset="-128"/>
            </a:rPr>
            <a:t>0.8</a:t>
          </a:r>
          <a:r>
            <a:rPr kumimoji="1" lang="ja-JP" altLang="en-US" sz="1200" baseline="0">
              <a:latin typeface="ＭＳ Ｐゴシック" panose="020B0600070205080204" pitchFamily="50" charset="-128"/>
              <a:ea typeface="ＭＳ Ｐゴシック" panose="020B0600070205080204" pitchFamily="50" charset="-128"/>
            </a:rPr>
            <a:t>下回る状況で、類似団体においては</a:t>
          </a:r>
          <a:r>
            <a:rPr kumimoji="1" lang="en-US" altLang="ja-JP" sz="1200" baseline="0">
              <a:latin typeface="ＭＳ Ｐゴシック" panose="020B0600070205080204" pitchFamily="50" charset="-128"/>
              <a:ea typeface="ＭＳ Ｐゴシック" panose="020B0600070205080204" pitchFamily="50" charset="-128"/>
            </a:rPr>
            <a:t>68</a:t>
          </a:r>
          <a:r>
            <a:rPr kumimoji="1" lang="ja-JP" altLang="en-US" sz="1200" baseline="0">
              <a:latin typeface="ＭＳ Ｐゴシック" panose="020B0600070205080204" pitchFamily="50" charset="-128"/>
              <a:ea typeface="ＭＳ Ｐゴシック" panose="020B0600070205080204" pitchFamily="50" charset="-128"/>
            </a:rPr>
            <a:t>団体中</a:t>
          </a:r>
          <a:r>
            <a:rPr kumimoji="1" lang="en-US" altLang="ja-JP" sz="1200" baseline="0">
              <a:latin typeface="ＭＳ Ｐゴシック" panose="020B0600070205080204" pitchFamily="50" charset="-128"/>
              <a:ea typeface="ＭＳ Ｐゴシック" panose="020B0600070205080204" pitchFamily="50" charset="-128"/>
            </a:rPr>
            <a:t>41</a:t>
          </a:r>
          <a:r>
            <a:rPr kumimoji="1" lang="ja-JP" altLang="en-US" sz="1200" baseline="0">
              <a:latin typeface="ＭＳ Ｐゴシック" panose="020B0600070205080204" pitchFamily="50" charset="-128"/>
              <a:ea typeface="ＭＳ Ｐゴシック" panose="020B0600070205080204" pitchFamily="50" charset="-128"/>
            </a:rPr>
            <a:t>位となっている。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補助費等の中でも加入している一部事務組合（広域行政組合）への負担金が高い割合を占めているため、各組合の決算分析を進め、中長期にわたり諸課題に対応できるように準備をすすめる。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0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38</xdr:row>
      <xdr:rowOff>73660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05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127000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公債費に係る経常収支比率は、全国平均及び山梨県平均を大きく下回る状況で、類似団体においては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しかしながら、各公共施設の更新、大型建設事業の実施により公債費は増加傾向にあることから、中長期的な財政ビジョンをもちつつ公債費管理の取組みを進めていく。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129286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560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97282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05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46990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101854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本町の公債費以外の費用における経常収支比率は、全国平均及び山梨県平均を下回る状況で、類似団体においては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低い水準で推移しているのは、事業実施に可能な限り特定財源を活用したことにより、比率が抑えられたことが要因と考える。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引き続き経常的収支における財政構造の適正化に努め、財政運営の弾力性が維持できるよう努力していく。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590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9590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77</xdr:row>
      <xdr:rowOff>69850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31622</xdr:rowOff>
    </xdr:from>
    <xdr:to>
      <xdr:col>29</xdr:col>
      <xdr:colOff>127000</xdr:colOff>
      <xdr:row>15</xdr:row>
      <xdr:rowOff>49540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650997"/>
          <a:ext cx="647700" cy="1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31622</xdr:rowOff>
    </xdr:from>
    <xdr:to>
      <xdr:col>26</xdr:col>
      <xdr:colOff>50800</xdr:colOff>
      <xdr:row>15</xdr:row>
      <xdr:rowOff>62849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50997"/>
          <a:ext cx="698500" cy="3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62849</xdr:rowOff>
    </xdr:from>
    <xdr:to>
      <xdr:col>22</xdr:col>
      <xdr:colOff>114300</xdr:colOff>
      <xdr:row>15</xdr:row>
      <xdr:rowOff>73460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82224"/>
          <a:ext cx="698500" cy="1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73460</xdr:rowOff>
    </xdr:from>
    <xdr:to>
      <xdr:col>18</xdr:col>
      <xdr:colOff>177800</xdr:colOff>
      <xdr:row>15</xdr:row>
      <xdr:rowOff>106786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9283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170190</xdr:rowOff>
    </xdr:from>
    <xdr:to>
      <xdr:col>29</xdr:col>
      <xdr:colOff>177800</xdr:colOff>
      <xdr:row>15</xdr:row>
      <xdr:rowOff>100340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1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15267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152272</xdr:rowOff>
    </xdr:from>
    <xdr:to>
      <xdr:col>26</xdr:col>
      <xdr:colOff>101600</xdr:colOff>
      <xdr:row>15</xdr:row>
      <xdr:rowOff>82422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92599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12049</xdr:rowOff>
    </xdr:from>
    <xdr:to>
      <xdr:col>22</xdr:col>
      <xdr:colOff>165100</xdr:colOff>
      <xdr:row>15</xdr:row>
      <xdr:rowOff>113649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123826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22660</xdr:rowOff>
    </xdr:from>
    <xdr:to>
      <xdr:col>19</xdr:col>
      <xdr:colOff>38100</xdr:colOff>
      <xdr:row>15</xdr:row>
      <xdr:rowOff>124260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64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134437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55986</xdr:rowOff>
    </xdr:from>
    <xdr:to>
      <xdr:col>15</xdr:col>
      <xdr:colOff>101600</xdr:colOff>
      <xdr:row>15</xdr:row>
      <xdr:rowOff>157586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7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167763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190098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179921</xdr:rowOff>
    </xdr:from>
    <xdr:to>
      <xdr:col>29</xdr:col>
      <xdr:colOff>127000</xdr:colOff>
      <xdr:row>37</xdr:row>
      <xdr:rowOff>195161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04621"/>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195161</xdr:rowOff>
    </xdr:from>
    <xdr:to>
      <xdr:col>26</xdr:col>
      <xdr:colOff>50800</xdr:colOff>
      <xdr:row>37</xdr:row>
      <xdr:rowOff>270790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19861"/>
          <a:ext cx="698500" cy="7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242881</xdr:rowOff>
    </xdr:from>
    <xdr:to>
      <xdr:col>22</xdr:col>
      <xdr:colOff>114300</xdr:colOff>
      <xdr:row>37</xdr:row>
      <xdr:rowOff>270790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67581"/>
          <a:ext cx="698500" cy="2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233414</xdr:rowOff>
    </xdr:from>
    <xdr:to>
      <xdr:col>18</xdr:col>
      <xdr:colOff>177800</xdr:colOff>
      <xdr:row>37</xdr:row>
      <xdr:rowOff>242881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58114"/>
          <a:ext cx="6985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129121</xdr:rowOff>
    </xdr:from>
    <xdr:to>
      <xdr:col>29</xdr:col>
      <xdr:colOff>177800</xdr:colOff>
      <xdr:row>37</xdr:row>
      <xdr:rowOff>230721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5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37698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144361</xdr:rowOff>
    </xdr:from>
    <xdr:to>
      <xdr:col>26</xdr:col>
      <xdr:colOff>101600</xdr:colOff>
      <xdr:row>37</xdr:row>
      <xdr:rowOff>245961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6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230738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5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219990</xdr:rowOff>
    </xdr:from>
    <xdr:to>
      <xdr:col>22</xdr:col>
      <xdr:colOff>165100</xdr:colOff>
      <xdr:row>37</xdr:row>
      <xdr:rowOff>321590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306367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3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192081</xdr:rowOff>
    </xdr:from>
    <xdr:to>
      <xdr:col>19</xdr:col>
      <xdr:colOff>38100</xdr:colOff>
      <xdr:row>37</xdr:row>
      <xdr:rowOff>293681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278458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182614</xdr:rowOff>
    </xdr:from>
    <xdr:to>
      <xdr:col>15</xdr:col>
      <xdr:colOff>101600</xdr:colOff>
      <xdr:row>37</xdr:row>
      <xdr:rowOff>284214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268991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152209</xdr:rowOff>
    </xdr:from>
    <xdr:to>
      <xdr:col>24</xdr:col>
      <xdr:colOff>63500</xdr:colOff>
      <xdr:row>34</xdr:row>
      <xdr:rowOff>162994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81509"/>
          <a:ext cx="8382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152209</xdr:rowOff>
    </xdr:from>
    <xdr:to>
      <xdr:col>19</xdr:col>
      <xdr:colOff>177800</xdr:colOff>
      <xdr:row>34</xdr:row>
      <xdr:rowOff>161714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81509"/>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161714</xdr:rowOff>
    </xdr:from>
    <xdr:to>
      <xdr:col>15</xdr:col>
      <xdr:colOff>50800</xdr:colOff>
      <xdr:row>35</xdr:row>
      <xdr:rowOff>76401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91014"/>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76401</xdr:rowOff>
    </xdr:from>
    <xdr:to>
      <xdr:col>10</xdr:col>
      <xdr:colOff>114300</xdr:colOff>
      <xdr:row>35</xdr:row>
      <xdr:rowOff>97034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112194</xdr:rowOff>
    </xdr:from>
    <xdr:to>
      <xdr:col>24</xdr:col>
      <xdr:colOff>114300</xdr:colOff>
      <xdr:row>35</xdr:row>
      <xdr:rowOff>42344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135071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9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101409</xdr:rowOff>
    </xdr:from>
    <xdr:to>
      <xdr:col>20</xdr:col>
      <xdr:colOff>38100</xdr:colOff>
      <xdr:row>35</xdr:row>
      <xdr:rowOff>31559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48086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110914</xdr:rowOff>
    </xdr:from>
    <xdr:to>
      <xdr:col>15</xdr:col>
      <xdr:colOff>101600</xdr:colOff>
      <xdr:row>35</xdr:row>
      <xdr:rowOff>41064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57591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25601</xdr:rowOff>
    </xdr:from>
    <xdr:to>
      <xdr:col>10</xdr:col>
      <xdr:colOff>165100</xdr:colOff>
      <xdr:row>35</xdr:row>
      <xdr:rowOff>127201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143728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46234</xdr:rowOff>
    </xdr:from>
    <xdr:to>
      <xdr:col>6</xdr:col>
      <xdr:colOff>38100</xdr:colOff>
      <xdr:row>35</xdr:row>
      <xdr:rowOff>147834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164361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99860</xdr:rowOff>
    </xdr:from>
    <xdr:to>
      <xdr:col>24</xdr:col>
      <xdr:colOff>63500</xdr:colOff>
      <xdr:row>55</xdr:row>
      <xdr:rowOff>149658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29610"/>
          <a:ext cx="838200" cy="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149658</xdr:rowOff>
    </xdr:from>
    <xdr:to>
      <xdr:col>19</xdr:col>
      <xdr:colOff>177800</xdr:colOff>
      <xdr:row>56</xdr:row>
      <xdr:rowOff>21189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79408"/>
          <a:ext cx="889000" cy="4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162194</xdr:rowOff>
    </xdr:from>
    <xdr:to>
      <xdr:col>15</xdr:col>
      <xdr:colOff>50800</xdr:colOff>
      <xdr:row>56</xdr:row>
      <xdr:rowOff>21189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91944"/>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162194</xdr:rowOff>
    </xdr:from>
    <xdr:to>
      <xdr:col>10</xdr:col>
      <xdr:colOff>114300</xdr:colOff>
      <xdr:row>56</xdr:row>
      <xdr:rowOff>35034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91944"/>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49060</xdr:rowOff>
    </xdr:from>
    <xdr:to>
      <xdr:col>24</xdr:col>
      <xdr:colOff>114300</xdr:colOff>
      <xdr:row>55</xdr:row>
      <xdr:rowOff>150660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71937</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3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98858</xdr:rowOff>
    </xdr:from>
    <xdr:to>
      <xdr:col>20</xdr:col>
      <xdr:colOff>38100</xdr:colOff>
      <xdr:row>56</xdr:row>
      <xdr:rowOff>29008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45535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141839</xdr:rowOff>
    </xdr:from>
    <xdr:to>
      <xdr:col>15</xdr:col>
      <xdr:colOff>101600</xdr:colOff>
      <xdr:row>56</xdr:row>
      <xdr:rowOff>71989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88516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4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111394</xdr:rowOff>
    </xdr:from>
    <xdr:to>
      <xdr:col>10</xdr:col>
      <xdr:colOff>165100</xdr:colOff>
      <xdr:row>56</xdr:row>
      <xdr:rowOff>41544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58071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155684</xdr:rowOff>
    </xdr:from>
    <xdr:to>
      <xdr:col>6</xdr:col>
      <xdr:colOff>38100</xdr:colOff>
      <xdr:row>56</xdr:row>
      <xdr:rowOff>85834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102361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82817</xdr:rowOff>
    </xdr:from>
    <xdr:to>
      <xdr:col>24</xdr:col>
      <xdr:colOff>63500</xdr:colOff>
      <xdr:row>76</xdr:row>
      <xdr:rowOff>105066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13017"/>
          <a:ext cx="8382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105066</xdr:rowOff>
    </xdr:from>
    <xdr:to>
      <xdr:col>19</xdr:col>
      <xdr:colOff>177800</xdr:colOff>
      <xdr:row>76</xdr:row>
      <xdr:rowOff>130327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3526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65824</xdr:rowOff>
    </xdr:from>
    <xdr:to>
      <xdr:col>15</xdr:col>
      <xdr:colOff>50800</xdr:colOff>
      <xdr:row>76</xdr:row>
      <xdr:rowOff>130327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9602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55956</xdr:rowOff>
    </xdr:from>
    <xdr:to>
      <xdr:col>10</xdr:col>
      <xdr:colOff>114300</xdr:colOff>
      <xdr:row>76</xdr:row>
      <xdr:rowOff>65824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32017</xdr:rowOff>
    </xdr:from>
    <xdr:to>
      <xdr:col>24</xdr:col>
      <xdr:colOff>114300</xdr:colOff>
      <xdr:row>76</xdr:row>
      <xdr:rowOff>133617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54894</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54266</xdr:rowOff>
    </xdr:from>
    <xdr:to>
      <xdr:col>20</xdr:col>
      <xdr:colOff>38100</xdr:colOff>
      <xdr:row>76</xdr:row>
      <xdr:rowOff>155866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944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79527</xdr:rowOff>
    </xdr:from>
    <xdr:to>
      <xdr:col>15</xdr:col>
      <xdr:colOff>101600</xdr:colOff>
      <xdr:row>77</xdr:row>
      <xdr:rowOff>9677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26205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15024</xdr:rowOff>
    </xdr:from>
    <xdr:to>
      <xdr:col>10</xdr:col>
      <xdr:colOff>165100</xdr:colOff>
      <xdr:row>76</xdr:row>
      <xdr:rowOff>116624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133151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5156</xdr:rowOff>
    </xdr:from>
    <xdr:to>
      <xdr:col>6</xdr:col>
      <xdr:colOff>38100</xdr:colOff>
      <xdr:row>76</xdr:row>
      <xdr:rowOff>106756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123283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146383</xdr:rowOff>
    </xdr:from>
    <xdr:to>
      <xdr:col>24</xdr:col>
      <xdr:colOff>63500</xdr:colOff>
      <xdr:row>95</xdr:row>
      <xdr:rowOff>55542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262683"/>
          <a:ext cx="8382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146383</xdr:rowOff>
    </xdr:from>
    <xdr:to>
      <xdr:col>19</xdr:col>
      <xdr:colOff>177800</xdr:colOff>
      <xdr:row>96</xdr:row>
      <xdr:rowOff>84161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62683"/>
          <a:ext cx="8890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84161</xdr:rowOff>
    </xdr:from>
    <xdr:to>
      <xdr:col>15</xdr:col>
      <xdr:colOff>50800</xdr:colOff>
      <xdr:row>96</xdr:row>
      <xdr:rowOff>142225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4336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142225</xdr:rowOff>
    </xdr:from>
    <xdr:to>
      <xdr:col>10</xdr:col>
      <xdr:colOff>114300</xdr:colOff>
      <xdr:row>96</xdr:row>
      <xdr:rowOff>158880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0142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4742</xdr:rowOff>
    </xdr:from>
    <xdr:to>
      <xdr:col>24</xdr:col>
      <xdr:colOff>114300</xdr:colOff>
      <xdr:row>95</xdr:row>
      <xdr:rowOff>106342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27619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95583</xdr:rowOff>
    </xdr:from>
    <xdr:to>
      <xdr:col>20</xdr:col>
      <xdr:colOff>38100</xdr:colOff>
      <xdr:row>95</xdr:row>
      <xdr:rowOff>25733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42260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33361</xdr:rowOff>
    </xdr:from>
    <xdr:to>
      <xdr:col>15</xdr:col>
      <xdr:colOff>101600</xdr:colOff>
      <xdr:row>96</xdr:row>
      <xdr:rowOff>134961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151488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91425</xdr:rowOff>
    </xdr:from>
    <xdr:to>
      <xdr:col>10</xdr:col>
      <xdr:colOff>165100</xdr:colOff>
      <xdr:row>97</xdr:row>
      <xdr:rowOff>21575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108080</xdr:rowOff>
    </xdr:from>
    <xdr:to>
      <xdr:col>6</xdr:col>
      <xdr:colOff>38100</xdr:colOff>
      <xdr:row>97</xdr:row>
      <xdr:rowOff>38230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54757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16192</xdr:rowOff>
    </xdr:from>
    <xdr:to>
      <xdr:col>55</xdr:col>
      <xdr:colOff>0</xdr:colOff>
      <xdr:row>35</xdr:row>
      <xdr:rowOff>25578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016942"/>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4524</xdr:rowOff>
    </xdr:from>
    <xdr:to>
      <xdr:col>50</xdr:col>
      <xdr:colOff>114300</xdr:colOff>
      <xdr:row>35</xdr:row>
      <xdr:rowOff>16192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90924"/>
          <a:ext cx="889000" cy="5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4524</xdr:rowOff>
    </xdr:from>
    <xdr:to>
      <xdr:col>45</xdr:col>
      <xdr:colOff>177800</xdr:colOff>
      <xdr:row>36</xdr:row>
      <xdr:rowOff>1246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90924"/>
          <a:ext cx="8890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1246</xdr:rowOff>
    </xdr:from>
    <xdr:to>
      <xdr:col>41</xdr:col>
      <xdr:colOff>50800</xdr:colOff>
      <xdr:row>36</xdr:row>
      <xdr:rowOff>30420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1734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146228</xdr:rowOff>
    </xdr:from>
    <xdr:to>
      <xdr:col>55</xdr:col>
      <xdr:colOff>50800</xdr:colOff>
      <xdr:row>35</xdr:row>
      <xdr:rowOff>76378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169105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136842</xdr:rowOff>
    </xdr:from>
    <xdr:to>
      <xdr:col>50</xdr:col>
      <xdr:colOff>165100</xdr:colOff>
      <xdr:row>35</xdr:row>
      <xdr:rowOff>66992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83519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125174</xdr:rowOff>
    </xdr:from>
    <xdr:to>
      <xdr:col>46</xdr:col>
      <xdr:colOff>38100</xdr:colOff>
      <xdr:row>32</xdr:row>
      <xdr:rowOff>55324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71851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121896</xdr:rowOff>
    </xdr:from>
    <xdr:to>
      <xdr:col>41</xdr:col>
      <xdr:colOff>101600</xdr:colOff>
      <xdr:row>36</xdr:row>
      <xdr:rowOff>52046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68573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151070</xdr:rowOff>
    </xdr:from>
    <xdr:to>
      <xdr:col>36</xdr:col>
      <xdr:colOff>165100</xdr:colOff>
      <xdr:row>36</xdr:row>
      <xdr:rowOff>81220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97747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54450</xdr:rowOff>
    </xdr:from>
    <xdr:to>
      <xdr:col>55</xdr:col>
      <xdr:colOff>0</xdr:colOff>
      <xdr:row>55</xdr:row>
      <xdr:rowOff>34855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312750"/>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34855</xdr:rowOff>
    </xdr:from>
    <xdr:to>
      <xdr:col>50</xdr:col>
      <xdr:colOff>114300</xdr:colOff>
      <xdr:row>55</xdr:row>
      <xdr:rowOff>137039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464605"/>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137039</xdr:rowOff>
    </xdr:from>
    <xdr:to>
      <xdr:col>45</xdr:col>
      <xdr:colOff>177800</xdr:colOff>
      <xdr:row>56</xdr:row>
      <xdr:rowOff>100234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566789"/>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100234</xdr:rowOff>
    </xdr:from>
    <xdr:to>
      <xdr:col>41</xdr:col>
      <xdr:colOff>50800</xdr:colOff>
      <xdr:row>56</xdr:row>
      <xdr:rowOff>166638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01434"/>
          <a:ext cx="889000" cy="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3650</xdr:rowOff>
    </xdr:from>
    <xdr:to>
      <xdr:col>55</xdr:col>
      <xdr:colOff>50800</xdr:colOff>
      <xdr:row>54</xdr:row>
      <xdr:rowOff>105250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2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26527</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11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155505</xdr:rowOff>
    </xdr:from>
    <xdr:to>
      <xdr:col>50</xdr:col>
      <xdr:colOff>165100</xdr:colOff>
      <xdr:row>55</xdr:row>
      <xdr:rowOff>85655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102182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18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86239</xdr:rowOff>
    </xdr:from>
    <xdr:to>
      <xdr:col>46</xdr:col>
      <xdr:colOff>38100</xdr:colOff>
      <xdr:row>56</xdr:row>
      <xdr:rowOff>16389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7516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0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49434</xdr:rowOff>
    </xdr:from>
    <xdr:to>
      <xdr:col>41</xdr:col>
      <xdr:colOff>101600</xdr:colOff>
      <xdr:row>56</xdr:row>
      <xdr:rowOff>151034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142161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115838</xdr:rowOff>
    </xdr:from>
    <xdr:to>
      <xdr:col>36</xdr:col>
      <xdr:colOff>165100</xdr:colOff>
      <xdr:row>57</xdr:row>
      <xdr:rowOff>45988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37115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17452</xdr:rowOff>
    </xdr:from>
    <xdr:to>
      <xdr:col>55</xdr:col>
      <xdr:colOff>0</xdr:colOff>
      <xdr:row>78</xdr:row>
      <xdr:rowOff>78946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90552"/>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17452</xdr:rowOff>
    </xdr:from>
    <xdr:to>
      <xdr:col>50</xdr:col>
      <xdr:colOff>114300</xdr:colOff>
      <xdr:row>78</xdr:row>
      <xdr:rowOff>84333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90552"/>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84333</xdr:rowOff>
    </xdr:from>
    <xdr:to>
      <xdr:col>45</xdr:col>
      <xdr:colOff>177800</xdr:colOff>
      <xdr:row>79</xdr:row>
      <xdr:rowOff>22299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57433"/>
          <a:ext cx="889000" cy="10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22299</xdr:rowOff>
    </xdr:from>
    <xdr:to>
      <xdr:col>41</xdr:col>
      <xdr:colOff>50800</xdr:colOff>
      <xdr:row>79</xdr:row>
      <xdr:rowOff>28532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66849"/>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28146</xdr:rowOff>
    </xdr:from>
    <xdr:to>
      <xdr:col>55</xdr:col>
      <xdr:colOff>50800</xdr:colOff>
      <xdr:row>78</xdr:row>
      <xdr:rowOff>129746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138102</xdr:rowOff>
    </xdr:from>
    <xdr:to>
      <xdr:col>50</xdr:col>
      <xdr:colOff>165100</xdr:colOff>
      <xdr:row>78</xdr:row>
      <xdr:rowOff>68252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59379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33533</xdr:rowOff>
    </xdr:from>
    <xdr:to>
      <xdr:col>46</xdr:col>
      <xdr:colOff>38100</xdr:colOff>
      <xdr:row>78</xdr:row>
      <xdr:rowOff>135133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126260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142949</xdr:rowOff>
    </xdr:from>
    <xdr:to>
      <xdr:col>41</xdr:col>
      <xdr:colOff>101600</xdr:colOff>
      <xdr:row>79</xdr:row>
      <xdr:rowOff>73099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64226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0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149182</xdr:rowOff>
    </xdr:from>
    <xdr:to>
      <xdr:col>36</xdr:col>
      <xdr:colOff>165100</xdr:colOff>
      <xdr:row>79</xdr:row>
      <xdr:rowOff>79332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70459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22236</xdr:rowOff>
    </xdr:from>
    <xdr:to>
      <xdr:col>55</xdr:col>
      <xdr:colOff>0</xdr:colOff>
      <xdr:row>96</xdr:row>
      <xdr:rowOff>41548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309986"/>
          <a:ext cx="838200" cy="19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41548</xdr:rowOff>
    </xdr:from>
    <xdr:to>
      <xdr:col>50</xdr:col>
      <xdr:colOff>114300</xdr:colOff>
      <xdr:row>96</xdr:row>
      <xdr:rowOff>141520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00748"/>
          <a:ext cx="889000" cy="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141520</xdr:rowOff>
    </xdr:from>
    <xdr:to>
      <xdr:col>45</xdr:col>
      <xdr:colOff>177800</xdr:colOff>
      <xdr:row>97</xdr:row>
      <xdr:rowOff>11223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00720"/>
          <a:ext cx="889000" cy="4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11223</xdr:rowOff>
    </xdr:from>
    <xdr:to>
      <xdr:col>41</xdr:col>
      <xdr:colOff>50800</xdr:colOff>
      <xdr:row>97</xdr:row>
      <xdr:rowOff>59032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41873"/>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142886</xdr:rowOff>
    </xdr:from>
    <xdr:to>
      <xdr:col>55</xdr:col>
      <xdr:colOff>50800</xdr:colOff>
      <xdr:row>95</xdr:row>
      <xdr:rowOff>73036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2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165763</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1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162198</xdr:rowOff>
    </xdr:from>
    <xdr:to>
      <xdr:col>50</xdr:col>
      <xdr:colOff>165100</xdr:colOff>
      <xdr:row>96</xdr:row>
      <xdr:rowOff>92348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90720</xdr:rowOff>
    </xdr:from>
    <xdr:to>
      <xdr:col>46</xdr:col>
      <xdr:colOff>38100</xdr:colOff>
      <xdr:row>97</xdr:row>
      <xdr:rowOff>20870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37397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131873</xdr:rowOff>
    </xdr:from>
    <xdr:to>
      <xdr:col>41</xdr:col>
      <xdr:colOff>101600</xdr:colOff>
      <xdr:row>97</xdr:row>
      <xdr:rowOff>62023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78550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8232</xdr:rowOff>
    </xdr:from>
    <xdr:to>
      <xdr:col>36</xdr:col>
      <xdr:colOff>165100</xdr:colOff>
      <xdr:row>97</xdr:row>
      <xdr:rowOff>109832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126359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30544</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1709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92018</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07118"/>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145624</xdr:rowOff>
    </xdr:from>
    <xdr:to>
      <xdr:col>76</xdr:col>
      <xdr:colOff>114300</xdr:colOff>
      <xdr:row>38</xdr:row>
      <xdr:rowOff>92018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489274"/>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83674</xdr:rowOff>
    </xdr:from>
    <xdr:to>
      <xdr:col>71</xdr:col>
      <xdr:colOff>177800</xdr:colOff>
      <xdr:row>37</xdr:row>
      <xdr:rowOff>145624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4273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151194</xdr:rowOff>
    </xdr:from>
    <xdr:to>
      <xdr:col>85</xdr:col>
      <xdr:colOff>177800</xdr:colOff>
      <xdr:row>39</xdr:row>
      <xdr:rowOff>81344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66121</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41218</xdr:rowOff>
    </xdr:from>
    <xdr:to>
      <xdr:col>76</xdr:col>
      <xdr:colOff>165100</xdr:colOff>
      <xdr:row>38</xdr:row>
      <xdr:rowOff>142818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159345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94824</xdr:rowOff>
    </xdr:from>
    <xdr:to>
      <xdr:col>72</xdr:col>
      <xdr:colOff>38100</xdr:colOff>
      <xdr:row>38</xdr:row>
      <xdr:rowOff>24974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41501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2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32874</xdr:rowOff>
    </xdr:from>
    <xdr:to>
      <xdr:col>67</xdr:col>
      <xdr:colOff>101600</xdr:colOff>
      <xdr:row>37</xdr:row>
      <xdr:rowOff>134474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3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151001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1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86162</xdr:rowOff>
    </xdr:from>
    <xdr:to>
      <xdr:col>85</xdr:col>
      <xdr:colOff>127000</xdr:colOff>
      <xdr:row>77</xdr:row>
      <xdr:rowOff>23960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44912"/>
          <a:ext cx="838200" cy="2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85705</xdr:rowOff>
    </xdr:from>
    <xdr:to>
      <xdr:col>81</xdr:col>
      <xdr:colOff>50800</xdr:colOff>
      <xdr:row>77</xdr:row>
      <xdr:rowOff>23960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115905"/>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85705</xdr:rowOff>
    </xdr:from>
    <xdr:to>
      <xdr:col>76</xdr:col>
      <xdr:colOff>114300</xdr:colOff>
      <xdr:row>77</xdr:row>
      <xdr:rowOff>117366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15905"/>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59263</xdr:rowOff>
    </xdr:from>
    <xdr:to>
      <xdr:col>71</xdr:col>
      <xdr:colOff>177800</xdr:colOff>
      <xdr:row>77</xdr:row>
      <xdr:rowOff>117366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60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35362</xdr:rowOff>
    </xdr:from>
    <xdr:to>
      <xdr:col>85</xdr:col>
      <xdr:colOff>177800</xdr:colOff>
      <xdr:row>75</xdr:row>
      <xdr:rowOff>136962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58239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144610</xdr:rowOff>
    </xdr:from>
    <xdr:to>
      <xdr:col>81</xdr:col>
      <xdr:colOff>101600</xdr:colOff>
      <xdr:row>77</xdr:row>
      <xdr:rowOff>74760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65887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34905</xdr:rowOff>
    </xdr:from>
    <xdr:to>
      <xdr:col>76</xdr:col>
      <xdr:colOff>165100</xdr:colOff>
      <xdr:row>76</xdr:row>
      <xdr:rowOff>136505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153032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66566</xdr:rowOff>
    </xdr:from>
    <xdr:to>
      <xdr:col>72</xdr:col>
      <xdr:colOff>38100</xdr:colOff>
      <xdr:row>77</xdr:row>
      <xdr:rowOff>168166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159293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8463</xdr:rowOff>
    </xdr:from>
    <xdr:to>
      <xdr:col>67</xdr:col>
      <xdr:colOff>101600</xdr:colOff>
      <xdr:row>77</xdr:row>
      <xdr:rowOff>110063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101190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169720</xdr:rowOff>
    </xdr:from>
    <xdr:to>
      <xdr:col>85</xdr:col>
      <xdr:colOff>127000</xdr:colOff>
      <xdr:row>97</xdr:row>
      <xdr:rowOff>12142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28920"/>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169720</xdr:rowOff>
    </xdr:from>
    <xdr:to>
      <xdr:col>81</xdr:col>
      <xdr:colOff>50800</xdr:colOff>
      <xdr:row>97</xdr:row>
      <xdr:rowOff>130118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28920"/>
          <a:ext cx="889000" cy="1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6691</xdr:rowOff>
    </xdr:from>
    <xdr:to>
      <xdr:col>76</xdr:col>
      <xdr:colOff>114300</xdr:colOff>
      <xdr:row>97</xdr:row>
      <xdr:rowOff>130118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37341"/>
          <a:ext cx="889000" cy="1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6691</xdr:rowOff>
    </xdr:from>
    <xdr:to>
      <xdr:col>71</xdr:col>
      <xdr:colOff>177800</xdr:colOff>
      <xdr:row>97</xdr:row>
      <xdr:rowOff>37886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37341"/>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132792</xdr:rowOff>
    </xdr:from>
    <xdr:to>
      <xdr:col>85</xdr:col>
      <xdr:colOff>177800</xdr:colOff>
      <xdr:row>97</xdr:row>
      <xdr:rowOff>62942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155669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118920</xdr:rowOff>
    </xdr:from>
    <xdr:to>
      <xdr:col>81</xdr:col>
      <xdr:colOff>101600</xdr:colOff>
      <xdr:row>97</xdr:row>
      <xdr:rowOff>49070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5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65597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79318</xdr:rowOff>
    </xdr:from>
    <xdr:to>
      <xdr:col>76</xdr:col>
      <xdr:colOff>165100</xdr:colOff>
      <xdr:row>98</xdr:row>
      <xdr:rowOff>9468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25995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127341</xdr:rowOff>
    </xdr:from>
    <xdr:to>
      <xdr:col>72</xdr:col>
      <xdr:colOff>38100</xdr:colOff>
      <xdr:row>97</xdr:row>
      <xdr:rowOff>57491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158536</xdr:rowOff>
    </xdr:from>
    <xdr:to>
      <xdr:col>67</xdr:col>
      <xdr:colOff>101600</xdr:colOff>
      <xdr:row>97</xdr:row>
      <xdr:rowOff>88686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105213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78000</xdr:rowOff>
    </xdr:from>
    <xdr:to>
      <xdr:col>116</xdr:col>
      <xdr:colOff>63500</xdr:colOff>
      <xdr:row>71</xdr:row>
      <xdr:rowOff>88406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250950"/>
          <a:ext cx="8382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88406</xdr:rowOff>
    </xdr:from>
    <xdr:to>
      <xdr:col>111</xdr:col>
      <xdr:colOff>177800</xdr:colOff>
      <xdr:row>71</xdr:row>
      <xdr:rowOff>126964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261356"/>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43231</xdr:rowOff>
    </xdr:from>
    <xdr:to>
      <xdr:col>107</xdr:col>
      <xdr:colOff>50800</xdr:colOff>
      <xdr:row>71</xdr:row>
      <xdr:rowOff>126964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216181"/>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43231</xdr:rowOff>
    </xdr:from>
    <xdr:to>
      <xdr:col>102</xdr:col>
      <xdr:colOff>114300</xdr:colOff>
      <xdr:row>71</xdr:row>
      <xdr:rowOff>87732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27200</xdr:rowOff>
    </xdr:from>
    <xdr:to>
      <xdr:col>116</xdr:col>
      <xdr:colOff>114300</xdr:colOff>
      <xdr:row>71</xdr:row>
      <xdr:rowOff>128800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2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114970</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11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37606</xdr:rowOff>
    </xdr:from>
    <xdr:to>
      <xdr:col>112</xdr:col>
      <xdr:colOff>38100</xdr:colOff>
      <xdr:row>71</xdr:row>
      <xdr:rowOff>139206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155733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198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76164</xdr:rowOff>
    </xdr:from>
    <xdr:to>
      <xdr:col>107</xdr:col>
      <xdr:colOff>101600</xdr:colOff>
      <xdr:row>72</xdr:row>
      <xdr:rowOff>6314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22841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02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163881</xdr:rowOff>
    </xdr:from>
    <xdr:to>
      <xdr:col>102</xdr:col>
      <xdr:colOff>165100</xdr:colOff>
      <xdr:row>71</xdr:row>
      <xdr:rowOff>94031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110558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36932</xdr:rowOff>
    </xdr:from>
    <xdr:to>
      <xdr:col>98</xdr:col>
      <xdr:colOff>38100</xdr:colOff>
      <xdr:row>71</xdr:row>
      <xdr:rowOff>138532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155059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千円となっている。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性質別項目を比較すると概ね類似団体の平均に近い項目も多いが、突出して上回っているものとしては繰出金である。本町における地形的要素により、水道事業、下水道事業が広範囲にわたり、非効率な部分が多いことが理由に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人件費、補助費等、維持補修費、公債費等も類似団体の平均を上回る項目となり、その理由として前項同様に地形的な条件や町の面積及び過疎化による人口減少、公共施設の老朽化に対する維持費、大型建設事業に係る地方債の発行などにより行政コストが嵩む結果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の新規整備分が平均を下回る一方で、更新整備事業は平均を上回っているが、これは施設老朽化対応やソフト事業強化への転換を図り、来るべきインフラ施設の更新を見据えた事業展開を行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的な人口減少や少子高齢化への対策は、本町においても喫緊の課題となっているが、地方交付税の減額等により財政規模は縮小傾向である。受益者負担の徹底や新たな財源確保などの措置を講じながら、本町の将来ビジョンを基軸に「まち・ひと・しごと創生総合戦略」に基づき計画と実施結果を評価しつつ、また公共施設の適正配置、集約化等により行政の効率化を図りながら、必要な対策と行動により課題解消を進めるとともに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76264</xdr:rowOff>
    </xdr:from>
    <xdr:to>
      <xdr:col>24</xdr:col>
      <xdr:colOff>63500</xdr:colOff>
      <xdr:row>36</xdr:row>
      <xdr:rowOff>120269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464"/>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120269</xdr:rowOff>
    </xdr:from>
    <xdr:to>
      <xdr:col>19</xdr:col>
      <xdr:colOff>177800</xdr:colOff>
      <xdr:row>36</xdr:row>
      <xdr:rowOff>149797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246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149797</xdr:rowOff>
    </xdr:from>
    <xdr:to>
      <xdr:col>15</xdr:col>
      <xdr:colOff>50800</xdr:colOff>
      <xdr:row>36</xdr:row>
      <xdr:rowOff>153607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19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153607</xdr:rowOff>
    </xdr:from>
    <xdr:to>
      <xdr:col>10</xdr:col>
      <xdr:colOff>114300</xdr:colOff>
      <xdr:row>37</xdr:row>
      <xdr:rowOff>23685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5807"/>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25464</xdr:rowOff>
    </xdr:from>
    <xdr:to>
      <xdr:col>24</xdr:col>
      <xdr:colOff>114300</xdr:colOff>
      <xdr:row>36</xdr:row>
      <xdr:rowOff>127064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69469</xdr:rowOff>
    </xdr:from>
    <xdr:to>
      <xdr:col>20</xdr:col>
      <xdr:colOff>38100</xdr:colOff>
      <xdr:row>36</xdr:row>
      <xdr:rowOff>171069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162196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98997</xdr:rowOff>
    </xdr:from>
    <xdr:to>
      <xdr:col>15</xdr:col>
      <xdr:colOff>101600</xdr:colOff>
      <xdr:row>37</xdr:row>
      <xdr:rowOff>29147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102807</xdr:rowOff>
    </xdr:from>
    <xdr:to>
      <xdr:col>10</xdr:col>
      <xdr:colOff>165100</xdr:colOff>
      <xdr:row>37</xdr:row>
      <xdr:rowOff>32957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24084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144335</xdr:rowOff>
    </xdr:from>
    <xdr:to>
      <xdr:col>6</xdr:col>
      <xdr:colOff>38100</xdr:colOff>
      <xdr:row>37</xdr:row>
      <xdr:rowOff>74485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30057</xdr:rowOff>
    </xdr:from>
    <xdr:to>
      <xdr:col>24</xdr:col>
      <xdr:colOff>63500</xdr:colOff>
      <xdr:row>56</xdr:row>
      <xdr:rowOff>61927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31257"/>
          <a:ext cx="8382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157452</xdr:rowOff>
    </xdr:from>
    <xdr:to>
      <xdr:col>19</xdr:col>
      <xdr:colOff>177800</xdr:colOff>
      <xdr:row>56</xdr:row>
      <xdr:rowOff>30057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15752"/>
          <a:ext cx="889000" cy="2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157452</xdr:rowOff>
    </xdr:from>
    <xdr:to>
      <xdr:col>15</xdr:col>
      <xdr:colOff>50800</xdr:colOff>
      <xdr:row>56</xdr:row>
      <xdr:rowOff>76156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15752"/>
          <a:ext cx="889000" cy="26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76156</xdr:rowOff>
    </xdr:from>
    <xdr:to>
      <xdr:col>10</xdr:col>
      <xdr:colOff>114300</xdr:colOff>
      <xdr:row>56</xdr:row>
      <xdr:rowOff>134984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7356"/>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11127</xdr:rowOff>
    </xdr:from>
    <xdr:to>
      <xdr:col>24</xdr:col>
      <xdr:colOff>114300</xdr:colOff>
      <xdr:row>56</xdr:row>
      <xdr:rowOff>112727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150707</xdr:rowOff>
    </xdr:from>
    <xdr:to>
      <xdr:col>20</xdr:col>
      <xdr:colOff>38100</xdr:colOff>
      <xdr:row>56</xdr:row>
      <xdr:rowOff>80857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106652</xdr:rowOff>
    </xdr:from>
    <xdr:to>
      <xdr:col>15</xdr:col>
      <xdr:colOff>101600</xdr:colOff>
      <xdr:row>55</xdr:row>
      <xdr:rowOff>36802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4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25356</xdr:rowOff>
    </xdr:from>
    <xdr:to>
      <xdr:col>10</xdr:col>
      <xdr:colOff>165100</xdr:colOff>
      <xdr:row>56</xdr:row>
      <xdr:rowOff>126956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143483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0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84184</xdr:rowOff>
    </xdr:from>
    <xdr:to>
      <xdr:col>6</xdr:col>
      <xdr:colOff>38100</xdr:colOff>
      <xdr:row>57</xdr:row>
      <xdr:rowOff>14334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30861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10868</xdr:rowOff>
    </xdr:from>
    <xdr:to>
      <xdr:col>24</xdr:col>
      <xdr:colOff>63500</xdr:colOff>
      <xdr:row>74</xdr:row>
      <xdr:rowOff>76729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98168"/>
          <a:ext cx="8382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10868</xdr:rowOff>
    </xdr:from>
    <xdr:to>
      <xdr:col>19</xdr:col>
      <xdr:colOff>177800</xdr:colOff>
      <xdr:row>75</xdr:row>
      <xdr:rowOff>34857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98168"/>
          <a:ext cx="889000" cy="1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34857</xdr:rowOff>
    </xdr:from>
    <xdr:to>
      <xdr:col>15</xdr:col>
      <xdr:colOff>50800</xdr:colOff>
      <xdr:row>75</xdr:row>
      <xdr:rowOff>114364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93607"/>
          <a:ext cx="8890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114364</xdr:rowOff>
    </xdr:from>
    <xdr:to>
      <xdr:col>10</xdr:col>
      <xdr:colOff>114300</xdr:colOff>
      <xdr:row>75</xdr:row>
      <xdr:rowOff>148859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3114"/>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25929</xdr:rowOff>
    </xdr:from>
    <xdr:to>
      <xdr:col>24</xdr:col>
      <xdr:colOff>114300</xdr:colOff>
      <xdr:row>74</xdr:row>
      <xdr:rowOff>127529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48806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131518</xdr:rowOff>
    </xdr:from>
    <xdr:to>
      <xdr:col>20</xdr:col>
      <xdr:colOff>38100</xdr:colOff>
      <xdr:row>74</xdr:row>
      <xdr:rowOff>61668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78195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155507</xdr:rowOff>
    </xdr:from>
    <xdr:to>
      <xdr:col>15</xdr:col>
      <xdr:colOff>101600</xdr:colOff>
      <xdr:row>75</xdr:row>
      <xdr:rowOff>85657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102184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63564</xdr:rowOff>
    </xdr:from>
    <xdr:to>
      <xdr:col>10</xdr:col>
      <xdr:colOff>165100</xdr:colOff>
      <xdr:row>75</xdr:row>
      <xdr:rowOff>165164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98059</xdr:rowOff>
    </xdr:from>
    <xdr:to>
      <xdr:col>6</xdr:col>
      <xdr:colOff>38100</xdr:colOff>
      <xdr:row>76</xdr:row>
      <xdr:rowOff>28209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44736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78335</xdr:rowOff>
    </xdr:from>
    <xdr:to>
      <xdr:col>24</xdr:col>
      <xdr:colOff>63500</xdr:colOff>
      <xdr:row>96</xdr:row>
      <xdr:rowOff>99092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37535"/>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99092</xdr:rowOff>
    </xdr:from>
    <xdr:to>
      <xdr:col>19</xdr:col>
      <xdr:colOff>177800</xdr:colOff>
      <xdr:row>96</xdr:row>
      <xdr:rowOff>140422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58292"/>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134099</xdr:rowOff>
    </xdr:from>
    <xdr:to>
      <xdr:col>15</xdr:col>
      <xdr:colOff>50800</xdr:colOff>
      <xdr:row>96</xdr:row>
      <xdr:rowOff>140422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93299"/>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134099</xdr:rowOff>
    </xdr:from>
    <xdr:to>
      <xdr:col>10</xdr:col>
      <xdr:colOff>114300</xdr:colOff>
      <xdr:row>96</xdr:row>
      <xdr:rowOff>145588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9329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27535</xdr:rowOff>
    </xdr:from>
    <xdr:to>
      <xdr:col>24</xdr:col>
      <xdr:colOff>114300</xdr:colOff>
      <xdr:row>96</xdr:row>
      <xdr:rowOff>129135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50412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48292</xdr:rowOff>
    </xdr:from>
    <xdr:to>
      <xdr:col>20</xdr:col>
      <xdr:colOff>38100</xdr:colOff>
      <xdr:row>96</xdr:row>
      <xdr:rowOff>149892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89622</xdr:rowOff>
    </xdr:from>
    <xdr:to>
      <xdr:col>15</xdr:col>
      <xdr:colOff>101600</xdr:colOff>
      <xdr:row>97</xdr:row>
      <xdr:rowOff>19772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36299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83299</xdr:rowOff>
    </xdr:from>
    <xdr:to>
      <xdr:col>10</xdr:col>
      <xdr:colOff>165100</xdr:colOff>
      <xdr:row>97</xdr:row>
      <xdr:rowOff>13449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29976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94788</xdr:rowOff>
    </xdr:from>
    <xdr:to>
      <xdr:col>6</xdr:col>
      <xdr:colOff>38100</xdr:colOff>
      <xdr:row>97</xdr:row>
      <xdr:rowOff>24938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41465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67201</xdr:rowOff>
    </xdr:from>
    <xdr:to>
      <xdr:col>55</xdr:col>
      <xdr:colOff>0</xdr:colOff>
      <xdr:row>39</xdr:row>
      <xdr:rowOff>92673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53751"/>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93327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79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84836</xdr:rowOff>
    </xdr:from>
    <xdr:to>
      <xdr:col>45</xdr:col>
      <xdr:colOff>177800</xdr:colOff>
      <xdr:row>39</xdr:row>
      <xdr:rowOff>93327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138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42382</xdr:rowOff>
    </xdr:from>
    <xdr:to>
      <xdr:col>41</xdr:col>
      <xdr:colOff>50800</xdr:colOff>
      <xdr:row>39</xdr:row>
      <xdr:rowOff>84836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893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16401</xdr:rowOff>
    </xdr:from>
    <xdr:to>
      <xdr:col>55</xdr:col>
      <xdr:colOff>50800</xdr:colOff>
      <xdr:row>39</xdr:row>
      <xdr:rowOff>118001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102778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42527</xdr:rowOff>
    </xdr:from>
    <xdr:to>
      <xdr:col>46</xdr:col>
      <xdr:colOff>38100</xdr:colOff>
      <xdr:row>39</xdr:row>
      <xdr:rowOff>144127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135254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34036</xdr:rowOff>
    </xdr:from>
    <xdr:to>
      <xdr:col>41</xdr:col>
      <xdr:colOff>101600</xdr:colOff>
      <xdr:row>39</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126763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163032</xdr:rowOff>
    </xdr:from>
    <xdr:to>
      <xdr:col>36</xdr:col>
      <xdr:colOff>165100</xdr:colOff>
      <xdr:row>39</xdr:row>
      <xdr:rowOff>93182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84309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78344</xdr:rowOff>
    </xdr:from>
    <xdr:to>
      <xdr:col>55</xdr:col>
      <xdr:colOff>0</xdr:colOff>
      <xdr:row>56</xdr:row>
      <xdr:rowOff>131943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79544"/>
          <a:ext cx="8382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78344</xdr:rowOff>
    </xdr:from>
    <xdr:to>
      <xdr:col>50</xdr:col>
      <xdr:colOff>114300</xdr:colOff>
      <xdr:row>57</xdr:row>
      <xdr:rowOff>1839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79544"/>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1839</xdr:rowOff>
    </xdr:from>
    <xdr:to>
      <xdr:col>45</xdr:col>
      <xdr:colOff>177800</xdr:colOff>
      <xdr:row>57</xdr:row>
      <xdr:rowOff>29705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7448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29705</xdr:rowOff>
    </xdr:from>
    <xdr:to>
      <xdr:col>41</xdr:col>
      <xdr:colOff>50800</xdr:colOff>
      <xdr:row>57</xdr:row>
      <xdr:rowOff>43742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023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81143</xdr:rowOff>
    </xdr:from>
    <xdr:to>
      <xdr:col>55</xdr:col>
      <xdr:colOff>50800</xdr:colOff>
      <xdr:row>57</xdr:row>
      <xdr:rowOff>11293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104020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27544</xdr:rowOff>
    </xdr:from>
    <xdr:to>
      <xdr:col>50</xdr:col>
      <xdr:colOff>165100</xdr:colOff>
      <xdr:row>56</xdr:row>
      <xdr:rowOff>129144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145671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122489</xdr:rowOff>
    </xdr:from>
    <xdr:to>
      <xdr:col>46</xdr:col>
      <xdr:colOff>38100</xdr:colOff>
      <xdr:row>57</xdr:row>
      <xdr:rowOff>52639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150355</xdr:rowOff>
    </xdr:from>
    <xdr:to>
      <xdr:col>41</xdr:col>
      <xdr:colOff>101600</xdr:colOff>
      <xdr:row>57</xdr:row>
      <xdr:rowOff>80505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97032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164392</xdr:rowOff>
    </xdr:from>
    <xdr:to>
      <xdr:col>36</xdr:col>
      <xdr:colOff>165100</xdr:colOff>
      <xdr:row>57</xdr:row>
      <xdr:rowOff>94542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111069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145009</xdr:rowOff>
    </xdr:from>
    <xdr:to>
      <xdr:col>55</xdr:col>
      <xdr:colOff>0</xdr:colOff>
      <xdr:row>75</xdr:row>
      <xdr:rowOff>167653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03759"/>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141174</xdr:rowOff>
    </xdr:from>
    <xdr:to>
      <xdr:col>50</xdr:col>
      <xdr:colOff>114300</xdr:colOff>
      <xdr:row>75</xdr:row>
      <xdr:rowOff>145009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828474"/>
          <a:ext cx="889000" cy="1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141174</xdr:rowOff>
    </xdr:from>
    <xdr:to>
      <xdr:col>45</xdr:col>
      <xdr:colOff>177800</xdr:colOff>
      <xdr:row>77</xdr:row>
      <xdr:rowOff>144844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828474"/>
          <a:ext cx="889000" cy="5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118732</xdr:rowOff>
    </xdr:from>
    <xdr:to>
      <xdr:col>41</xdr:col>
      <xdr:colOff>50800</xdr:colOff>
      <xdr:row>77</xdr:row>
      <xdr:rowOff>144844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20382"/>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116853</xdr:rowOff>
    </xdr:from>
    <xdr:to>
      <xdr:col>55</xdr:col>
      <xdr:colOff>50800</xdr:colOff>
      <xdr:row>76</xdr:row>
      <xdr:rowOff>47002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75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139730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94209</xdr:rowOff>
    </xdr:from>
    <xdr:to>
      <xdr:col>50</xdr:col>
      <xdr:colOff>165100</xdr:colOff>
      <xdr:row>76</xdr:row>
      <xdr:rowOff>24358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52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40886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90374</xdr:rowOff>
    </xdr:from>
    <xdr:to>
      <xdr:col>46</xdr:col>
      <xdr:colOff>38100</xdr:colOff>
      <xdr:row>75</xdr:row>
      <xdr:rowOff>20524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37051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94044</xdr:rowOff>
    </xdr:from>
    <xdr:to>
      <xdr:col>41</xdr:col>
      <xdr:colOff>101600</xdr:colOff>
      <xdr:row>78</xdr:row>
      <xdr:rowOff>24194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40721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67932</xdr:rowOff>
    </xdr:from>
    <xdr:to>
      <xdr:col>36</xdr:col>
      <xdr:colOff>165100</xdr:colOff>
      <xdr:row>77</xdr:row>
      <xdr:rowOff>169532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14609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87985</xdr:rowOff>
    </xdr:from>
    <xdr:to>
      <xdr:col>55</xdr:col>
      <xdr:colOff>0</xdr:colOff>
      <xdr:row>96</xdr:row>
      <xdr:rowOff>2152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75735"/>
          <a:ext cx="838200" cy="8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87985</xdr:rowOff>
    </xdr:from>
    <xdr:to>
      <xdr:col>50</xdr:col>
      <xdr:colOff>114300</xdr:colOff>
      <xdr:row>95</xdr:row>
      <xdr:rowOff>128191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75735"/>
          <a:ext cx="8890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128191</xdr:rowOff>
    </xdr:from>
    <xdr:to>
      <xdr:col>45</xdr:col>
      <xdr:colOff>177800</xdr:colOff>
      <xdr:row>95</xdr:row>
      <xdr:rowOff>134573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15941"/>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134573</xdr:rowOff>
    </xdr:from>
    <xdr:to>
      <xdr:col>41</xdr:col>
      <xdr:colOff>50800</xdr:colOff>
      <xdr:row>96</xdr:row>
      <xdr:rowOff>31561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22323"/>
          <a:ext cx="889000" cy="6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122802</xdr:rowOff>
    </xdr:from>
    <xdr:to>
      <xdr:col>55</xdr:col>
      <xdr:colOff>50800</xdr:colOff>
      <xdr:row>96</xdr:row>
      <xdr:rowOff>52952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145679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37185</xdr:rowOff>
    </xdr:from>
    <xdr:to>
      <xdr:col>50</xdr:col>
      <xdr:colOff>165100</xdr:colOff>
      <xdr:row>95</xdr:row>
      <xdr:rowOff>138785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155312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77391</xdr:rowOff>
    </xdr:from>
    <xdr:to>
      <xdr:col>46</xdr:col>
      <xdr:colOff>38100</xdr:colOff>
      <xdr:row>96</xdr:row>
      <xdr:rowOff>7541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24068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4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83773</xdr:rowOff>
    </xdr:from>
    <xdr:to>
      <xdr:col>41</xdr:col>
      <xdr:colOff>101600</xdr:colOff>
      <xdr:row>96</xdr:row>
      <xdr:rowOff>13923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30450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152211</xdr:rowOff>
    </xdr:from>
    <xdr:to>
      <xdr:col>36</xdr:col>
      <xdr:colOff>165100</xdr:colOff>
      <xdr:row>96</xdr:row>
      <xdr:rowOff>82361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73488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164928</xdr:rowOff>
    </xdr:from>
    <xdr:to>
      <xdr:col>85</xdr:col>
      <xdr:colOff>127000</xdr:colOff>
      <xdr:row>35</xdr:row>
      <xdr:rowOff>113688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94228"/>
          <a:ext cx="838200" cy="1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32552</xdr:rowOff>
    </xdr:from>
    <xdr:to>
      <xdr:col>81</xdr:col>
      <xdr:colOff>50800</xdr:colOff>
      <xdr:row>35</xdr:row>
      <xdr:rowOff>113688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33302"/>
          <a:ext cx="889000" cy="8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32552</xdr:rowOff>
    </xdr:from>
    <xdr:to>
      <xdr:col>76</xdr:col>
      <xdr:colOff>114300</xdr:colOff>
      <xdr:row>35</xdr:row>
      <xdr:rowOff>73243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3330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73243</xdr:rowOff>
    </xdr:from>
    <xdr:to>
      <xdr:col>71</xdr:col>
      <xdr:colOff>177800</xdr:colOff>
      <xdr:row>35</xdr:row>
      <xdr:rowOff>138475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73993"/>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114128</xdr:rowOff>
    </xdr:from>
    <xdr:to>
      <xdr:col>85</xdr:col>
      <xdr:colOff>177800</xdr:colOff>
      <xdr:row>35</xdr:row>
      <xdr:rowOff>44278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137005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62888</xdr:rowOff>
    </xdr:from>
    <xdr:to>
      <xdr:col>81</xdr:col>
      <xdr:colOff>101600</xdr:colOff>
      <xdr:row>35</xdr:row>
      <xdr:rowOff>164488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153202</xdr:rowOff>
    </xdr:from>
    <xdr:to>
      <xdr:col>76</xdr:col>
      <xdr:colOff>165100</xdr:colOff>
      <xdr:row>35</xdr:row>
      <xdr:rowOff>83352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99879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22443</xdr:rowOff>
    </xdr:from>
    <xdr:to>
      <xdr:col>72</xdr:col>
      <xdr:colOff>38100</xdr:colOff>
      <xdr:row>35</xdr:row>
      <xdr:rowOff>124043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140570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87675</xdr:rowOff>
    </xdr:from>
    <xdr:to>
      <xdr:col>67</xdr:col>
      <xdr:colOff>101600</xdr:colOff>
      <xdr:row>36</xdr:row>
      <xdr:rowOff>17825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34352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128064</xdr:rowOff>
    </xdr:from>
    <xdr:to>
      <xdr:col>85</xdr:col>
      <xdr:colOff>127000</xdr:colOff>
      <xdr:row>55</xdr:row>
      <xdr:rowOff>63050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14914"/>
          <a:ext cx="8382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63050</xdr:rowOff>
    </xdr:from>
    <xdr:to>
      <xdr:col>81</xdr:col>
      <xdr:colOff>50800</xdr:colOff>
      <xdr:row>55</xdr:row>
      <xdr:rowOff>99759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492800"/>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99759</xdr:rowOff>
    </xdr:from>
    <xdr:to>
      <xdr:col>76</xdr:col>
      <xdr:colOff>114300</xdr:colOff>
      <xdr:row>56</xdr:row>
      <xdr:rowOff>31915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29509"/>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31915</xdr:rowOff>
    </xdr:from>
    <xdr:to>
      <xdr:col>71</xdr:col>
      <xdr:colOff>177800</xdr:colOff>
      <xdr:row>56</xdr:row>
      <xdr:rowOff>61116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33115"/>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77264</xdr:rowOff>
    </xdr:from>
    <xdr:to>
      <xdr:col>85</xdr:col>
      <xdr:colOff>177800</xdr:colOff>
      <xdr:row>54</xdr:row>
      <xdr:rowOff>7414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1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100141</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1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12250</xdr:rowOff>
    </xdr:from>
    <xdr:to>
      <xdr:col>81</xdr:col>
      <xdr:colOff>101600</xdr:colOff>
      <xdr:row>55</xdr:row>
      <xdr:rowOff>113850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130377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2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48959</xdr:rowOff>
    </xdr:from>
    <xdr:to>
      <xdr:col>76</xdr:col>
      <xdr:colOff>165100</xdr:colOff>
      <xdr:row>55</xdr:row>
      <xdr:rowOff>150559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167086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2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152565</xdr:rowOff>
    </xdr:from>
    <xdr:to>
      <xdr:col>72</xdr:col>
      <xdr:colOff>38100</xdr:colOff>
      <xdr:row>56</xdr:row>
      <xdr:rowOff>82715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99242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10316</xdr:rowOff>
    </xdr:from>
    <xdr:to>
      <xdr:col>67</xdr:col>
      <xdr:colOff>101600</xdr:colOff>
      <xdr:row>56</xdr:row>
      <xdr:rowOff>111916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128443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30544</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7509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92018</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65118"/>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145625</xdr:rowOff>
    </xdr:from>
    <xdr:to>
      <xdr:col>76</xdr:col>
      <xdr:colOff>114300</xdr:colOff>
      <xdr:row>78</xdr:row>
      <xdr:rowOff>92018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47275"/>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83674</xdr:rowOff>
    </xdr:from>
    <xdr:to>
      <xdr:col>71</xdr:col>
      <xdr:colOff>177800</xdr:colOff>
      <xdr:row>77</xdr:row>
      <xdr:rowOff>145625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8532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151194</xdr:rowOff>
    </xdr:from>
    <xdr:to>
      <xdr:col>85</xdr:col>
      <xdr:colOff>177800</xdr:colOff>
      <xdr:row>79</xdr:row>
      <xdr:rowOff>81344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66121</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41218</xdr:rowOff>
    </xdr:from>
    <xdr:to>
      <xdr:col>76</xdr:col>
      <xdr:colOff>165100</xdr:colOff>
      <xdr:row>78</xdr:row>
      <xdr:rowOff>142818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159345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94825</xdr:rowOff>
    </xdr:from>
    <xdr:to>
      <xdr:col>72</xdr:col>
      <xdr:colOff>38100</xdr:colOff>
      <xdr:row>78</xdr:row>
      <xdr:rowOff>24975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41502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0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32874</xdr:rowOff>
    </xdr:from>
    <xdr:to>
      <xdr:col>67</xdr:col>
      <xdr:colOff>101600</xdr:colOff>
      <xdr:row>77</xdr:row>
      <xdr:rowOff>134474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151001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86162</xdr:rowOff>
    </xdr:from>
    <xdr:to>
      <xdr:col>85</xdr:col>
      <xdr:colOff>127000</xdr:colOff>
      <xdr:row>97</xdr:row>
      <xdr:rowOff>23960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73912"/>
          <a:ext cx="838200" cy="2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85705</xdr:rowOff>
    </xdr:from>
    <xdr:to>
      <xdr:col>81</xdr:col>
      <xdr:colOff>50800</xdr:colOff>
      <xdr:row>97</xdr:row>
      <xdr:rowOff>23960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44905"/>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85705</xdr:rowOff>
    </xdr:from>
    <xdr:to>
      <xdr:col>76</xdr:col>
      <xdr:colOff>114300</xdr:colOff>
      <xdr:row>97</xdr:row>
      <xdr:rowOff>117366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44905"/>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59263</xdr:rowOff>
    </xdr:from>
    <xdr:to>
      <xdr:col>71</xdr:col>
      <xdr:colOff>177800</xdr:colOff>
      <xdr:row>97</xdr:row>
      <xdr:rowOff>117366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89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35362</xdr:rowOff>
    </xdr:from>
    <xdr:to>
      <xdr:col>85</xdr:col>
      <xdr:colOff>177800</xdr:colOff>
      <xdr:row>95</xdr:row>
      <xdr:rowOff>136962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58239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144610</xdr:rowOff>
    </xdr:from>
    <xdr:to>
      <xdr:col>81</xdr:col>
      <xdr:colOff>101600</xdr:colOff>
      <xdr:row>97</xdr:row>
      <xdr:rowOff>74760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65887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34905</xdr:rowOff>
    </xdr:from>
    <xdr:to>
      <xdr:col>76</xdr:col>
      <xdr:colOff>165100</xdr:colOff>
      <xdr:row>96</xdr:row>
      <xdr:rowOff>136505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153032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66566</xdr:rowOff>
    </xdr:from>
    <xdr:to>
      <xdr:col>72</xdr:col>
      <xdr:colOff>38100</xdr:colOff>
      <xdr:row>97</xdr:row>
      <xdr:rowOff>168166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159293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8463</xdr:rowOff>
    </xdr:from>
    <xdr:to>
      <xdr:col>67</xdr:col>
      <xdr:colOff>101600</xdr:colOff>
      <xdr:row>97</xdr:row>
      <xdr:rowOff>110063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101190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本町における目的別歳出決算額の住民一人当たりのコストを分析すると、議会費・労働費・災害復旧費を除く全ての費目で、類似団体の平均を上回る結果となった。これについては、性質別分析でも述べたとおり、本町の地形的・地理的条件や町の面積、著しい人口減少や少子高齢化等により行政コストが割高となっていることが要因であると考えられる。特に教育費は住民一人当たり</a:t>
          </a:r>
          <a:r>
            <a:rPr kumimoji="1" lang="en-US" altLang="ja-JP" sz="1200" baseline="0">
              <a:latin typeface="ＭＳ Ｐゴシック" panose="020B0600070205080204" pitchFamily="50" charset="-128"/>
              <a:ea typeface="ＭＳ Ｐゴシック" panose="020B0600070205080204" pitchFamily="50" charset="-128"/>
            </a:rPr>
            <a:t>190</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045</a:t>
          </a:r>
          <a:r>
            <a:rPr kumimoji="1" lang="ja-JP" altLang="en-US" sz="1200" baseline="0">
              <a:latin typeface="ＭＳ Ｐゴシック" panose="020B0600070205080204" pitchFamily="50" charset="-128"/>
              <a:ea typeface="ＭＳ Ｐゴシック" panose="020B0600070205080204" pitchFamily="50" charset="-128"/>
            </a:rPr>
            <a:t>円となっており、類似団体平均に比べ高止まりしているが、これは新中学校建設事業や給食センター建設事業、健康増進施設建設事業といった大型建設事業の影響が大きい。</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住民一人当たりのコストが高止まりする状況が続くと考えられるが、全国で取組み強化が進められている「人口減少対策」は、本町においても喫緊の課題であり、各種計画と連動した財政運営を主軸に将来のビジョンを具体化し、魅力ある町づくりに向けた取組みを推進していく必要が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また、そうした取組みを推進するために実施している「まち・ひと・しごと創生総合戦略」に係る事業が、平均を上回る要因になったと考える。今後も性質別における財政分析などを考慮し、弾力性のある財政を維持し、将来にわたり積極的な事業を継続できる状況を整えていきたい。</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実質収支比率は標準財政規模に対する実質収支の割合をいうものであるが、本町の実質収支額は継続的に黒字を確保している。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実質単年度収支についても引き続き黒字となっている。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財政調整基金は減少傾向にあるが、最低水準の取崩しに努めている。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実質収支比率は一般的に３～５％程度が望ましいとされていることから、概ね適正な財政運営がなされているものと分析している。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今後もこうした状況を維持しながら、主要財源である普通交付税の推移を注視しつつ、町の将来を見据えた財政運営に努めていく。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令和４年度も一般会計及び特別会計の全ての会計で黒字となった。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更新時期の到来や人口減少及び高齢化対策等、また特別会計においても水道、下水道施設の更新に膨大な費用が嵩むことが予想される。様々な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また、一般財源である地方税の収入が低迷しており、併せて普通交付税も減少していくことが予想されるため、適正な財政規模へと移行を進めていく必要がある。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11002740</v>
      </c>
      <c r="BO4" s="371"/>
      <c r="BP4" s="371"/>
      <c r="BQ4" s="371"/>
      <c r="BR4" s="371"/>
      <c r="BS4" s="371"/>
      <c r="BT4" s="371"/>
      <c r="BU4" s="372"/>
      <c r="BV4" s="370">
        <v>10583964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12.8</v>
      </c>
      <c r="CU4" s="377"/>
      <c r="CV4" s="377"/>
      <c r="CW4" s="377"/>
      <c r="CX4" s="377"/>
      <c r="CY4" s="377"/>
      <c r="CZ4" s="377"/>
      <c r="DA4" s="378"/>
      <c r="DB4" s="376">
        <v>15.6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9978203</v>
      </c>
      <c r="BO5" s="408"/>
      <c r="BP5" s="408"/>
      <c r="BQ5" s="408"/>
      <c r="BR5" s="408"/>
      <c r="BS5" s="408"/>
      <c r="BT5" s="408"/>
      <c r="BU5" s="409"/>
      <c r="BV5" s="407">
        <v>9561290</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72.900000000000006</v>
      </c>
      <c r="CU5" s="405"/>
      <c r="CV5" s="405"/>
      <c r="CW5" s="405"/>
      <c r="CX5" s="405"/>
      <c r="CY5" s="405"/>
      <c r="CZ5" s="405"/>
      <c r="DA5" s="406"/>
      <c r="DB5" s="404">
        <v>69.900000000000006</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1024537</v>
      </c>
      <c r="BO6" s="408"/>
      <c r="BP6" s="408"/>
      <c r="BQ6" s="408"/>
      <c r="BR6" s="408"/>
      <c r="BS6" s="408"/>
      <c r="BT6" s="408"/>
      <c r="BU6" s="409"/>
      <c r="BV6" s="407">
        <v>1022674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73.599999999999994</v>
      </c>
      <c r="CU6" s="445"/>
      <c r="CV6" s="445"/>
      <c r="CW6" s="445"/>
      <c r="CX6" s="445"/>
      <c r="CY6" s="445"/>
      <c r="CZ6" s="445"/>
      <c r="DA6" s="446"/>
      <c r="DB6" s="444">
        <v>72.099999999999994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267947</v>
      </c>
      <c r="BO7" s="408"/>
      <c r="BP7" s="408"/>
      <c r="BQ7" s="408"/>
      <c r="BR7" s="408"/>
      <c r="BS7" s="408"/>
      <c r="BT7" s="408"/>
      <c r="BU7" s="409"/>
      <c r="BV7" s="407">
        <v>67349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5931146</v>
      </c>
      <c r="CU7" s="408"/>
      <c r="CV7" s="408"/>
      <c r="CW7" s="408"/>
      <c r="CX7" s="408"/>
      <c r="CY7" s="408"/>
      <c r="CZ7" s="408"/>
      <c r="DA7" s="409"/>
      <c r="DB7" s="407">
        <v>6133786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756590</v>
      </c>
      <c r="BO8" s="408"/>
      <c r="BP8" s="408"/>
      <c r="BQ8" s="408"/>
      <c r="BR8" s="408"/>
      <c r="BS8" s="408"/>
      <c r="BT8" s="408"/>
      <c r="BU8" s="409"/>
      <c r="BV8" s="407">
        <v>955325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10663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108</v>
      </c>
      <c r="AV9" s="440"/>
      <c r="AW9" s="440"/>
      <c r="AX9" s="440"/>
      <c r="AY9" s="441" t="s">
        <v>119</v>
      </c>
      <c r="AZ9" s="442"/>
      <c r="BA9" s="442"/>
      <c r="BB9" s="442"/>
      <c r="BC9" s="442"/>
      <c r="BD9" s="442"/>
      <c r="BE9" s="442"/>
      <c r="BF9" s="442"/>
      <c r="BG9" s="442"/>
      <c r="BH9" s="442"/>
      <c r="BI9" s="442"/>
      <c r="BJ9" s="442"/>
      <c r="BK9" s="442"/>
      <c r="BL9" s="442"/>
      <c r="BM9" s="443"/>
      <c r="BN9" s="407">
        <v>-198734</v>
      </c>
      <c r="BO9" s="408"/>
      <c r="BP9" s="408"/>
      <c r="BQ9" s="408"/>
      <c r="BR9" s="408"/>
      <c r="BS9" s="408"/>
      <c r="BT9" s="408"/>
      <c r="BU9" s="409"/>
      <c r="BV9" s="407">
        <v>188904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6.6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12669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305</v>
      </c>
      <c r="BO10" s="408"/>
      <c r="BP10" s="408"/>
      <c r="BQ10" s="408"/>
      <c r="BR10" s="408"/>
      <c r="BS10" s="408"/>
      <c r="BT10" s="408"/>
      <c r="BU10" s="409"/>
      <c r="BV10" s="407">
        <v>578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351214</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10391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108</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72222</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10253</v>
      </c>
      <c r="S13" s="492"/>
      <c r="T13" s="492"/>
      <c r="U13" s="492"/>
      <c r="V13" s="493"/>
      <c r="W13" s="423" t="s">
        <v>141</v>
      </c>
      <c r="X13" s="424"/>
      <c r="Y13" s="424"/>
      <c r="Z13" s="424"/>
      <c r="AA13" s="424"/>
      <c r="AB13" s="414"/>
      <c r="AC13" s="458">
        <v>144</v>
      </c>
      <c r="AD13" s="459"/>
      <c r="AE13" s="459"/>
      <c r="AF13" s="459"/>
      <c r="AG13" s="501"/>
      <c r="AH13" s="458">
        <v>231</v>
      </c>
      <c r="AI13" s="459"/>
      <c r="AJ13" s="459"/>
      <c r="AK13" s="459"/>
      <c r="AL13" s="460"/>
      <c r="AM13" s="436" t="s">
        <v>142</v>
      </c>
      <c r="AN13" s="437"/>
      <c r="AO13" s="437"/>
      <c r="AP13" s="437"/>
      <c r="AQ13" s="437"/>
      <c r="AR13" s="437"/>
      <c r="AS13" s="437"/>
      <c r="AT13" s="438"/>
      <c r="AU13" s="439" t="s">
        <v>123</v>
      </c>
      <c r="AV13" s="440"/>
      <c r="AW13" s="440"/>
      <c r="AX13" s="440"/>
      <c r="AY13" s="441" t="s">
        <v>143</v>
      </c>
      <c r="AZ13" s="442"/>
      <c r="BA13" s="442"/>
      <c r="BB13" s="442"/>
      <c r="BC13" s="442"/>
      <c r="BD13" s="442"/>
      <c r="BE13" s="442"/>
      <c r="BF13" s="442"/>
      <c r="BG13" s="442"/>
      <c r="BH13" s="442"/>
      <c r="BI13" s="442"/>
      <c r="BJ13" s="442"/>
      <c r="BK13" s="442"/>
      <c r="BL13" s="442"/>
      <c r="BM13" s="443"/>
      <c r="BN13" s="407">
        <v>152785</v>
      </c>
      <c r="BO13" s="408"/>
      <c r="BP13" s="408"/>
      <c r="BQ13" s="408"/>
      <c r="BR13" s="408"/>
      <c r="BS13" s="408"/>
      <c r="BT13" s="408"/>
      <c r="BU13" s="409"/>
      <c r="BV13" s="407">
        <v>117260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-1.8</v>
      </c>
      <c r="CU13" s="405"/>
      <c r="CV13" s="405"/>
      <c r="CW13" s="405"/>
      <c r="CX13" s="405"/>
      <c r="CY13" s="405"/>
      <c r="CZ13" s="405"/>
      <c r="DA13" s="406"/>
      <c r="DB13" s="404">
        <v>-2.2000000000000002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10720</v>
      </c>
      <c r="S14" s="492"/>
      <c r="T14" s="492"/>
      <c r="U14" s="492"/>
      <c r="V14" s="493"/>
      <c r="W14" s="397"/>
      <c r="X14" s="398"/>
      <c r="Y14" s="398"/>
      <c r="Z14" s="398"/>
      <c r="AA14" s="398"/>
      <c r="AB14" s="387"/>
      <c r="AC14" s="494">
        <v>2.9</v>
      </c>
      <c r="AD14" s="495"/>
      <c r="AE14" s="495"/>
      <c r="AF14" s="495"/>
      <c r="AG14" s="496"/>
      <c r="AH14" s="494">
        <v>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10622</v>
      </c>
      <c r="S15" s="492"/>
      <c r="T15" s="492"/>
      <c r="U15" s="492"/>
      <c r="V15" s="493"/>
      <c r="W15" s="423" t="s">
        <v>148</v>
      </c>
      <c r="X15" s="424"/>
      <c r="Y15" s="424"/>
      <c r="Z15" s="424"/>
      <c r="AA15" s="424"/>
      <c r="AB15" s="414"/>
      <c r="AC15" s="458">
        <v>1476</v>
      </c>
      <c r="AD15" s="459"/>
      <c r="AE15" s="459"/>
      <c r="AF15" s="459"/>
      <c r="AG15" s="501"/>
      <c r="AH15" s="458">
        <v>1838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1415722</v>
      </c>
      <c r="BO15" s="371"/>
      <c r="BP15" s="371"/>
      <c r="BQ15" s="371"/>
      <c r="BR15" s="371"/>
      <c r="BS15" s="371"/>
      <c r="BT15" s="371"/>
      <c r="BU15" s="372"/>
      <c r="BV15" s="370">
        <v>1325772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29.9</v>
      </c>
      <c r="AD16" s="495"/>
      <c r="AE16" s="495"/>
      <c r="AF16" s="495"/>
      <c r="AG16" s="496"/>
      <c r="AH16" s="494">
        <v>31.6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5515978</v>
      </c>
      <c r="BO16" s="408"/>
      <c r="BP16" s="408"/>
      <c r="BQ16" s="408"/>
      <c r="BR16" s="408"/>
      <c r="BS16" s="408"/>
      <c r="BT16" s="408"/>
      <c r="BU16" s="409"/>
      <c r="BV16" s="407">
        <v>5582158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3321</v>
      </c>
      <c r="AD17" s="459"/>
      <c r="AE17" s="459"/>
      <c r="AF17" s="459"/>
      <c r="AG17" s="501"/>
      <c r="AH17" s="458">
        <v>3741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1770963</v>
      </c>
      <c r="BO17" s="408"/>
      <c r="BP17" s="408"/>
      <c r="BQ17" s="408"/>
      <c r="BR17" s="408"/>
      <c r="BS17" s="408"/>
      <c r="BT17" s="408"/>
      <c r="BU17" s="409"/>
      <c r="BV17" s="407">
        <v>1647335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301.98</v>
      </c>
      <c r="M18" s="531"/>
      <c r="N18" s="531"/>
      <c r="O18" s="531"/>
      <c r="P18" s="531"/>
      <c r="Q18" s="531"/>
      <c r="R18" s="532"/>
      <c r="S18" s="532"/>
      <c r="T18" s="532"/>
      <c r="U18" s="532"/>
      <c r="V18" s="533"/>
      <c r="W18" s="425"/>
      <c r="X18" s="426"/>
      <c r="Y18" s="426"/>
      <c r="Z18" s="426"/>
      <c r="AA18" s="426"/>
      <c r="AB18" s="417"/>
      <c r="AC18" s="534">
        <v>67.2</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4366039</v>
      </c>
      <c r="BO18" s="408"/>
      <c r="BP18" s="408"/>
      <c r="BQ18" s="408"/>
      <c r="BR18" s="408"/>
      <c r="BS18" s="408"/>
      <c r="BT18" s="408"/>
      <c r="BU18" s="409"/>
      <c r="BV18" s="407">
        <v>4402640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7798289</v>
      </c>
      <c r="BO19" s="408"/>
      <c r="BP19" s="408"/>
      <c r="BQ19" s="408"/>
      <c r="BR19" s="408"/>
      <c r="BS19" s="408"/>
      <c r="BT19" s="408"/>
      <c r="BU19" s="409"/>
      <c r="BV19" s="407">
        <v>7708958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4588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6372110</v>
      </c>
      <c r="BO22" s="371"/>
      <c r="BP22" s="371"/>
      <c r="BQ22" s="371"/>
      <c r="BR22" s="371"/>
      <c r="BS22" s="371"/>
      <c r="BT22" s="371"/>
      <c r="BU22" s="372"/>
      <c r="BV22" s="370">
        <v>6068475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1806894</v>
      </c>
      <c r="BO23" s="408"/>
      <c r="BP23" s="408"/>
      <c r="BQ23" s="408"/>
      <c r="BR23" s="408"/>
      <c r="BS23" s="408"/>
      <c r="BT23" s="408"/>
      <c r="BU23" s="409"/>
      <c r="BV23" s="407">
        <v>1848107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6910</v>
      </c>
      <c r="R24" s="459"/>
      <c r="S24" s="459"/>
      <c r="T24" s="459"/>
      <c r="U24" s="459"/>
      <c r="V24" s="501"/>
      <c r="W24" s="553"/>
      <c r="X24" s="554"/>
      <c r="Y24" s="555"/>
      <c r="Z24" s="457" t="s">
        <v>173</v>
      </c>
      <c r="AA24" s="437"/>
      <c r="AB24" s="437"/>
      <c r="AC24" s="437"/>
      <c r="AD24" s="437"/>
      <c r="AE24" s="437"/>
      <c r="AF24" s="437"/>
      <c r="AG24" s="438"/>
      <c r="AH24" s="458">
        <v>166</v>
      </c>
      <c r="AI24" s="459"/>
      <c r="AJ24" s="459"/>
      <c r="AK24" s="459"/>
      <c r="AL24" s="501"/>
      <c r="AM24" s="458">
        <v>508292</v>
      </c>
      <c r="AN24" s="459"/>
      <c r="AO24" s="459"/>
      <c r="AP24" s="459"/>
      <c r="AQ24" s="459"/>
      <c r="AR24" s="501"/>
      <c r="AS24" s="458">
        <v>3062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5946267</v>
      </c>
      <c r="BO24" s="408"/>
      <c r="BP24" s="408"/>
      <c r="BQ24" s="408"/>
      <c r="BR24" s="408"/>
      <c r="BS24" s="408"/>
      <c r="BT24" s="408"/>
      <c r="BU24" s="409"/>
      <c r="BV24" s="407">
        <v>5652475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5640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131</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1487790</v>
      </c>
      <c r="BO25" s="371"/>
      <c r="BP25" s="371"/>
      <c r="BQ25" s="371"/>
      <c r="BR25" s="371"/>
      <c r="BS25" s="371"/>
      <c r="BT25" s="371"/>
      <c r="BU25" s="372"/>
      <c r="BV25" s="370">
        <v>1335414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5170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2180</v>
      </c>
      <c r="R27" s="459"/>
      <c r="S27" s="459"/>
      <c r="T27" s="459"/>
      <c r="U27" s="459"/>
      <c r="V27" s="501"/>
      <c r="W27" s="553"/>
      <c r="X27" s="554"/>
      <c r="Y27" s="555"/>
      <c r="Z27" s="457" t="s">
        <v>184</v>
      </c>
      <c r="AA27" s="437"/>
      <c r="AB27" s="437"/>
      <c r="AC27" s="437"/>
      <c r="AD27" s="437"/>
      <c r="AE27" s="437"/>
      <c r="AF27" s="437"/>
      <c r="AG27" s="438"/>
      <c r="AH27" s="458" t="s">
        <v>139</v>
      </c>
      <c r="AI27" s="459"/>
      <c r="AJ27" s="459"/>
      <c r="AK27" s="459"/>
      <c r="AL27" s="501"/>
      <c r="AM27" s="458" t="s">
        <v>131</v>
      </c>
      <c r="AN27" s="459"/>
      <c r="AO27" s="459"/>
      <c r="AP27" s="459"/>
      <c r="AQ27" s="459"/>
      <c r="AR27" s="501"/>
      <c r="AS27" s="458" t="s">
        <v>131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314529</v>
      </c>
      <c r="BO27" s="527"/>
      <c r="BP27" s="527"/>
      <c r="BQ27" s="527"/>
      <c r="BR27" s="527"/>
      <c r="BS27" s="527"/>
      <c r="BT27" s="527"/>
      <c r="BU27" s="528"/>
      <c r="BV27" s="526">
        <v>314477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1740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131</v>
      </c>
      <c r="AN28" s="459"/>
      <c r="AO28" s="459"/>
      <c r="AP28" s="459"/>
      <c r="AQ28" s="459"/>
      <c r="AR28" s="501"/>
      <c r="AS28" s="458" t="s">
        <v>139</v>
      </c>
      <c r="AT28" s="459"/>
      <c r="AU28" s="459"/>
      <c r="AV28" s="459"/>
      <c r="AW28" s="459"/>
      <c r="AX28" s="460"/>
      <c r="AY28" s="561" t="s">
        <v>188</v>
      </c>
      <c r="AZ28" s="562"/>
      <c r="BA28" s="562"/>
      <c r="BB28" s="563"/>
      <c r="BC28" s="367" t="s">
        <v>51</v>
      </c>
      <c r="BD28" s="368"/>
      <c r="BE28" s="368"/>
      <c r="BF28" s="368"/>
      <c r="BG28" s="368"/>
      <c r="BH28" s="368"/>
      <c r="BI28" s="368"/>
      <c r="BJ28" s="368"/>
      <c r="BK28" s="368"/>
      <c r="BL28" s="368"/>
      <c r="BM28" s="369"/>
      <c r="BN28" s="370">
        <v>1378448</v>
      </c>
      <c r="BO28" s="371"/>
      <c r="BP28" s="371"/>
      <c r="BQ28" s="371"/>
      <c r="BR28" s="371"/>
      <c r="BS28" s="371"/>
      <c r="BT28" s="371"/>
      <c r="BU28" s="372"/>
      <c r="BV28" s="370">
        <v>1378143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12</v>
      </c>
      <c r="M29" s="459"/>
      <c r="N29" s="459"/>
      <c r="O29" s="459"/>
      <c r="P29" s="501"/>
      <c r="Q29" s="458">
        <v>1560</v>
      </c>
      <c r="R29" s="459"/>
      <c r="S29" s="459"/>
      <c r="T29" s="459"/>
      <c r="U29" s="459"/>
      <c r="V29" s="501"/>
      <c r="W29" s="556"/>
      <c r="X29" s="557"/>
      <c r="Y29" s="558"/>
      <c r="Z29" s="457" t="s">
        <v>190</v>
      </c>
      <c r="AA29" s="437"/>
      <c r="AB29" s="437"/>
      <c r="AC29" s="437"/>
      <c r="AD29" s="437"/>
      <c r="AE29" s="437"/>
      <c r="AF29" s="437"/>
      <c r="AG29" s="438"/>
      <c r="AH29" s="458">
        <v>166</v>
      </c>
      <c r="AI29" s="459"/>
      <c r="AJ29" s="459"/>
      <c r="AK29" s="459"/>
      <c r="AL29" s="501"/>
      <c r="AM29" s="458">
        <v>508292</v>
      </c>
      <c r="AN29" s="459"/>
      <c r="AO29" s="459"/>
      <c r="AP29" s="459"/>
      <c r="AQ29" s="459"/>
      <c r="AR29" s="501"/>
      <c r="AS29" s="458">
        <v>3062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666530</v>
      </c>
      <c r="BO29" s="408"/>
      <c r="BP29" s="408"/>
      <c r="BQ29" s="408"/>
      <c r="BR29" s="408"/>
      <c r="BS29" s="408"/>
      <c r="BT29" s="408"/>
      <c r="BU29" s="409"/>
      <c r="BV29" s="407">
        <v>1017449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6066356</v>
      </c>
      <c r="BO30" s="527"/>
      <c r="BP30" s="527"/>
      <c r="BQ30" s="527"/>
      <c r="BR30" s="527"/>
      <c r="BS30" s="527"/>
      <c r="BT30" s="527"/>
      <c r="BU30" s="528"/>
      <c r="BV30" s="526">
        <v>5684374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峡南広域行政組合（一般会計）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農業集落排水事業等特別会計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峡南広域行政組合（情報センター特別会計）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下水道事業特別会計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峡南広域行政組合（峡南ふるさと市町村圏特別会計）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9</v>
      </c>
      <c r="BF37" s="597"/>
      <c r="BG37" s="598" t="str">
        <f>IF('各会計、関係団体の財政状況及び健全化判断比率'!B35="","",'各会計、関係団体の財政状況及び健全化判断比率'!B35)</f>
        <v>下部奥の湯温泉事業特別会計</v>
      </c>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峡南広域行政組合（介護保険特別会計）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峡南衛生組合（一般会計）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身延町・早川町国民健康保険病院一部事務組合（病院事業特別会計）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山梨県市町村総合事務組合（一般会計）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山梨県市町村総合事務組合（電子化事業及び会館管理・研修事業特別会計）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山梨県市町村総合事務組合（一般廃棄物最終処分場特別会計）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山梨県市町村総合事務組合（入札参加資格審査事業費特別会計）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1/oh2Ncw4GpiQ+yUCCsH89SufI1SmNzy81N3gnI+0Y1yPrYPIOQV4YnpbBXSSyswoE3YRSltjjnKPamxuDorA==" saltValue="2mcDmRFpT8/eED7hDHr6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555</v>
      </c>
      <c r="D34" s="1151"/>
      <c r="E34" s="1152"/>
      <c r="F34" s="32">
        <v>12.42</v>
      </c>
      <c r="G34" s="33">
        <v>14.22</v>
      </c>
      <c r="H34" s="33">
        <v>12.97</v>
      </c>
      <c r="I34" s="33">
        <v>15.57</v>
      </c>
      <c r="J34" s="34">
        <v>12.75</v>
      </c>
      <c r="K34" s="22"/>
      <c r="L34" s="22"/>
      <c r="M34" s="22"/>
      <c r="N34" s="22"/>
      <c r="O34" s="22"/>
      <c r="P34" s="22"/>
    </row>
    <row r="35" spans="1:16" ht="39" customHeight="1" x14ac:dyDescent="0.2">
      <c r="A35" s="22"/>
      <c r="B35" s="35"/>
      <c r="C35" s="1145" t="s">
        <v>556</v>
      </c>
      <c r="D35" s="1146"/>
      <c r="E35" s="1147"/>
      <c r="F35" s="36">
        <v>1.64</v>
      </c>
      <c r="G35" s="37">
        <v>2.16</v>
      </c>
      <c r="H35" s="37">
        <v>1.81</v>
      </c>
      <c r="I35" s="37">
        <v>2.92</v>
      </c>
      <c r="J35" s="38">
        <v>3.41</v>
      </c>
      <c r="K35" s="22"/>
      <c r="L35" s="22"/>
      <c r="M35" s="22"/>
      <c r="N35" s="22"/>
      <c r="O35" s="22"/>
      <c r="P35" s="22"/>
    </row>
    <row r="36" spans="1:16" ht="39" customHeight="1" x14ac:dyDescent="0.2">
      <c r="A36" s="22"/>
      <c r="B36" s="35"/>
      <c r="C36" s="1145" t="s">
        <v>557</v>
      </c>
      <c r="D36" s="1146"/>
      <c r="E36" s="1147"/>
      <c r="F36" s="36">
        <v>0.36</v>
      </c>
      <c r="G36" s="37">
        <v>0.64</v>
      </c>
      <c r="H36" s="37">
        <v>0.57999999999999996</v>
      </c>
      <c r="I36" s="37">
        <v>0.54</v>
      </c>
      <c r="J36" s="38">
        <v>0.66</v>
      </c>
      <c r="K36" s="22"/>
      <c r="L36" s="22"/>
      <c r="M36" s="22"/>
      <c r="N36" s="22"/>
      <c r="O36" s="22"/>
      <c r="P36" s="22"/>
    </row>
    <row r="37" spans="1:16" ht="39" customHeight="1" x14ac:dyDescent="0.2">
      <c r="A37" s="22"/>
      <c r="B37" s="35"/>
      <c r="C37" s="1145" t="s">
        <v>558</v>
      </c>
      <c r="D37" s="1146"/>
      <c r="E37" s="1147"/>
      <c r="F37" s="36">
        <v>0.17</v>
      </c>
      <c r="G37" s="37">
        <v>0.01</v>
      </c>
      <c r="H37" s="37">
        <v>0</v>
      </c>
      <c r="I37" s="37">
        <v>0.01</v>
      </c>
      <c r="J37" s="38">
        <v>0.19</v>
      </c>
      <c r="K37" s="22"/>
      <c r="L37" s="22"/>
      <c r="M37" s="22"/>
      <c r="N37" s="22"/>
      <c r="O37" s="22"/>
      <c r="P37" s="22"/>
    </row>
    <row r="38" spans="1:16" ht="39" customHeight="1" x14ac:dyDescent="0.2">
      <c r="A38" s="22"/>
      <c r="B38" s="35"/>
      <c r="C38" s="1145" t="s">
        <v>559</v>
      </c>
      <c r="D38" s="1146"/>
      <c r="E38" s="1147"/>
      <c r="F38" s="36">
        <v>0</v>
      </c>
      <c r="G38" s="37">
        <v>0</v>
      </c>
      <c r="H38" s="37">
        <v>0</v>
      </c>
      <c r="I38" s="37">
        <v>0</v>
      </c>
      <c r="J38" s="38">
        <v>0</v>
      </c>
      <c r="K38" s="22"/>
      <c r="L38" s="22"/>
      <c r="M38" s="22"/>
      <c r="N38" s="22"/>
      <c r="O38" s="22"/>
      <c r="P38" s="22"/>
    </row>
    <row r="39" spans="1:16" ht="39" customHeight="1" x14ac:dyDescent="0.2">
      <c r="A39" s="22"/>
      <c r="B39" s="35"/>
      <c r="C39" s="1145" t="s">
        <v>560</v>
      </c>
      <c r="D39" s="1146"/>
      <c r="E39" s="1147"/>
      <c r="F39" s="36">
        <v>0</v>
      </c>
      <c r="G39" s="37">
        <v>0</v>
      </c>
      <c r="H39" s="37">
        <v>0.04</v>
      </c>
      <c r="I39" s="37">
        <v>0</v>
      </c>
      <c r="J39" s="38">
        <v>0</v>
      </c>
      <c r="K39" s="22"/>
      <c r="L39" s="22"/>
      <c r="M39" s="22"/>
      <c r="N39" s="22"/>
      <c r="O39" s="22"/>
      <c r="P39" s="22"/>
    </row>
    <row r="40" spans="1:16" ht="39" customHeight="1" x14ac:dyDescent="0.2">
      <c r="A40" s="22"/>
      <c r="B40" s="35"/>
      <c r="C40" s="1145" t="s">
        <v>561</v>
      </c>
      <c r="D40" s="1146"/>
      <c r="E40" s="1147"/>
      <c r="F40" s="36">
        <v>0</v>
      </c>
      <c r="G40" s="37">
        <v>0</v>
      </c>
      <c r="H40" s="37">
        <v>0</v>
      </c>
      <c r="I40" s="37">
        <v>0</v>
      </c>
      <c r="J40" s="38">
        <v>0</v>
      </c>
      <c r="K40" s="22"/>
      <c r="L40" s="22"/>
      <c r="M40" s="22"/>
      <c r="N40" s="22"/>
      <c r="O40" s="22"/>
      <c r="P40" s="22"/>
    </row>
    <row r="41" spans="1:16" ht="39" customHeight="1" x14ac:dyDescent="0.2">
      <c r="A41" s="22"/>
      <c r="B41" s="35"/>
      <c r="C41" s="1145" t="s">
        <v>562</v>
      </c>
      <c r="D41" s="1146"/>
      <c r="E41" s="1147"/>
      <c r="F41" s="36">
        <v>0.01</v>
      </c>
      <c r="G41" s="37">
        <v>0.01</v>
      </c>
      <c r="H41" s="37">
        <v>0.01</v>
      </c>
      <c r="I41" s="37">
        <v>0.01</v>
      </c>
      <c r="J41" s="38">
        <v>0</v>
      </c>
      <c r="K41" s="22"/>
      <c r="L41" s="22"/>
      <c r="M41" s="22"/>
      <c r="N41" s="22"/>
      <c r="O41" s="22"/>
      <c r="P41" s="22"/>
    </row>
    <row r="42" spans="1:16" ht="39" customHeight="1" x14ac:dyDescent="0.2">
      <c r="A42" s="22"/>
      <c r="B42" s="39"/>
      <c r="C42" s="1145" t="s">
        <v>563</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564</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PoPRl/XW/mq4RBCQeYPTxNukygvTL0ppQXmQ/IKAR9o/YTF0iRswuY8gFKXxkwFJ6uEY30jygSodQ8+8fPTAQ==" saltValue="h2ToXdvRTFwO2vv8Q2D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484</v>
      </c>
      <c r="L45" s="60">
        <v>404</v>
      </c>
      <c r="M45" s="60">
        <v>417</v>
      </c>
      <c r="N45" s="60">
        <v>511</v>
      </c>
      <c r="O45" s="61">
        <v>527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2">
      <c r="A48" s="48"/>
      <c r="B48" s="1155"/>
      <c r="C48" s="1156"/>
      <c r="D48" s="62"/>
      <c r="E48" s="1161" t="s">
        <v>15</v>
      </c>
      <c r="F48" s="1161"/>
      <c r="G48" s="1161"/>
      <c r="H48" s="1161"/>
      <c r="I48" s="1161"/>
      <c r="J48" s="1162"/>
      <c r="K48" s="63">
        <v>518</v>
      </c>
      <c r="L48" s="64">
        <v>490</v>
      </c>
      <c r="M48" s="64">
        <v>436</v>
      </c>
      <c r="N48" s="64">
        <v>415</v>
      </c>
      <c r="O48" s="65">
        <v>415</v>
      </c>
      <c r="P48" s="48"/>
      <c r="Q48" s="48"/>
      <c r="R48" s="48"/>
      <c r="S48" s="48"/>
      <c r="T48" s="48"/>
      <c r="U48" s="48"/>
    </row>
    <row r="49" spans="1:21" ht="30.75" customHeight="1" x14ac:dyDescent="0.2">
      <c r="A49" s="48"/>
      <c r="B49" s="1155"/>
      <c r="C49" s="1156"/>
      <c r="D49" s="62"/>
      <c r="E49" s="1161" t="s">
        <v>16</v>
      </c>
      <c r="F49" s="1161"/>
      <c r="G49" s="1161"/>
      <c r="H49" s="1161"/>
      <c r="I49" s="1161"/>
      <c r="J49" s="1162"/>
      <c r="K49" s="63">
        <v>33</v>
      </c>
      <c r="L49" s="64">
        <v>34</v>
      </c>
      <c r="M49" s="64">
        <v>37</v>
      </c>
      <c r="N49" s="64">
        <v>33</v>
      </c>
      <c r="O49" s="65">
        <v>34</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508</v>
      </c>
      <c r="L50" s="64" t="s">
        <v>508</v>
      </c>
      <c r="M50" s="64" t="s">
        <v>508</v>
      </c>
      <c r="N50" s="64" t="s">
        <v>508</v>
      </c>
      <c r="O50" s="65" t="s">
        <v>508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508</v>
      </c>
      <c r="L51" s="64" t="s">
        <v>508</v>
      </c>
      <c r="M51" s="64" t="s">
        <v>508</v>
      </c>
      <c r="N51" s="64" t="s">
        <v>508</v>
      </c>
      <c r="O51" s="65" t="s">
        <v>508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1148</v>
      </c>
      <c r="L52" s="64">
        <v>1043</v>
      </c>
      <c r="M52" s="64">
        <v>1017</v>
      </c>
      <c r="N52" s="64">
        <v>1040</v>
      </c>
      <c r="O52" s="65">
        <v>1046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-113</v>
      </c>
      <c r="L53" s="69">
        <v>-115</v>
      </c>
      <c r="M53" s="69">
        <v>-127</v>
      </c>
      <c r="N53" s="69">
        <v>-81</v>
      </c>
      <c r="O53" s="70">
        <v>-70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9" t="s">
        <v>27</v>
      </c>
      <c r="C58" s="1170"/>
      <c r="D58" s="1175" t="s">
        <v>28</v>
      </c>
      <c r="E58" s="1176"/>
      <c r="F58" s="1176"/>
      <c r="G58" s="1176"/>
      <c r="H58" s="1176"/>
      <c r="I58" s="1176"/>
      <c r="J58" s="1177"/>
      <c r="K58" s="83"/>
      <c r="L58" s="84"/>
      <c r="M58" s="84"/>
      <c r="N58" s="84"/>
      <c r="O58" s="85"/>
    </row>
    <row r="59" spans="1:21" ht="31.5" customHeight="1" x14ac:dyDescent="0.2">
      <c r="B59" s="1171"/>
      <c r="C59" s="1172"/>
      <c r="D59" s="1178" t="s">
        <v>29</v>
      </c>
      <c r="E59" s="1179"/>
      <c r="F59" s="1179"/>
      <c r="G59" s="1179"/>
      <c r="H59" s="1179"/>
      <c r="I59" s="1179"/>
      <c r="J59" s="1180"/>
      <c r="K59" s="86"/>
      <c r="L59" s="87"/>
      <c r="M59" s="87"/>
      <c r="N59" s="87"/>
      <c r="O59" s="88"/>
    </row>
    <row r="60" spans="1:21" ht="31.5" customHeight="1" thickBot="1" x14ac:dyDescent="0.25">
      <c r="B60" s="1173"/>
      <c r="C60" s="1174"/>
      <c r="D60" s="1181" t="s">
        <v>30</v>
      </c>
      <c r="E60" s="1182"/>
      <c r="F60" s="1182"/>
      <c r="G60" s="1182"/>
      <c r="H60" s="1182"/>
      <c r="I60" s="1182"/>
      <c r="J60" s="1183"/>
      <c r="K60" s="89"/>
      <c r="L60" s="90"/>
      <c r="M60" s="90"/>
      <c r="N60" s="90"/>
      <c r="O60" s="91"/>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znFF43aLSy5LPaeSCPXP2z6iN8PINyQBQKc9owU4oJL160cG7UBR/8yUFImSrRksvPffUgvINuJRdxlBBuZgA==" saltValue="CQLlqMt6ph2T2df7WSJ8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4" t="s">
        <v>33</v>
      </c>
      <c r="C41" s="1185"/>
      <c r="D41" s="105"/>
      <c r="E41" s="1190" t="s">
        <v>34</v>
      </c>
      <c r="F41" s="1190"/>
      <c r="G41" s="1190"/>
      <c r="H41" s="1191"/>
      <c r="I41" s="355">
        <v>4984</v>
      </c>
      <c r="J41" s="356">
        <v>5581</v>
      </c>
      <c r="K41" s="356">
        <v>5687</v>
      </c>
      <c r="L41" s="356">
        <v>6068</v>
      </c>
      <c r="M41" s="357">
        <v>6372</v>
      </c>
    </row>
    <row r="42" spans="2:13" ht="27.75" customHeight="1" x14ac:dyDescent="0.2">
      <c r="B42" s="1186"/>
      <c r="C42" s="1187"/>
      <c r="D42" s="106"/>
      <c r="E42" s="1192" t="s">
        <v>35</v>
      </c>
      <c r="F42" s="1192"/>
      <c r="G42" s="1192"/>
      <c r="H42" s="1193"/>
      <c r="I42" s="358">
        <v>44</v>
      </c>
      <c r="J42" s="359">
        <v>35</v>
      </c>
      <c r="K42" s="359">
        <v>1301</v>
      </c>
      <c r="L42" s="359">
        <v>1335</v>
      </c>
      <c r="M42" s="360">
        <v>301</v>
      </c>
    </row>
    <row r="43" spans="2:13" ht="27.75" customHeight="1" x14ac:dyDescent="0.2">
      <c r="B43" s="1186"/>
      <c r="C43" s="1187"/>
      <c r="D43" s="106"/>
      <c r="E43" s="1192" t="s">
        <v>36</v>
      </c>
      <c r="F43" s="1192"/>
      <c r="G43" s="1192"/>
      <c r="H43" s="1193"/>
      <c r="I43" s="358">
        <v>4549</v>
      </c>
      <c r="J43" s="359">
        <v>4383</v>
      </c>
      <c r="K43" s="359">
        <v>4037</v>
      </c>
      <c r="L43" s="359">
        <v>3680</v>
      </c>
      <c r="M43" s="360">
        <v>3270</v>
      </c>
    </row>
    <row r="44" spans="2:13" ht="27.75" customHeight="1" x14ac:dyDescent="0.2">
      <c r="B44" s="1186"/>
      <c r="C44" s="1187"/>
      <c r="D44" s="106"/>
      <c r="E44" s="1192" t="s">
        <v>37</v>
      </c>
      <c r="F44" s="1192"/>
      <c r="G44" s="1192"/>
      <c r="H44" s="1193"/>
      <c r="I44" s="358">
        <v>430</v>
      </c>
      <c r="J44" s="359">
        <v>385</v>
      </c>
      <c r="K44" s="359">
        <v>357</v>
      </c>
      <c r="L44" s="359">
        <v>299</v>
      </c>
      <c r="M44" s="360">
        <v>325</v>
      </c>
    </row>
    <row r="45" spans="2:13" ht="27.75" customHeight="1" x14ac:dyDescent="0.2">
      <c r="B45" s="1186"/>
      <c r="C45" s="1187"/>
      <c r="D45" s="106"/>
      <c r="E45" s="1192" t="s">
        <v>38</v>
      </c>
      <c r="F45" s="1192"/>
      <c r="G45" s="1192"/>
      <c r="H45" s="1193"/>
      <c r="I45" s="358">
        <v>2638</v>
      </c>
      <c r="J45" s="359">
        <v>2621</v>
      </c>
      <c r="K45" s="359">
        <v>2505</v>
      </c>
      <c r="L45" s="359">
        <v>2526</v>
      </c>
      <c r="M45" s="360">
        <v>2462</v>
      </c>
    </row>
    <row r="46" spans="2:13" ht="27.75" customHeight="1" x14ac:dyDescent="0.2">
      <c r="B46" s="1186"/>
      <c r="C46" s="1187"/>
      <c r="D46" s="107"/>
      <c r="E46" s="1192" t="s">
        <v>39</v>
      </c>
      <c r="F46" s="1192"/>
      <c r="G46" s="1192"/>
      <c r="H46" s="1193"/>
      <c r="I46" s="358" t="s">
        <v>508</v>
      </c>
      <c r="J46" s="359" t="s">
        <v>508</v>
      </c>
      <c r="K46" s="359" t="s">
        <v>508</v>
      </c>
      <c r="L46" s="359" t="s">
        <v>508</v>
      </c>
      <c r="M46" s="360" t="s">
        <v>508</v>
      </c>
    </row>
    <row r="47" spans="2:13" ht="27.75" customHeight="1" x14ac:dyDescent="0.2">
      <c r="B47" s="1186"/>
      <c r="C47" s="1187"/>
      <c r="D47" s="108"/>
      <c r="E47" s="1194" t="s">
        <v>40</v>
      </c>
      <c r="F47" s="1195"/>
      <c r="G47" s="1195"/>
      <c r="H47" s="1196"/>
      <c r="I47" s="358" t="s">
        <v>508</v>
      </c>
      <c r="J47" s="359" t="s">
        <v>508</v>
      </c>
      <c r="K47" s="359" t="s">
        <v>508</v>
      </c>
      <c r="L47" s="359" t="s">
        <v>508</v>
      </c>
      <c r="M47" s="360" t="s">
        <v>508</v>
      </c>
    </row>
    <row r="48" spans="2:13" ht="27.75" customHeight="1" x14ac:dyDescent="0.2">
      <c r="B48" s="1186"/>
      <c r="C48" s="1187"/>
      <c r="D48" s="106"/>
      <c r="E48" s="1192" t="s">
        <v>41</v>
      </c>
      <c r="F48" s="1192"/>
      <c r="G48" s="1192"/>
      <c r="H48" s="1193"/>
      <c r="I48" s="358" t="s">
        <v>508</v>
      </c>
      <c r="J48" s="359" t="s">
        <v>508</v>
      </c>
      <c r="K48" s="359" t="s">
        <v>508</v>
      </c>
      <c r="L48" s="359" t="s">
        <v>508</v>
      </c>
      <c r="M48" s="360" t="s">
        <v>508</v>
      </c>
    </row>
    <row r="49" spans="2:13" ht="27.75" customHeight="1" x14ac:dyDescent="0.2">
      <c r="B49" s="1188"/>
      <c r="C49" s="1189"/>
      <c r="D49" s="106"/>
      <c r="E49" s="1192" t="s">
        <v>42</v>
      </c>
      <c r="F49" s="1192"/>
      <c r="G49" s="1192"/>
      <c r="H49" s="1193"/>
      <c r="I49" s="358" t="s">
        <v>508</v>
      </c>
      <c r="J49" s="359" t="s">
        <v>508</v>
      </c>
      <c r="K49" s="359" t="s">
        <v>508</v>
      </c>
      <c r="L49" s="359" t="s">
        <v>508</v>
      </c>
      <c r="M49" s="360" t="s">
        <v>508</v>
      </c>
    </row>
    <row r="50" spans="2:13" ht="27.75" customHeight="1" x14ac:dyDescent="0.2">
      <c r="B50" s="1197" t="s">
        <v>43</v>
      </c>
      <c r="C50" s="1198"/>
      <c r="D50" s="109"/>
      <c r="E50" s="1192" t="s">
        <v>44</v>
      </c>
      <c r="F50" s="1192"/>
      <c r="G50" s="1192"/>
      <c r="H50" s="1193"/>
      <c r="I50" s="358">
        <v>6551</v>
      </c>
      <c r="J50" s="359">
        <v>6685</v>
      </c>
      <c r="K50" s="359">
        <v>6654</v>
      </c>
      <c r="L50" s="359">
        <v>6921</v>
      </c>
      <c r="M50" s="360">
        <v>7017</v>
      </c>
    </row>
    <row r="51" spans="2:13" ht="27.75" customHeight="1" x14ac:dyDescent="0.2">
      <c r="B51" s="1186"/>
      <c r="C51" s="1187"/>
      <c r="D51" s="106"/>
      <c r="E51" s="1192" t="s">
        <v>45</v>
      </c>
      <c r="F51" s="1192"/>
      <c r="G51" s="1192"/>
      <c r="H51" s="1193"/>
      <c r="I51" s="358">
        <v>187</v>
      </c>
      <c r="J51" s="359">
        <v>133</v>
      </c>
      <c r="K51" s="359">
        <v>128</v>
      </c>
      <c r="L51" s="359">
        <v>80</v>
      </c>
      <c r="M51" s="360">
        <v>46</v>
      </c>
    </row>
    <row r="52" spans="2:13" ht="27.75" customHeight="1" x14ac:dyDescent="0.2">
      <c r="B52" s="1188"/>
      <c r="C52" s="1189"/>
      <c r="D52" s="106"/>
      <c r="E52" s="1192" t="s">
        <v>46</v>
      </c>
      <c r="F52" s="1192"/>
      <c r="G52" s="1192"/>
      <c r="H52" s="1193"/>
      <c r="I52" s="358">
        <v>9925</v>
      </c>
      <c r="J52" s="359">
        <v>9936</v>
      </c>
      <c r="K52" s="359">
        <v>9794</v>
      </c>
      <c r="L52" s="359">
        <v>9450</v>
      </c>
      <c r="M52" s="360">
        <v>9290</v>
      </c>
    </row>
    <row r="53" spans="2:13" ht="27.75" customHeight="1" thickBot="1" x14ac:dyDescent="0.25">
      <c r="B53" s="1199" t="s">
        <v>47</v>
      </c>
      <c r="C53" s="1200"/>
      <c r="D53" s="110"/>
      <c r="E53" s="1201" t="s">
        <v>48</v>
      </c>
      <c r="F53" s="1201"/>
      <c r="G53" s="1201"/>
      <c r="H53" s="1202"/>
      <c r="I53" s="361">
        <v>-4017</v>
      </c>
      <c r="J53" s="362">
        <v>-3748</v>
      </c>
      <c r="K53" s="362">
        <v>-2687</v>
      </c>
      <c r="L53" s="362">
        <v>-2543</v>
      </c>
      <c r="M53" s="363">
        <v>-3623</v>
      </c>
    </row>
    <row r="54" spans="2:13" ht="27.75" customHeight="1" x14ac:dyDescent="0.2">
      <c r="B54" s="111" t="s">
        <v>49</v>
      </c>
      <c r="C54" s="112"/>
      <c r="D54" s="112"/>
      <c r="E54" s="113"/>
      <c r="F54" s="113"/>
      <c r="G54" s="113"/>
      <c r="H54" s="113"/>
      <c r="I54" s="114"/>
      <c r="J54" s="114"/>
      <c r="K54" s="114"/>
      <c r="L54" s="114"/>
      <c r="M54" s="114"/>
    </row>
    <row r="55" spans="2:13" ht="13.2" x14ac:dyDescent="0.2"/>
  </sheetData>
  <sheetProtection algorithmName="SHA-512" hashValue="9srBTujElzHgUG6f3vKpNz1YQ5+VAGgpocuUUI1NPJiHgznlSZMyRoFXYlIgQoVhcLAPXBibFhDJPGtcyvuhmg==" saltValue="nm6y3pCdJJjAFvQxVWuW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50</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51</v>
      </c>
      <c r="D55" s="1211"/>
      <c r="E55" s="1212"/>
      <c r="F55" s="122">
        <v>1450</v>
      </c>
      <c r="G55" s="122">
        <v>1378</v>
      </c>
      <c r="H55" s="123">
        <v>1378</v>
      </c>
    </row>
    <row r="56" spans="2:8" ht="52.5" customHeight="1" x14ac:dyDescent="0.2">
      <c r="B56" s="124"/>
      <c r="C56" s="1213" t="s">
        <v>52</v>
      </c>
      <c r="D56" s="1213"/>
      <c r="E56" s="1214"/>
      <c r="F56" s="125">
        <v>1017</v>
      </c>
      <c r="G56" s="125">
        <v>1017</v>
      </c>
      <c r="H56" s="126">
        <v>667</v>
      </c>
    </row>
    <row r="57" spans="2:8" ht="53.25" customHeight="1" x14ac:dyDescent="0.2">
      <c r="B57" s="124"/>
      <c r="C57" s="1215" t="s">
        <v>53</v>
      </c>
      <c r="D57" s="1215"/>
      <c r="E57" s="1216"/>
      <c r="F57" s="127">
        <v>5391</v>
      </c>
      <c r="G57" s="127">
        <v>5684</v>
      </c>
      <c r="H57" s="128">
        <v>6066</v>
      </c>
    </row>
    <row r="58" spans="2:8" ht="45.75" customHeight="1" x14ac:dyDescent="0.2">
      <c r="B58" s="129"/>
      <c r="C58" s="1203" t="s">
        <v>570</v>
      </c>
      <c r="D58" s="1204"/>
      <c r="E58" s="1205"/>
      <c r="F58" s="130">
        <v>1398</v>
      </c>
      <c r="G58" s="130">
        <v>1932</v>
      </c>
      <c r="H58" s="131">
        <v>2572</v>
      </c>
    </row>
    <row r="59" spans="2:8" ht="45.75" customHeight="1" x14ac:dyDescent="0.2">
      <c r="B59" s="129"/>
      <c r="C59" s="1203" t="s">
        <v>571</v>
      </c>
      <c r="D59" s="1204"/>
      <c r="E59" s="1205"/>
      <c r="F59" s="130">
        <v>1518</v>
      </c>
      <c r="G59" s="130">
        <v>1474</v>
      </c>
      <c r="H59" s="131">
        <v>1409</v>
      </c>
    </row>
    <row r="60" spans="2:8" ht="45.75" customHeight="1" x14ac:dyDescent="0.2">
      <c r="B60" s="129"/>
      <c r="C60" s="1203" t="s">
        <v>572</v>
      </c>
      <c r="D60" s="1204"/>
      <c r="E60" s="1205"/>
      <c r="F60" s="130">
        <v>1294</v>
      </c>
      <c r="G60" s="130">
        <v>1153</v>
      </c>
      <c r="H60" s="131">
        <v>1000</v>
      </c>
    </row>
    <row r="61" spans="2:8" ht="45.75" customHeight="1" x14ac:dyDescent="0.2">
      <c r="B61" s="129"/>
      <c r="C61" s="1203" t="s">
        <v>573</v>
      </c>
      <c r="D61" s="1204"/>
      <c r="E61" s="1205"/>
      <c r="F61" s="130">
        <v>507</v>
      </c>
      <c r="G61" s="130">
        <v>507</v>
      </c>
      <c r="H61" s="131">
        <v>507</v>
      </c>
    </row>
    <row r="62" spans="2:8" ht="45.75" customHeight="1" thickBot="1" x14ac:dyDescent="0.25">
      <c r="B62" s="132"/>
      <c r="C62" s="1206" t="s">
        <v>574</v>
      </c>
      <c r="D62" s="1207"/>
      <c r="E62" s="1208"/>
      <c r="F62" s="133">
        <v>196</v>
      </c>
      <c r="G62" s="133">
        <v>196</v>
      </c>
      <c r="H62" s="134">
        <v>196</v>
      </c>
    </row>
    <row r="63" spans="2:8" ht="52.5" customHeight="1" thickBot="1" x14ac:dyDescent="0.25">
      <c r="B63" s="135"/>
      <c r="C63" s="1209" t="s">
        <v>54</v>
      </c>
      <c r="D63" s="1209"/>
      <c r="E63" s="1210"/>
      <c r="F63" s="136">
        <v>7858</v>
      </c>
      <c r="G63" s="136">
        <v>8080</v>
      </c>
      <c r="H63" s="137">
        <v>8111</v>
      </c>
    </row>
    <row r="64" spans="2:8" ht="13.2" x14ac:dyDescent="0.2"/>
  </sheetData>
  <sheetProtection algorithmName="SHA-512" hashValue="k/Jc3pmeSUVwTR9sOvmBI+Fmk9qvY5SQYHAKRQd86to9QWZj+xkn14CbCQbQ+ILVR5b3t/2lRMJWcz9JoSqf2w==" saltValue="g47HtGQGJOjCsvgrcwUO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546</v>
      </c>
      <c r="G2" s="151"/>
      <c r="H2" s="152"/>
    </row>
    <row r="3" spans="1:8" x14ac:dyDescent="0.2">
      <c r="A3" s="148" t="s">
        <v>539</v>
      </c>
      <c r="B3" s="153"/>
      <c r="C3" s="154"/>
      <c r="D3" s="155">
        <v>69108</v>
      </c>
      <c r="E3" s="156"/>
      <c r="F3" s="157">
        <v>88328</v>
      </c>
      <c r="G3" s="158"/>
      <c r="H3" s="159"/>
    </row>
    <row r="4" spans="1:8" x14ac:dyDescent="0.2">
      <c r="A4" s="160"/>
      <c r="B4" s="161"/>
      <c r="C4" s="162"/>
      <c r="D4" s="163">
        <v>44469</v>
      </c>
      <c r="E4" s="164"/>
      <c r="F4" s="165">
        <v>49013</v>
      </c>
      <c r="G4" s="166"/>
      <c r="H4" s="167"/>
    </row>
    <row r="5" spans="1:8" x14ac:dyDescent="0.2">
      <c r="A5" s="148" t="s">
        <v>541</v>
      </c>
      <c r="B5" s="153"/>
      <c r="C5" s="154"/>
      <c r="D5" s="155">
        <v>83632</v>
      </c>
      <c r="E5" s="156"/>
      <c r="F5" s="157">
        <v>103390</v>
      </c>
      <c r="G5" s="158"/>
      <c r="H5" s="159"/>
    </row>
    <row r="6" spans="1:8" x14ac:dyDescent="0.2">
      <c r="A6" s="160"/>
      <c r="B6" s="161"/>
      <c r="C6" s="162"/>
      <c r="D6" s="163">
        <v>51599</v>
      </c>
      <c r="E6" s="164"/>
      <c r="F6" s="165">
        <v>51269</v>
      </c>
      <c r="G6" s="166"/>
      <c r="H6" s="167"/>
    </row>
    <row r="7" spans="1:8" x14ac:dyDescent="0.2">
      <c r="A7" s="148" t="s">
        <v>542</v>
      </c>
      <c r="B7" s="153"/>
      <c r="C7" s="154"/>
      <c r="D7" s="155">
        <v>113082</v>
      </c>
      <c r="E7" s="156"/>
      <c r="F7" s="157">
        <v>117234</v>
      </c>
      <c r="G7" s="158"/>
      <c r="H7" s="159"/>
    </row>
    <row r="8" spans="1:8" x14ac:dyDescent="0.2">
      <c r="A8" s="160"/>
      <c r="B8" s="161"/>
      <c r="C8" s="162"/>
      <c r="D8" s="163">
        <v>83830</v>
      </c>
      <c r="E8" s="164"/>
      <c r="F8" s="165">
        <v>59796</v>
      </c>
      <c r="G8" s="166"/>
      <c r="H8" s="167"/>
    </row>
    <row r="9" spans="1:8" x14ac:dyDescent="0.2">
      <c r="A9" s="148" t="s">
        <v>543</v>
      </c>
      <c r="B9" s="153"/>
      <c r="C9" s="154"/>
      <c r="D9" s="155">
        <v>135432</v>
      </c>
      <c r="E9" s="156"/>
      <c r="F9" s="157">
        <v>97758</v>
      </c>
      <c r="G9" s="158"/>
      <c r="H9" s="159"/>
    </row>
    <row r="10" spans="1:8" x14ac:dyDescent="0.2">
      <c r="A10" s="160"/>
      <c r="B10" s="161"/>
      <c r="C10" s="162"/>
      <c r="D10" s="163">
        <v>97988</v>
      </c>
      <c r="E10" s="164"/>
      <c r="F10" s="165">
        <v>45946</v>
      </c>
      <c r="G10" s="166"/>
      <c r="H10" s="167"/>
    </row>
    <row r="11" spans="1:8" x14ac:dyDescent="0.2">
      <c r="A11" s="148" t="s">
        <v>544</v>
      </c>
      <c r="B11" s="153"/>
      <c r="C11" s="154"/>
      <c r="D11" s="155">
        <v>168646</v>
      </c>
      <c r="E11" s="156"/>
      <c r="F11" s="157">
        <v>91338</v>
      </c>
      <c r="G11" s="158"/>
      <c r="H11" s="159"/>
    </row>
    <row r="12" spans="1:8" x14ac:dyDescent="0.2">
      <c r="A12" s="160"/>
      <c r="B12" s="161"/>
      <c r="C12" s="168"/>
      <c r="D12" s="163">
        <v>63300</v>
      </c>
      <c r="E12" s="164"/>
      <c r="F12" s="165">
        <v>43989</v>
      </c>
      <c r="G12" s="166"/>
      <c r="H12" s="167"/>
    </row>
    <row r="13" spans="1:8" x14ac:dyDescent="0.2">
      <c r="A13" s="148"/>
      <c r="B13" s="153"/>
      <c r="C13" s="169"/>
      <c r="D13" s="170">
        <v>113980</v>
      </c>
      <c r="E13" s="171"/>
      <c r="F13" s="172">
        <v>99610</v>
      </c>
      <c r="G13" s="173"/>
      <c r="H13" s="159"/>
    </row>
    <row r="14" spans="1:8" x14ac:dyDescent="0.2">
      <c r="A14" s="160"/>
      <c r="B14" s="161"/>
      <c r="C14" s="162"/>
      <c r="D14" s="163">
        <v>68237</v>
      </c>
      <c r="E14" s="164"/>
      <c r="F14" s="165">
        <v>50003</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12.43</v>
      </c>
      <c r="C19" s="174">
        <f>ROUND(VALUE(SUBSTITUTE(実質収支比率等に係る経年分析!G$48,"▲","-")),2)</f>
        <v>14.22</v>
      </c>
      <c r="D19" s="174">
        <f>ROUND(VALUE(SUBSTITUTE(実質収支比率等に係る経年分析!H$48,"▲","-")),2)</f>
        <v>12.98</v>
      </c>
      <c r="E19" s="174">
        <f>ROUND(VALUE(SUBSTITUTE(実質収支比率等に係る経年分析!I$48,"▲","-")),2)</f>
        <v>15.57</v>
      </c>
      <c r="F19" s="174">
        <f>ROUND(VALUE(SUBSTITUTE(実質収支比率等に係る経年分析!J$48,"▲","-")),2)</f>
        <v>12.76</v>
      </c>
    </row>
    <row r="20" spans="1:11" x14ac:dyDescent="0.2">
      <c r="A20" s="174" t="s">
        <v>58</v>
      </c>
      <c r="B20" s="174">
        <f>ROUND(VALUE(SUBSTITUTE(実質収支比率等に係る経年分析!F$47,"▲","-")),2)</f>
        <v>27.98</v>
      </c>
      <c r="C20" s="174">
        <f>ROUND(VALUE(SUBSTITUTE(実質収支比率等に係る経年分析!G$47,"▲","-")),2)</f>
        <v>25.8</v>
      </c>
      <c r="D20" s="174">
        <f>ROUND(VALUE(SUBSTITUTE(実質収支比率等に係る経年分析!H$47,"▲","-")),2)</f>
        <v>24.55</v>
      </c>
      <c r="E20" s="174">
        <f>ROUND(VALUE(SUBSTITUTE(実質収支比率等に係る経年分析!I$47,"▲","-")),2)</f>
        <v>22.47</v>
      </c>
      <c r="F20" s="174">
        <f>ROUND(VALUE(SUBSTITUTE(実質収支比率等に係る経年分析!J$47,"▲","-")),2)</f>
        <v>23.24</v>
      </c>
    </row>
    <row r="21" spans="1:11" x14ac:dyDescent="0.2">
      <c r="A21" s="174" t="s">
        <v>59</v>
      </c>
      <c r="B21" s="174">
        <f>IF(ISNUMBER(VALUE(SUBSTITUTE(実質収支比率等に係る経年分析!F$49,"▲","-"))),ROUND(VALUE(SUBSTITUTE(実質収支比率等に係る経年分析!F$49,"▲","-")),2),NA())</f>
        <v>0.33</v>
      </c>
      <c r="C21" s="174">
        <f>IF(ISNUMBER(VALUE(SUBSTITUTE(実質収支比率等に係る経年分析!G$49,"▲","-"))),ROUND(VALUE(SUBSTITUTE(実質収支比率等に係る経年分析!G$49,"▲","-")),2),NA())</f>
        <v>-2.0099999999999998</v>
      </c>
      <c r="D21" s="174">
        <f>IF(ISNUMBER(VALUE(SUBSTITUTE(実質収支比率等に係る経年分析!H$49,"▲","-"))),ROUND(VALUE(SUBSTITUTE(実質収支比率等に係る経年分析!H$49,"▲","-")),2),NA())</f>
        <v>3.18</v>
      </c>
      <c r="E21" s="174">
        <f>IF(ISNUMBER(VALUE(SUBSTITUTE(実質収支比率等に係る経年分析!I$49,"▲","-"))),ROUND(VALUE(SUBSTITUTE(実質収支比率等に係る経年分析!I$49,"▲","-")),2),NA())</f>
        <v>1.91</v>
      </c>
      <c r="F21" s="174">
        <f>IF(ISNUMBER(VALUE(SUBSTITUTE(実質収支比率等に係る経年分析!J$49,"▲","-"))),ROUND(VALUE(SUBSTITUTE(実質収支比率等に係る経年分析!J$49,"▲","-")),2),NA())</f>
        <v>2.58</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農業集落排水事業等特別会計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下部奥の湯温泉事業特別会計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0.66</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12.75</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1148</v>
      </c>
      <c r="E42" s="176"/>
      <c r="F42" s="176"/>
      <c r="G42" s="176">
        <f>'実質公債費比率（分子）の構造'!L$52</f>
        <v>1043</v>
      </c>
      <c r="H42" s="176"/>
      <c r="I42" s="176"/>
      <c r="J42" s="176">
        <f>'実質公債費比率（分子）の構造'!M$52</f>
        <v>1017</v>
      </c>
      <c r="K42" s="176"/>
      <c r="L42" s="176"/>
      <c r="M42" s="176">
        <f>'実質公債費比率（分子）の構造'!N$52</f>
        <v>1040</v>
      </c>
      <c r="N42" s="176"/>
      <c r="O42" s="176"/>
      <c r="P42" s="176">
        <f>'実質公債費比率（分子）の構造'!O$52</f>
        <v>1046</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f>'実質公債費比率（分子）の構造'!K$49</f>
        <v>33</v>
      </c>
      <c r="C45" s="176"/>
      <c r="D45" s="176"/>
      <c r="E45" s="176">
        <f>'実質公債費比率（分子）の構造'!L$49</f>
        <v>34</v>
      </c>
      <c r="F45" s="176"/>
      <c r="G45" s="176"/>
      <c r="H45" s="176">
        <f>'実質公債費比率（分子）の構造'!M$49</f>
        <v>37</v>
      </c>
      <c r="I45" s="176"/>
      <c r="J45" s="176"/>
      <c r="K45" s="176">
        <f>'実質公債費比率（分子）の構造'!N$49</f>
        <v>33</v>
      </c>
      <c r="L45" s="176"/>
      <c r="M45" s="176"/>
      <c r="N45" s="176">
        <f>'実質公債費比率（分子）の構造'!O$49</f>
        <v>34</v>
      </c>
      <c r="O45" s="176"/>
      <c r="P45" s="176"/>
    </row>
    <row r="46" spans="1:16" x14ac:dyDescent="0.2">
      <c r="A46" s="176" t="s">
        <v>70</v>
      </c>
      <c r="B46" s="176">
        <f>'実質公債費比率（分子）の構造'!K$48</f>
        <v>518</v>
      </c>
      <c r="C46" s="176"/>
      <c r="D46" s="176"/>
      <c r="E46" s="176">
        <f>'実質公債費比率（分子）の構造'!L$48</f>
        <v>490</v>
      </c>
      <c r="F46" s="176"/>
      <c r="G46" s="176"/>
      <c r="H46" s="176">
        <f>'実質公債費比率（分子）の構造'!M$48</f>
        <v>436</v>
      </c>
      <c r="I46" s="176"/>
      <c r="J46" s="176"/>
      <c r="K46" s="176">
        <f>'実質公債費比率（分子）の構造'!N$48</f>
        <v>415</v>
      </c>
      <c r="L46" s="176"/>
      <c r="M46" s="176"/>
      <c r="N46" s="176">
        <f>'実質公債費比率（分子）の構造'!O$48</f>
        <v>415</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484</v>
      </c>
      <c r="C49" s="176"/>
      <c r="D49" s="176"/>
      <c r="E49" s="176">
        <f>'実質公債費比率（分子）の構造'!L$45</f>
        <v>404</v>
      </c>
      <c r="F49" s="176"/>
      <c r="G49" s="176"/>
      <c r="H49" s="176">
        <f>'実質公債費比率（分子）の構造'!M$45</f>
        <v>417</v>
      </c>
      <c r="I49" s="176"/>
      <c r="J49" s="176"/>
      <c r="K49" s="176">
        <f>'実質公債費比率（分子）の構造'!N$45</f>
        <v>511</v>
      </c>
      <c r="L49" s="176"/>
      <c r="M49" s="176"/>
      <c r="N49" s="176">
        <f>'実質公債費比率（分子）の構造'!O$45</f>
        <v>527</v>
      </c>
      <c r="O49" s="176"/>
      <c r="P49" s="176"/>
    </row>
    <row r="50" spans="1:16" x14ac:dyDescent="0.2">
      <c r="A50" s="176" t="s">
        <v>74</v>
      </c>
      <c r="B50" s="176" t="e">
        <f>NA()</f>
        <v>#N/A</v>
      </c>
      <c r="C50" s="176">
        <f>IF(ISNUMBER('実質公債費比率（分子）の構造'!K$53),'実質公債費比率（分子）の構造'!K$53,NA())</f>
        <v>-113</v>
      </c>
      <c r="D50" s="176" t="e">
        <f>NA()</f>
        <v>#N/A</v>
      </c>
      <c r="E50" s="176" t="e">
        <f>NA()</f>
        <v>#N/A</v>
      </c>
      <c r="F50" s="176">
        <f>IF(ISNUMBER('実質公債費比率（分子）の構造'!L$53),'実質公債費比率（分子）の構造'!L$53,NA())</f>
        <v>-115</v>
      </c>
      <c r="G50" s="176" t="e">
        <f>NA()</f>
        <v>#N/A</v>
      </c>
      <c r="H50" s="176" t="e">
        <f>NA()</f>
        <v>#N/A</v>
      </c>
      <c r="I50" s="176">
        <f>IF(ISNUMBER('実質公債費比率（分子）の構造'!M$53),'実質公債費比率（分子）の構造'!M$53,NA())</f>
        <v>-127</v>
      </c>
      <c r="J50" s="176" t="e">
        <f>NA()</f>
        <v>#N/A</v>
      </c>
      <c r="K50" s="176" t="e">
        <f>NA()</f>
        <v>#N/A</v>
      </c>
      <c r="L50" s="176">
        <f>IF(ISNUMBER('実質公債費比率（分子）の構造'!N$53),'実質公債費比率（分子）の構造'!N$53,NA())</f>
        <v>-81</v>
      </c>
      <c r="M50" s="176" t="e">
        <f>NA()</f>
        <v>#N/A</v>
      </c>
      <c r="N50" s="176" t="e">
        <f>NA()</f>
        <v>#N/A</v>
      </c>
      <c r="O50" s="176">
        <f>IF(ISNUMBER('実質公債費比率（分子）の構造'!O$53),'実質公債費比率（分子）の構造'!O$53,NA())</f>
        <v>-70</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46</v>
      </c>
      <c r="B56" s="175"/>
      <c r="C56" s="175"/>
      <c r="D56" s="175">
        <f>'将来負担比率（分子）の構造'!I$52</f>
        <v>9925</v>
      </c>
      <c r="E56" s="175"/>
      <c r="F56" s="175"/>
      <c r="G56" s="175">
        <f>'将来負担比率（分子）の構造'!J$52</f>
        <v>9936</v>
      </c>
      <c r="H56" s="175"/>
      <c r="I56" s="175"/>
      <c r="J56" s="175">
        <f>'将来負担比率（分子）の構造'!K$52</f>
        <v>9794</v>
      </c>
      <c r="K56" s="175"/>
      <c r="L56" s="175"/>
      <c r="M56" s="175">
        <f>'将来負担比率（分子）の構造'!L$52</f>
        <v>9450</v>
      </c>
      <c r="N56" s="175"/>
      <c r="O56" s="175"/>
      <c r="P56" s="175">
        <f>'将来負担比率（分子）の構造'!M$52</f>
        <v>9290</v>
      </c>
    </row>
    <row r="57" spans="1:16" x14ac:dyDescent="0.2">
      <c r="A57" s="175" t="s">
        <v>45</v>
      </c>
      <c r="B57" s="175"/>
      <c r="C57" s="175"/>
      <c r="D57" s="175">
        <f>'将来負担比率（分子）の構造'!I$51</f>
        <v>187</v>
      </c>
      <c r="E57" s="175"/>
      <c r="F57" s="175"/>
      <c r="G57" s="175">
        <f>'将来負担比率（分子）の構造'!J$51</f>
        <v>133</v>
      </c>
      <c r="H57" s="175"/>
      <c r="I57" s="175"/>
      <c r="J57" s="175">
        <f>'将来負担比率（分子）の構造'!K$51</f>
        <v>128</v>
      </c>
      <c r="K57" s="175"/>
      <c r="L57" s="175"/>
      <c r="M57" s="175">
        <f>'将来負担比率（分子）の構造'!L$51</f>
        <v>80</v>
      </c>
      <c r="N57" s="175"/>
      <c r="O57" s="175"/>
      <c r="P57" s="175">
        <f>'将来負担比率（分子）の構造'!M$51</f>
        <v>46</v>
      </c>
    </row>
    <row r="58" spans="1:16" x14ac:dyDescent="0.2">
      <c r="A58" s="175" t="s">
        <v>44</v>
      </c>
      <c r="B58" s="175"/>
      <c r="C58" s="175"/>
      <c r="D58" s="175">
        <f>'将来負担比率（分子）の構造'!I$50</f>
        <v>6551</v>
      </c>
      <c r="E58" s="175"/>
      <c r="F58" s="175"/>
      <c r="G58" s="175">
        <f>'将来負担比率（分子）の構造'!J$50</f>
        <v>6685</v>
      </c>
      <c r="H58" s="175"/>
      <c r="I58" s="175"/>
      <c r="J58" s="175">
        <f>'将来負担比率（分子）の構造'!K$50</f>
        <v>6654</v>
      </c>
      <c r="K58" s="175"/>
      <c r="L58" s="175"/>
      <c r="M58" s="175">
        <f>'将来負担比率（分子）の構造'!L$50</f>
        <v>6921</v>
      </c>
      <c r="N58" s="175"/>
      <c r="O58" s="175"/>
      <c r="P58" s="175">
        <f>'将来負担比率（分子）の構造'!M$50</f>
        <v>7017</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38</v>
      </c>
      <c r="B62" s="175">
        <f>'将来負担比率（分子）の構造'!I$45</f>
        <v>2638</v>
      </c>
      <c r="C62" s="175"/>
      <c r="D62" s="175"/>
      <c r="E62" s="175">
        <f>'将来負担比率（分子）の構造'!J$45</f>
        <v>2621</v>
      </c>
      <c r="F62" s="175"/>
      <c r="G62" s="175"/>
      <c r="H62" s="175">
        <f>'将来負担比率（分子）の構造'!K$45</f>
        <v>2505</v>
      </c>
      <c r="I62" s="175"/>
      <c r="J62" s="175"/>
      <c r="K62" s="175">
        <f>'将来負担比率（分子）の構造'!L$45</f>
        <v>2526</v>
      </c>
      <c r="L62" s="175"/>
      <c r="M62" s="175"/>
      <c r="N62" s="175">
        <f>'将来負担比率（分子）の構造'!M$45</f>
        <v>2462</v>
      </c>
      <c r="O62" s="175"/>
      <c r="P62" s="175"/>
    </row>
    <row r="63" spans="1:16" x14ac:dyDescent="0.2">
      <c r="A63" s="175" t="s">
        <v>37</v>
      </c>
      <c r="B63" s="175">
        <f>'将来負担比率（分子）の構造'!I$44</f>
        <v>430</v>
      </c>
      <c r="C63" s="175"/>
      <c r="D63" s="175"/>
      <c r="E63" s="175">
        <f>'将来負担比率（分子）の構造'!J$44</f>
        <v>385</v>
      </c>
      <c r="F63" s="175"/>
      <c r="G63" s="175"/>
      <c r="H63" s="175">
        <f>'将来負担比率（分子）の構造'!K$44</f>
        <v>357</v>
      </c>
      <c r="I63" s="175"/>
      <c r="J63" s="175"/>
      <c r="K63" s="175">
        <f>'将来負担比率（分子）の構造'!L$44</f>
        <v>299</v>
      </c>
      <c r="L63" s="175"/>
      <c r="M63" s="175"/>
      <c r="N63" s="175">
        <f>'将来負担比率（分子）の構造'!M$44</f>
        <v>325</v>
      </c>
      <c r="O63" s="175"/>
      <c r="P63" s="175"/>
    </row>
    <row r="64" spans="1:16" x14ac:dyDescent="0.2">
      <c r="A64" s="175" t="s">
        <v>36</v>
      </c>
      <c r="B64" s="175">
        <f>'将来負担比率（分子）の構造'!I$43</f>
        <v>4549</v>
      </c>
      <c r="C64" s="175"/>
      <c r="D64" s="175"/>
      <c r="E64" s="175">
        <f>'将来負担比率（分子）の構造'!J$43</f>
        <v>4383</v>
      </c>
      <c r="F64" s="175"/>
      <c r="G64" s="175"/>
      <c r="H64" s="175">
        <f>'将来負担比率（分子）の構造'!K$43</f>
        <v>4037</v>
      </c>
      <c r="I64" s="175"/>
      <c r="J64" s="175"/>
      <c r="K64" s="175">
        <f>'将来負担比率（分子）の構造'!L$43</f>
        <v>3680</v>
      </c>
      <c r="L64" s="175"/>
      <c r="M64" s="175"/>
      <c r="N64" s="175">
        <f>'将来負担比率（分子）の構造'!M$43</f>
        <v>3270</v>
      </c>
      <c r="O64" s="175"/>
      <c r="P64" s="175"/>
    </row>
    <row r="65" spans="1:16" x14ac:dyDescent="0.2">
      <c r="A65" s="175" t="s">
        <v>35</v>
      </c>
      <c r="B65" s="175">
        <f>'将来負担比率（分子）の構造'!I$42</f>
        <v>44</v>
      </c>
      <c r="C65" s="175"/>
      <c r="D65" s="175"/>
      <c r="E65" s="175">
        <f>'将来負担比率（分子）の構造'!J$42</f>
        <v>35</v>
      </c>
      <c r="F65" s="175"/>
      <c r="G65" s="175"/>
      <c r="H65" s="175">
        <f>'将来負担比率（分子）の構造'!K$42</f>
        <v>1301</v>
      </c>
      <c r="I65" s="175"/>
      <c r="J65" s="175"/>
      <c r="K65" s="175">
        <f>'将来負担比率（分子）の構造'!L$42</f>
        <v>1335</v>
      </c>
      <c r="L65" s="175"/>
      <c r="M65" s="175"/>
      <c r="N65" s="175">
        <f>'将来負担比率（分子）の構造'!M$42</f>
        <v>301</v>
      </c>
      <c r="O65" s="175"/>
      <c r="P65" s="175"/>
    </row>
    <row r="66" spans="1:16" x14ac:dyDescent="0.2">
      <c r="A66" s="175" t="s">
        <v>34</v>
      </c>
      <c r="B66" s="175">
        <f>'将来負担比率（分子）の構造'!I$41</f>
        <v>4984</v>
      </c>
      <c r="C66" s="175"/>
      <c r="D66" s="175"/>
      <c r="E66" s="175">
        <f>'将来負担比率（分子）の構造'!J$41</f>
        <v>5581</v>
      </c>
      <c r="F66" s="175"/>
      <c r="G66" s="175"/>
      <c r="H66" s="175">
        <f>'将来負担比率（分子）の構造'!K$41</f>
        <v>5687</v>
      </c>
      <c r="I66" s="175"/>
      <c r="J66" s="175"/>
      <c r="K66" s="175">
        <f>'将来負担比率（分子）の構造'!L$41</f>
        <v>6068</v>
      </c>
      <c r="L66" s="175"/>
      <c r="M66" s="175"/>
      <c r="N66" s="175">
        <f>'将来負担比率（分子）の構造'!M$41</f>
        <v>6372</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1450</v>
      </c>
      <c r="C72" s="179">
        <f>基金残高に係る経年分析!G55</f>
        <v>1378</v>
      </c>
      <c r="D72" s="179">
        <f>基金残高に係る経年分析!H55</f>
        <v>1378</v>
      </c>
    </row>
    <row r="73" spans="1:16" x14ac:dyDescent="0.2">
      <c r="A73" s="178" t="s">
        <v>81</v>
      </c>
      <c r="B73" s="179">
        <f>基金残高に係る経年分析!F56</f>
        <v>1017</v>
      </c>
      <c r="C73" s="179">
        <f>基金残高に係る経年分析!G56</f>
        <v>1017</v>
      </c>
      <c r="D73" s="179">
        <f>基金残高に係る経年分析!H56</f>
        <v>667</v>
      </c>
    </row>
    <row r="74" spans="1:16" x14ac:dyDescent="0.2">
      <c r="A74" s="178" t="s">
        <v>82</v>
      </c>
      <c r="B74" s="179">
        <f>基金残高に係る経年分析!F57</f>
        <v>5391</v>
      </c>
      <c r="C74" s="179">
        <f>基金残高に係る経年分析!G57</f>
        <v>5684</v>
      </c>
      <c r="D74" s="179">
        <f>基金残高に係る経年分析!H57</f>
        <v>6066</v>
      </c>
    </row>
  </sheetData>
  <sheetProtection algorithmName="SHA-512" hashValue="L3hTLGgxSzYL4hmZh031Flu+pwJeDKwH9WDL56PDZJoL/D8mvttRA4QrV0ZcT2bHBcCinzSb6X+EGogiEywLlQ==" saltValue="TZ/BGI6eY0+wZu0zVOd+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1363748</v>
      </c>
      <c r="S5" s="613"/>
      <c r="T5" s="613"/>
      <c r="U5" s="613"/>
      <c r="V5" s="613"/>
      <c r="W5" s="613"/>
      <c r="X5" s="613"/>
      <c r="Y5" s="614"/>
      <c r="Z5" s="615">
        <v>12.4</v>
      </c>
      <c r="AA5" s="615"/>
      <c r="AB5" s="615"/>
      <c r="AC5" s="615"/>
      <c r="AD5" s="616">
        <v>1363748</v>
      </c>
      <c r="AE5" s="616"/>
      <c r="AF5" s="616"/>
      <c r="AG5" s="616"/>
      <c r="AH5" s="616"/>
      <c r="AI5" s="616"/>
      <c r="AJ5" s="616"/>
      <c r="AK5" s="616"/>
      <c r="AL5" s="617">
        <v>23</v>
      </c>
      <c r="AM5" s="618"/>
      <c r="AN5" s="618"/>
      <c r="AO5" s="619"/>
      <c r="AP5" s="609" t="s">
        <v>231</v>
      </c>
      <c r="AQ5" s="610"/>
      <c r="AR5" s="610"/>
      <c r="AS5" s="610"/>
      <c r="AT5" s="610"/>
      <c r="AU5" s="610"/>
      <c r="AV5" s="610"/>
      <c r="AW5" s="610"/>
      <c r="AX5" s="610"/>
      <c r="AY5" s="610"/>
      <c r="AZ5" s="610"/>
      <c r="BA5" s="610"/>
      <c r="BB5" s="610"/>
      <c r="BC5" s="610"/>
      <c r="BD5" s="610"/>
      <c r="BE5" s="610"/>
      <c r="BF5" s="611"/>
      <c r="BG5" s="623">
        <v>1353142</v>
      </c>
      <c r="BH5" s="624"/>
      <c r="BI5" s="624"/>
      <c r="BJ5" s="624"/>
      <c r="BK5" s="624"/>
      <c r="BL5" s="624"/>
      <c r="BM5" s="624"/>
      <c r="BN5" s="625"/>
      <c r="BO5" s="626">
        <v>99.2</v>
      </c>
      <c r="BP5" s="626"/>
      <c r="BQ5" s="626"/>
      <c r="BR5" s="626"/>
      <c r="BS5" s="627" t="s">
        <v>131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96333</v>
      </c>
      <c r="S6" s="624"/>
      <c r="T6" s="624"/>
      <c r="U6" s="624"/>
      <c r="V6" s="624"/>
      <c r="W6" s="624"/>
      <c r="X6" s="624"/>
      <c r="Y6" s="625"/>
      <c r="Z6" s="626">
        <v>0.9</v>
      </c>
      <c r="AA6" s="626"/>
      <c r="AB6" s="626"/>
      <c r="AC6" s="626"/>
      <c r="AD6" s="627">
        <v>96333</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1353142</v>
      </c>
      <c r="BH6" s="624"/>
      <c r="BI6" s="624"/>
      <c r="BJ6" s="624"/>
      <c r="BK6" s="624"/>
      <c r="BL6" s="624"/>
      <c r="BM6" s="624"/>
      <c r="BN6" s="625"/>
      <c r="BO6" s="626">
        <v>99.2</v>
      </c>
      <c r="BP6" s="626"/>
      <c r="BQ6" s="626"/>
      <c r="BR6" s="626"/>
      <c r="BS6" s="627" t="s">
        <v>139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67888</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67888</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438</v>
      </c>
      <c r="S7" s="624"/>
      <c r="T7" s="624"/>
      <c r="U7" s="624"/>
      <c r="V7" s="624"/>
      <c r="W7" s="624"/>
      <c r="X7" s="624"/>
      <c r="Y7" s="625"/>
      <c r="Z7" s="626">
        <v>0</v>
      </c>
      <c r="AA7" s="626"/>
      <c r="AB7" s="626"/>
      <c r="AC7" s="626"/>
      <c r="AD7" s="627">
        <v>438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495549</v>
      </c>
      <c r="BH7" s="624"/>
      <c r="BI7" s="624"/>
      <c r="BJ7" s="624"/>
      <c r="BK7" s="624"/>
      <c r="BL7" s="624"/>
      <c r="BM7" s="624"/>
      <c r="BN7" s="625"/>
      <c r="BO7" s="626">
        <v>36.299999999999997</v>
      </c>
      <c r="BP7" s="626"/>
      <c r="BQ7" s="626"/>
      <c r="BR7" s="626"/>
      <c r="BS7" s="627" t="s">
        <v>131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1754159</v>
      </c>
      <c r="CS7" s="624"/>
      <c r="CT7" s="624"/>
      <c r="CU7" s="624"/>
      <c r="CV7" s="624"/>
      <c r="CW7" s="624"/>
      <c r="CX7" s="624"/>
      <c r="CY7" s="625"/>
      <c r="CZ7" s="626">
        <v>17.600000000000001</v>
      </c>
      <c r="DA7" s="626"/>
      <c r="DB7" s="626"/>
      <c r="DC7" s="626"/>
      <c r="DD7" s="632">
        <v>3951</v>
      </c>
      <c r="DE7" s="624"/>
      <c r="DF7" s="624"/>
      <c r="DG7" s="624"/>
      <c r="DH7" s="624"/>
      <c r="DI7" s="624"/>
      <c r="DJ7" s="624"/>
      <c r="DK7" s="624"/>
      <c r="DL7" s="624"/>
      <c r="DM7" s="624"/>
      <c r="DN7" s="624"/>
      <c r="DO7" s="624"/>
      <c r="DP7" s="625"/>
      <c r="DQ7" s="632">
        <v>1620858</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5345</v>
      </c>
      <c r="S8" s="624"/>
      <c r="T8" s="624"/>
      <c r="U8" s="624"/>
      <c r="V8" s="624"/>
      <c r="W8" s="624"/>
      <c r="X8" s="624"/>
      <c r="Y8" s="625"/>
      <c r="Z8" s="626">
        <v>0</v>
      </c>
      <c r="AA8" s="626"/>
      <c r="AB8" s="626"/>
      <c r="AC8" s="626"/>
      <c r="AD8" s="627">
        <v>5345</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18387</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2164076</v>
      </c>
      <c r="CS8" s="624"/>
      <c r="CT8" s="624"/>
      <c r="CU8" s="624"/>
      <c r="CV8" s="624"/>
      <c r="CW8" s="624"/>
      <c r="CX8" s="624"/>
      <c r="CY8" s="625"/>
      <c r="CZ8" s="626">
        <v>21.7</v>
      </c>
      <c r="DA8" s="626"/>
      <c r="DB8" s="626"/>
      <c r="DC8" s="626"/>
      <c r="DD8" s="632" t="s">
        <v>131</v>
      </c>
      <c r="DE8" s="624"/>
      <c r="DF8" s="624"/>
      <c r="DG8" s="624"/>
      <c r="DH8" s="624"/>
      <c r="DI8" s="624"/>
      <c r="DJ8" s="624"/>
      <c r="DK8" s="624"/>
      <c r="DL8" s="624"/>
      <c r="DM8" s="624"/>
      <c r="DN8" s="624"/>
      <c r="DO8" s="624"/>
      <c r="DP8" s="625"/>
      <c r="DQ8" s="632">
        <v>1268844</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4610</v>
      </c>
      <c r="S9" s="624"/>
      <c r="T9" s="624"/>
      <c r="U9" s="624"/>
      <c r="V9" s="624"/>
      <c r="W9" s="624"/>
      <c r="X9" s="624"/>
      <c r="Y9" s="625"/>
      <c r="Z9" s="626">
        <v>0</v>
      </c>
      <c r="AA9" s="626"/>
      <c r="AB9" s="626"/>
      <c r="AC9" s="626"/>
      <c r="AD9" s="627">
        <v>4610</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397610</v>
      </c>
      <c r="BH9" s="624"/>
      <c r="BI9" s="624"/>
      <c r="BJ9" s="624"/>
      <c r="BK9" s="624"/>
      <c r="BL9" s="624"/>
      <c r="BM9" s="624"/>
      <c r="BN9" s="625"/>
      <c r="BO9" s="626">
        <v>29.2</v>
      </c>
      <c r="BP9" s="626"/>
      <c r="BQ9" s="626"/>
      <c r="BR9" s="626"/>
      <c r="BS9" s="627" t="s">
        <v>139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918789</v>
      </c>
      <c r="CS9" s="624"/>
      <c r="CT9" s="624"/>
      <c r="CU9" s="624"/>
      <c r="CV9" s="624"/>
      <c r="CW9" s="624"/>
      <c r="CX9" s="624"/>
      <c r="CY9" s="625"/>
      <c r="CZ9" s="626">
        <v>9.1999999999999993</v>
      </c>
      <c r="DA9" s="626"/>
      <c r="DB9" s="626"/>
      <c r="DC9" s="626"/>
      <c r="DD9" s="632">
        <v>10150</v>
      </c>
      <c r="DE9" s="624"/>
      <c r="DF9" s="624"/>
      <c r="DG9" s="624"/>
      <c r="DH9" s="624"/>
      <c r="DI9" s="624"/>
      <c r="DJ9" s="624"/>
      <c r="DK9" s="624"/>
      <c r="DL9" s="624"/>
      <c r="DM9" s="624"/>
      <c r="DN9" s="624"/>
      <c r="DO9" s="624"/>
      <c r="DP9" s="625"/>
      <c r="DQ9" s="632">
        <v>843505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139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34147</v>
      </c>
      <c r="BH10" s="624"/>
      <c r="BI10" s="624"/>
      <c r="BJ10" s="624"/>
      <c r="BK10" s="624"/>
      <c r="BL10" s="624"/>
      <c r="BM10" s="624"/>
      <c r="BN10" s="625"/>
      <c r="BO10" s="626">
        <v>2.5</v>
      </c>
      <c r="BP10" s="626"/>
      <c r="BQ10" s="626"/>
      <c r="BR10" s="626"/>
      <c r="BS10" s="627" t="s">
        <v>139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1013</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1008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288341</v>
      </c>
      <c r="S11" s="624"/>
      <c r="T11" s="624"/>
      <c r="U11" s="624"/>
      <c r="V11" s="624"/>
      <c r="W11" s="624"/>
      <c r="X11" s="624"/>
      <c r="Y11" s="625"/>
      <c r="Z11" s="628">
        <v>2.6</v>
      </c>
      <c r="AA11" s="629"/>
      <c r="AB11" s="629"/>
      <c r="AC11" s="635"/>
      <c r="AD11" s="632">
        <v>288341</v>
      </c>
      <c r="AE11" s="624"/>
      <c r="AF11" s="624"/>
      <c r="AG11" s="624"/>
      <c r="AH11" s="624"/>
      <c r="AI11" s="624"/>
      <c r="AJ11" s="624"/>
      <c r="AK11" s="625"/>
      <c r="AL11" s="628">
        <v>4.9000000000000004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45405</v>
      </c>
      <c r="BH11" s="624"/>
      <c r="BI11" s="624"/>
      <c r="BJ11" s="624"/>
      <c r="BK11" s="624"/>
      <c r="BL11" s="624"/>
      <c r="BM11" s="624"/>
      <c r="BN11" s="625"/>
      <c r="BO11" s="626">
        <v>3.3</v>
      </c>
      <c r="BP11" s="626"/>
      <c r="BQ11" s="626"/>
      <c r="BR11" s="626"/>
      <c r="BS11" s="627" t="s">
        <v>131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582086</v>
      </c>
      <c r="CS11" s="624"/>
      <c r="CT11" s="624"/>
      <c r="CU11" s="624"/>
      <c r="CV11" s="624"/>
      <c r="CW11" s="624"/>
      <c r="CX11" s="624"/>
      <c r="CY11" s="625"/>
      <c r="CZ11" s="626">
        <v>5.8</v>
      </c>
      <c r="DA11" s="626"/>
      <c r="DB11" s="626"/>
      <c r="DC11" s="626"/>
      <c r="DD11" s="632">
        <v>144480</v>
      </c>
      <c r="DE11" s="624"/>
      <c r="DF11" s="624"/>
      <c r="DG11" s="624"/>
      <c r="DH11" s="624"/>
      <c r="DI11" s="624"/>
      <c r="DJ11" s="624"/>
      <c r="DK11" s="624"/>
      <c r="DL11" s="624"/>
      <c r="DM11" s="624"/>
      <c r="DN11" s="624"/>
      <c r="DO11" s="624"/>
      <c r="DP11" s="625"/>
      <c r="DQ11" s="632">
        <v>320800</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16512</v>
      </c>
      <c r="S12" s="624"/>
      <c r="T12" s="624"/>
      <c r="U12" s="624"/>
      <c r="V12" s="624"/>
      <c r="W12" s="624"/>
      <c r="X12" s="624"/>
      <c r="Y12" s="625"/>
      <c r="Z12" s="626">
        <v>0.2</v>
      </c>
      <c r="AA12" s="626"/>
      <c r="AB12" s="626"/>
      <c r="AC12" s="626"/>
      <c r="AD12" s="627">
        <v>16512</v>
      </c>
      <c r="AE12" s="627"/>
      <c r="AF12" s="627"/>
      <c r="AG12" s="627"/>
      <c r="AH12" s="627"/>
      <c r="AI12" s="627"/>
      <c r="AJ12" s="627"/>
      <c r="AK12" s="627"/>
      <c r="AL12" s="628">
        <v>0.3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739326</v>
      </c>
      <c r="BH12" s="624"/>
      <c r="BI12" s="624"/>
      <c r="BJ12" s="624"/>
      <c r="BK12" s="624"/>
      <c r="BL12" s="624"/>
      <c r="BM12" s="624"/>
      <c r="BN12" s="625"/>
      <c r="BO12" s="626">
        <v>54.2</v>
      </c>
      <c r="BP12" s="626"/>
      <c r="BQ12" s="626"/>
      <c r="BR12" s="626"/>
      <c r="BS12" s="627" t="s">
        <v>243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460310</v>
      </c>
      <c r="CS12" s="624"/>
      <c r="CT12" s="624"/>
      <c r="CU12" s="624"/>
      <c r="CV12" s="624"/>
      <c r="CW12" s="624"/>
      <c r="CX12" s="624"/>
      <c r="CY12" s="625"/>
      <c r="CZ12" s="626">
        <v>4.5999999999999996</v>
      </c>
      <c r="DA12" s="626"/>
      <c r="DB12" s="626"/>
      <c r="DC12" s="626"/>
      <c r="DD12" s="632">
        <v>22664</v>
      </c>
      <c r="DE12" s="624"/>
      <c r="DF12" s="624"/>
      <c r="DG12" s="624"/>
      <c r="DH12" s="624"/>
      <c r="DI12" s="624"/>
      <c r="DJ12" s="624"/>
      <c r="DK12" s="624"/>
      <c r="DL12" s="624"/>
      <c r="DM12" s="624"/>
      <c r="DN12" s="624"/>
      <c r="DO12" s="624"/>
      <c r="DP12" s="625"/>
      <c r="DQ12" s="632">
        <v>173332</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131</v>
      </c>
      <c r="AE13" s="627"/>
      <c r="AF13" s="627"/>
      <c r="AG13" s="627"/>
      <c r="AH13" s="627"/>
      <c r="AI13" s="627"/>
      <c r="AJ13" s="627"/>
      <c r="AK13" s="627"/>
      <c r="AL13" s="628" t="s">
        <v>243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735039</v>
      </c>
      <c r="BH13" s="624"/>
      <c r="BI13" s="624"/>
      <c r="BJ13" s="624"/>
      <c r="BK13" s="624"/>
      <c r="BL13" s="624"/>
      <c r="BM13" s="624"/>
      <c r="BN13" s="625"/>
      <c r="BO13" s="626">
        <v>53.9</v>
      </c>
      <c r="BP13" s="626"/>
      <c r="BQ13" s="626"/>
      <c r="BR13" s="626"/>
      <c r="BS13" s="627" t="s">
        <v>243</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665734</v>
      </c>
      <c r="CS13" s="624"/>
      <c r="CT13" s="624"/>
      <c r="CU13" s="624"/>
      <c r="CV13" s="624"/>
      <c r="CW13" s="624"/>
      <c r="CX13" s="624"/>
      <c r="CY13" s="625"/>
      <c r="CZ13" s="626">
        <v>6.7</v>
      </c>
      <c r="DA13" s="626"/>
      <c r="DB13" s="626"/>
      <c r="DC13" s="626"/>
      <c r="DD13" s="632">
        <v>343071</v>
      </c>
      <c r="DE13" s="624"/>
      <c r="DF13" s="624"/>
      <c r="DG13" s="624"/>
      <c r="DH13" s="624"/>
      <c r="DI13" s="624"/>
      <c r="DJ13" s="624"/>
      <c r="DK13" s="624"/>
      <c r="DL13" s="624"/>
      <c r="DM13" s="624"/>
      <c r="DN13" s="624"/>
      <c r="DO13" s="624"/>
      <c r="DP13" s="625"/>
      <c r="DQ13" s="632">
        <v>402706</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157</v>
      </c>
      <c r="S14" s="624"/>
      <c r="T14" s="624"/>
      <c r="U14" s="624"/>
      <c r="V14" s="624"/>
      <c r="W14" s="624"/>
      <c r="X14" s="624"/>
      <c r="Y14" s="625"/>
      <c r="Z14" s="626">
        <v>0</v>
      </c>
      <c r="AA14" s="626"/>
      <c r="AB14" s="626"/>
      <c r="AC14" s="626"/>
      <c r="AD14" s="627">
        <v>157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48935</v>
      </c>
      <c r="BH14" s="624"/>
      <c r="BI14" s="624"/>
      <c r="BJ14" s="624"/>
      <c r="BK14" s="624"/>
      <c r="BL14" s="624"/>
      <c r="BM14" s="624"/>
      <c r="BN14" s="625"/>
      <c r="BO14" s="626">
        <v>3.6</v>
      </c>
      <c r="BP14" s="626"/>
      <c r="BQ14" s="626"/>
      <c r="BR14" s="626"/>
      <c r="BS14" s="627" t="s">
        <v>131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503496</v>
      </c>
      <c r="CS14" s="624"/>
      <c r="CT14" s="624"/>
      <c r="CU14" s="624"/>
      <c r="CV14" s="624"/>
      <c r="CW14" s="624"/>
      <c r="CX14" s="624"/>
      <c r="CY14" s="625"/>
      <c r="CZ14" s="626">
        <v>5</v>
      </c>
      <c r="DA14" s="626"/>
      <c r="DB14" s="626"/>
      <c r="DC14" s="626"/>
      <c r="DD14" s="632">
        <v>100737</v>
      </c>
      <c r="DE14" s="624"/>
      <c r="DF14" s="624"/>
      <c r="DG14" s="624"/>
      <c r="DH14" s="624"/>
      <c r="DI14" s="624"/>
      <c r="DJ14" s="624"/>
      <c r="DK14" s="624"/>
      <c r="DL14" s="624"/>
      <c r="DM14" s="624"/>
      <c r="DN14" s="624"/>
      <c r="DO14" s="624"/>
      <c r="DP14" s="625"/>
      <c r="DQ14" s="632">
        <v>411177</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243</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69332</v>
      </c>
      <c r="BH15" s="624"/>
      <c r="BI15" s="624"/>
      <c r="BJ15" s="624"/>
      <c r="BK15" s="624"/>
      <c r="BL15" s="624"/>
      <c r="BM15" s="624"/>
      <c r="BN15" s="625"/>
      <c r="BO15" s="626">
        <v>5.0999999999999996</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1974756</v>
      </c>
      <c r="CS15" s="624"/>
      <c r="CT15" s="624"/>
      <c r="CU15" s="624"/>
      <c r="CV15" s="624"/>
      <c r="CW15" s="624"/>
      <c r="CX15" s="624"/>
      <c r="CY15" s="625"/>
      <c r="CZ15" s="626">
        <v>19.8</v>
      </c>
      <c r="DA15" s="626"/>
      <c r="DB15" s="626"/>
      <c r="DC15" s="626"/>
      <c r="DD15" s="632">
        <v>1127346</v>
      </c>
      <c r="DE15" s="624"/>
      <c r="DF15" s="624"/>
      <c r="DG15" s="624"/>
      <c r="DH15" s="624"/>
      <c r="DI15" s="624"/>
      <c r="DJ15" s="624"/>
      <c r="DK15" s="624"/>
      <c r="DL15" s="624"/>
      <c r="DM15" s="624"/>
      <c r="DN15" s="624"/>
      <c r="DO15" s="624"/>
      <c r="DP15" s="625"/>
      <c r="DQ15" s="632">
        <v>782438</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8534</v>
      </c>
      <c r="S16" s="624"/>
      <c r="T16" s="624"/>
      <c r="U16" s="624"/>
      <c r="V16" s="624"/>
      <c r="W16" s="624"/>
      <c r="X16" s="624"/>
      <c r="Y16" s="625"/>
      <c r="Z16" s="626">
        <v>0.1</v>
      </c>
      <c r="AA16" s="626"/>
      <c r="AB16" s="626"/>
      <c r="AC16" s="626"/>
      <c r="AD16" s="627">
        <v>8534</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139</v>
      </c>
      <c r="BP16" s="626"/>
      <c r="BQ16" s="626"/>
      <c r="BR16" s="626"/>
      <c r="BS16" s="627" t="s">
        <v>243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7590</v>
      </c>
      <c r="CS16" s="624"/>
      <c r="CT16" s="624"/>
      <c r="CU16" s="624"/>
      <c r="CV16" s="624"/>
      <c r="CW16" s="624"/>
      <c r="CX16" s="624"/>
      <c r="CY16" s="625"/>
      <c r="CZ16" s="626">
        <v>0.1</v>
      </c>
      <c r="DA16" s="626"/>
      <c r="DB16" s="626"/>
      <c r="DC16" s="626"/>
      <c r="DD16" s="632" t="s">
        <v>243</v>
      </c>
      <c r="DE16" s="624"/>
      <c r="DF16" s="624"/>
      <c r="DG16" s="624"/>
      <c r="DH16" s="624"/>
      <c r="DI16" s="624"/>
      <c r="DJ16" s="624"/>
      <c r="DK16" s="624"/>
      <c r="DL16" s="624"/>
      <c r="DM16" s="624"/>
      <c r="DN16" s="624"/>
      <c r="DO16" s="624"/>
      <c r="DP16" s="625"/>
      <c r="DQ16" s="632">
        <v>2890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29315</v>
      </c>
      <c r="S17" s="624"/>
      <c r="T17" s="624"/>
      <c r="U17" s="624"/>
      <c r="V17" s="624"/>
      <c r="W17" s="624"/>
      <c r="X17" s="624"/>
      <c r="Y17" s="625"/>
      <c r="Z17" s="626">
        <v>0.3</v>
      </c>
      <c r="AA17" s="626"/>
      <c r="AB17" s="626"/>
      <c r="AC17" s="626"/>
      <c r="AD17" s="627">
        <v>29315</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139</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878306</v>
      </c>
      <c r="CS17" s="624"/>
      <c r="CT17" s="624"/>
      <c r="CU17" s="624"/>
      <c r="CV17" s="624"/>
      <c r="CW17" s="624"/>
      <c r="CX17" s="624"/>
      <c r="CY17" s="625"/>
      <c r="CZ17" s="626">
        <v>8.8000000000000007</v>
      </c>
      <c r="DA17" s="626"/>
      <c r="DB17" s="626"/>
      <c r="DC17" s="626"/>
      <c r="DD17" s="632" t="s">
        <v>139</v>
      </c>
      <c r="DE17" s="624"/>
      <c r="DF17" s="624"/>
      <c r="DG17" s="624"/>
      <c r="DH17" s="624"/>
      <c r="DI17" s="624"/>
      <c r="DJ17" s="624"/>
      <c r="DK17" s="624"/>
      <c r="DL17" s="624"/>
      <c r="DM17" s="624"/>
      <c r="DN17" s="624"/>
      <c r="DO17" s="624"/>
      <c r="DP17" s="625"/>
      <c r="DQ17" s="632">
        <v>878306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4231</v>
      </c>
      <c r="S18" s="624"/>
      <c r="T18" s="624"/>
      <c r="U18" s="624"/>
      <c r="V18" s="624"/>
      <c r="W18" s="624"/>
      <c r="X18" s="624"/>
      <c r="Y18" s="625"/>
      <c r="Z18" s="626">
        <v>0</v>
      </c>
      <c r="AA18" s="626"/>
      <c r="AB18" s="626"/>
      <c r="AC18" s="626"/>
      <c r="AD18" s="627">
        <v>4231</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3856</v>
      </c>
      <c r="S19" s="624"/>
      <c r="T19" s="624"/>
      <c r="U19" s="624"/>
      <c r="V19" s="624"/>
      <c r="W19" s="624"/>
      <c r="X19" s="624"/>
      <c r="Y19" s="625"/>
      <c r="Z19" s="626">
        <v>0</v>
      </c>
      <c r="AA19" s="626"/>
      <c r="AB19" s="626"/>
      <c r="AC19" s="626"/>
      <c r="AD19" s="627">
        <v>3856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10606</v>
      </c>
      <c r="BH19" s="624"/>
      <c r="BI19" s="624"/>
      <c r="BJ19" s="624"/>
      <c r="BK19" s="624"/>
      <c r="BL19" s="624"/>
      <c r="BM19" s="624"/>
      <c r="BN19" s="625"/>
      <c r="BO19" s="626">
        <v>0.8</v>
      </c>
      <c r="BP19" s="626"/>
      <c r="BQ19" s="626"/>
      <c r="BR19" s="626"/>
      <c r="BS19" s="627" t="s">
        <v>139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243</v>
      </c>
      <c r="DA19" s="626"/>
      <c r="DB19" s="626"/>
      <c r="DC19" s="626"/>
      <c r="DD19" s="632" t="s">
        <v>131</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375</v>
      </c>
      <c r="S20" s="624"/>
      <c r="T20" s="624"/>
      <c r="U20" s="624"/>
      <c r="V20" s="624"/>
      <c r="W20" s="624"/>
      <c r="X20" s="624"/>
      <c r="Y20" s="625"/>
      <c r="Z20" s="626">
        <v>0</v>
      </c>
      <c r="AA20" s="626"/>
      <c r="AB20" s="626"/>
      <c r="AC20" s="626"/>
      <c r="AD20" s="627">
        <v>375</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10606</v>
      </c>
      <c r="BH20" s="624"/>
      <c r="BI20" s="624"/>
      <c r="BJ20" s="624"/>
      <c r="BK20" s="624"/>
      <c r="BL20" s="624"/>
      <c r="BM20" s="624"/>
      <c r="BN20" s="625"/>
      <c r="BO20" s="626">
        <v>0.8</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9978203</v>
      </c>
      <c r="CS20" s="624"/>
      <c r="CT20" s="624"/>
      <c r="CU20" s="624"/>
      <c r="CV20" s="624"/>
      <c r="CW20" s="624"/>
      <c r="CX20" s="624"/>
      <c r="CY20" s="625"/>
      <c r="CZ20" s="626">
        <v>100</v>
      </c>
      <c r="DA20" s="626"/>
      <c r="DB20" s="626"/>
      <c r="DC20" s="626"/>
      <c r="DD20" s="632">
        <v>1752399</v>
      </c>
      <c r="DE20" s="624"/>
      <c r="DF20" s="624"/>
      <c r="DG20" s="624"/>
      <c r="DH20" s="624"/>
      <c r="DI20" s="624"/>
      <c r="DJ20" s="624"/>
      <c r="DK20" s="624"/>
      <c r="DL20" s="624"/>
      <c r="DM20" s="624"/>
      <c r="DN20" s="624"/>
      <c r="DO20" s="624"/>
      <c r="DP20" s="625"/>
      <c r="DQ20" s="632">
        <v>6773752</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4543395</v>
      </c>
      <c r="S21" s="624"/>
      <c r="T21" s="624"/>
      <c r="U21" s="624"/>
      <c r="V21" s="624"/>
      <c r="W21" s="624"/>
      <c r="X21" s="624"/>
      <c r="Y21" s="625"/>
      <c r="Z21" s="626">
        <v>41.3</v>
      </c>
      <c r="AA21" s="626"/>
      <c r="AB21" s="626"/>
      <c r="AC21" s="626"/>
      <c r="AD21" s="627">
        <v>4100256</v>
      </c>
      <c r="AE21" s="627"/>
      <c r="AF21" s="627"/>
      <c r="AG21" s="627"/>
      <c r="AH21" s="627"/>
      <c r="AI21" s="627"/>
      <c r="AJ21" s="627"/>
      <c r="AK21" s="627"/>
      <c r="AL21" s="628">
        <v>69.099999999999994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10606</v>
      </c>
      <c r="BH21" s="624"/>
      <c r="BI21" s="624"/>
      <c r="BJ21" s="624"/>
      <c r="BK21" s="624"/>
      <c r="BL21" s="624"/>
      <c r="BM21" s="624"/>
      <c r="BN21" s="625"/>
      <c r="BO21" s="626">
        <v>0.8</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4100256</v>
      </c>
      <c r="S22" s="624"/>
      <c r="T22" s="624"/>
      <c r="U22" s="624"/>
      <c r="V22" s="624"/>
      <c r="W22" s="624"/>
      <c r="X22" s="624"/>
      <c r="Y22" s="625"/>
      <c r="Z22" s="626">
        <v>37.299999999999997</v>
      </c>
      <c r="AA22" s="626"/>
      <c r="AB22" s="626"/>
      <c r="AC22" s="626"/>
      <c r="AD22" s="627">
        <v>4100256</v>
      </c>
      <c r="AE22" s="627"/>
      <c r="AF22" s="627"/>
      <c r="AG22" s="627"/>
      <c r="AH22" s="627"/>
      <c r="AI22" s="627"/>
      <c r="AJ22" s="627"/>
      <c r="AK22" s="627"/>
      <c r="AL22" s="628">
        <v>69.099999999999994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243</v>
      </c>
      <c r="BP22" s="626"/>
      <c r="BQ22" s="626"/>
      <c r="BR22" s="626"/>
      <c r="BS22" s="627" t="s">
        <v>243</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443139</v>
      </c>
      <c r="S23" s="624"/>
      <c r="T23" s="624"/>
      <c r="U23" s="624"/>
      <c r="V23" s="624"/>
      <c r="W23" s="624"/>
      <c r="X23" s="624"/>
      <c r="Y23" s="625"/>
      <c r="Z23" s="626">
        <v>4</v>
      </c>
      <c r="AA23" s="626"/>
      <c r="AB23" s="626"/>
      <c r="AC23" s="626"/>
      <c r="AD23" s="627" t="s">
        <v>243</v>
      </c>
      <c r="AE23" s="627"/>
      <c r="AF23" s="627"/>
      <c r="AG23" s="627"/>
      <c r="AH23" s="627"/>
      <c r="AI23" s="627"/>
      <c r="AJ23" s="627"/>
      <c r="AK23" s="627"/>
      <c r="AL23" s="628" t="s">
        <v>139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243</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243</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3391742</v>
      </c>
      <c r="CS24" s="613"/>
      <c r="CT24" s="613"/>
      <c r="CU24" s="613"/>
      <c r="CV24" s="613"/>
      <c r="CW24" s="613"/>
      <c r="CX24" s="613"/>
      <c r="CY24" s="614"/>
      <c r="CZ24" s="617">
        <v>34</v>
      </c>
      <c r="DA24" s="618"/>
      <c r="DB24" s="618"/>
      <c r="DC24" s="634"/>
      <c r="DD24" s="658">
        <v>2573182</v>
      </c>
      <c r="DE24" s="613"/>
      <c r="DF24" s="613"/>
      <c r="DG24" s="613"/>
      <c r="DH24" s="613"/>
      <c r="DI24" s="613"/>
      <c r="DJ24" s="613"/>
      <c r="DK24" s="614"/>
      <c r="DL24" s="658">
        <v>2099666</v>
      </c>
      <c r="DM24" s="613"/>
      <c r="DN24" s="613"/>
      <c r="DO24" s="613"/>
      <c r="DP24" s="613"/>
      <c r="DQ24" s="613"/>
      <c r="DR24" s="613"/>
      <c r="DS24" s="613"/>
      <c r="DT24" s="613"/>
      <c r="DU24" s="613"/>
      <c r="DV24" s="614"/>
      <c r="DW24" s="617">
        <v>35</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6360959</v>
      </c>
      <c r="S25" s="624"/>
      <c r="T25" s="624"/>
      <c r="U25" s="624"/>
      <c r="V25" s="624"/>
      <c r="W25" s="624"/>
      <c r="X25" s="624"/>
      <c r="Y25" s="625"/>
      <c r="Z25" s="626">
        <v>57.8</v>
      </c>
      <c r="AA25" s="626"/>
      <c r="AB25" s="626"/>
      <c r="AC25" s="626"/>
      <c r="AD25" s="627">
        <v>5917820</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243</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1505706</v>
      </c>
      <c r="CS25" s="655"/>
      <c r="CT25" s="655"/>
      <c r="CU25" s="655"/>
      <c r="CV25" s="655"/>
      <c r="CW25" s="655"/>
      <c r="CX25" s="655"/>
      <c r="CY25" s="656"/>
      <c r="CZ25" s="628">
        <v>15.1</v>
      </c>
      <c r="DA25" s="653"/>
      <c r="DB25" s="653"/>
      <c r="DC25" s="657"/>
      <c r="DD25" s="632">
        <v>1384309</v>
      </c>
      <c r="DE25" s="655"/>
      <c r="DF25" s="655"/>
      <c r="DG25" s="655"/>
      <c r="DH25" s="655"/>
      <c r="DI25" s="655"/>
      <c r="DJ25" s="655"/>
      <c r="DK25" s="656"/>
      <c r="DL25" s="632">
        <v>1297309</v>
      </c>
      <c r="DM25" s="655"/>
      <c r="DN25" s="655"/>
      <c r="DO25" s="655"/>
      <c r="DP25" s="655"/>
      <c r="DQ25" s="655"/>
      <c r="DR25" s="655"/>
      <c r="DS25" s="655"/>
      <c r="DT25" s="655"/>
      <c r="DU25" s="655"/>
      <c r="DV25" s="656"/>
      <c r="DW25" s="628">
        <v>21.7</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1309</v>
      </c>
      <c r="S26" s="624"/>
      <c r="T26" s="624"/>
      <c r="U26" s="624"/>
      <c r="V26" s="624"/>
      <c r="W26" s="624"/>
      <c r="X26" s="624"/>
      <c r="Y26" s="625"/>
      <c r="Z26" s="626">
        <v>0</v>
      </c>
      <c r="AA26" s="626"/>
      <c r="AB26" s="626"/>
      <c r="AC26" s="626"/>
      <c r="AD26" s="627">
        <v>1309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899395</v>
      </c>
      <c r="CS26" s="624"/>
      <c r="CT26" s="624"/>
      <c r="CU26" s="624"/>
      <c r="CV26" s="624"/>
      <c r="CW26" s="624"/>
      <c r="CX26" s="624"/>
      <c r="CY26" s="625"/>
      <c r="CZ26" s="628">
        <v>9</v>
      </c>
      <c r="DA26" s="653"/>
      <c r="DB26" s="653"/>
      <c r="DC26" s="657"/>
      <c r="DD26" s="632">
        <v>837787</v>
      </c>
      <c r="DE26" s="624"/>
      <c r="DF26" s="624"/>
      <c r="DG26" s="624"/>
      <c r="DH26" s="624"/>
      <c r="DI26" s="624"/>
      <c r="DJ26" s="624"/>
      <c r="DK26" s="625"/>
      <c r="DL26" s="632" t="s">
        <v>131</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49797</v>
      </c>
      <c r="S27" s="624"/>
      <c r="T27" s="624"/>
      <c r="U27" s="624"/>
      <c r="V27" s="624"/>
      <c r="W27" s="624"/>
      <c r="X27" s="624"/>
      <c r="Y27" s="625"/>
      <c r="Z27" s="626">
        <v>0.5</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1363748</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1007730</v>
      </c>
      <c r="CS27" s="655"/>
      <c r="CT27" s="655"/>
      <c r="CU27" s="655"/>
      <c r="CV27" s="655"/>
      <c r="CW27" s="655"/>
      <c r="CX27" s="655"/>
      <c r="CY27" s="656"/>
      <c r="CZ27" s="628">
        <v>10.1</v>
      </c>
      <c r="DA27" s="653"/>
      <c r="DB27" s="653"/>
      <c r="DC27" s="657"/>
      <c r="DD27" s="632">
        <v>310567</v>
      </c>
      <c r="DE27" s="655"/>
      <c r="DF27" s="655"/>
      <c r="DG27" s="655"/>
      <c r="DH27" s="655"/>
      <c r="DI27" s="655"/>
      <c r="DJ27" s="655"/>
      <c r="DK27" s="656"/>
      <c r="DL27" s="632">
        <v>275265</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70204</v>
      </c>
      <c r="S28" s="624"/>
      <c r="T28" s="624"/>
      <c r="U28" s="624"/>
      <c r="V28" s="624"/>
      <c r="W28" s="624"/>
      <c r="X28" s="624"/>
      <c r="Y28" s="625"/>
      <c r="Z28" s="626">
        <v>0.6</v>
      </c>
      <c r="AA28" s="626"/>
      <c r="AB28" s="626"/>
      <c r="AC28" s="626"/>
      <c r="AD28" s="627">
        <v>2170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878306</v>
      </c>
      <c r="CS28" s="624"/>
      <c r="CT28" s="624"/>
      <c r="CU28" s="624"/>
      <c r="CV28" s="624"/>
      <c r="CW28" s="624"/>
      <c r="CX28" s="624"/>
      <c r="CY28" s="625"/>
      <c r="CZ28" s="628">
        <v>8.8000000000000007</v>
      </c>
      <c r="DA28" s="653"/>
      <c r="DB28" s="653"/>
      <c r="DC28" s="657"/>
      <c r="DD28" s="632">
        <v>878306</v>
      </c>
      <c r="DE28" s="624"/>
      <c r="DF28" s="624"/>
      <c r="DG28" s="624"/>
      <c r="DH28" s="624"/>
      <c r="DI28" s="624"/>
      <c r="DJ28" s="624"/>
      <c r="DK28" s="625"/>
      <c r="DL28" s="632">
        <v>527092</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10854</v>
      </c>
      <c r="S29" s="624"/>
      <c r="T29" s="624"/>
      <c r="U29" s="624"/>
      <c r="V29" s="624"/>
      <c r="W29" s="624"/>
      <c r="X29" s="624"/>
      <c r="Y29" s="625"/>
      <c r="Z29" s="626">
        <v>0.1</v>
      </c>
      <c r="AA29" s="626"/>
      <c r="AB29" s="626"/>
      <c r="AC29" s="626"/>
      <c r="AD29" s="627" t="s">
        <v>131</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878306</v>
      </c>
      <c r="CS29" s="655"/>
      <c r="CT29" s="655"/>
      <c r="CU29" s="655"/>
      <c r="CV29" s="655"/>
      <c r="CW29" s="655"/>
      <c r="CX29" s="655"/>
      <c r="CY29" s="656"/>
      <c r="CZ29" s="628">
        <v>8.8000000000000007</v>
      </c>
      <c r="DA29" s="653"/>
      <c r="DB29" s="653"/>
      <c r="DC29" s="657"/>
      <c r="DD29" s="632">
        <v>878306</v>
      </c>
      <c r="DE29" s="655"/>
      <c r="DF29" s="655"/>
      <c r="DG29" s="655"/>
      <c r="DH29" s="655"/>
      <c r="DI29" s="655"/>
      <c r="DJ29" s="655"/>
      <c r="DK29" s="656"/>
      <c r="DL29" s="632">
        <v>527092</v>
      </c>
      <c r="DM29" s="655"/>
      <c r="DN29" s="655"/>
      <c r="DO29" s="655"/>
      <c r="DP29" s="655"/>
      <c r="DQ29" s="655"/>
      <c r="DR29" s="655"/>
      <c r="DS29" s="655"/>
      <c r="DT29" s="655"/>
      <c r="DU29" s="655"/>
      <c r="DV29" s="656"/>
      <c r="DW29" s="628">
        <v>8.8000000000000007</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990524</v>
      </c>
      <c r="S30" s="624"/>
      <c r="T30" s="624"/>
      <c r="U30" s="624"/>
      <c r="V30" s="624"/>
      <c r="W30" s="624"/>
      <c r="X30" s="624"/>
      <c r="Y30" s="625"/>
      <c r="Z30" s="626">
        <v>9</v>
      </c>
      <c r="AA30" s="626"/>
      <c r="AB30" s="626"/>
      <c r="AC30" s="626"/>
      <c r="AD30" s="627" t="s">
        <v>243</v>
      </c>
      <c r="AE30" s="627"/>
      <c r="AF30" s="627"/>
      <c r="AG30" s="627"/>
      <c r="AH30" s="627"/>
      <c r="AI30" s="627"/>
      <c r="AJ30" s="627"/>
      <c r="AK30" s="627"/>
      <c r="AL30" s="628" t="s">
        <v>243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860964</v>
      </c>
      <c r="CS30" s="624"/>
      <c r="CT30" s="624"/>
      <c r="CU30" s="624"/>
      <c r="CV30" s="624"/>
      <c r="CW30" s="624"/>
      <c r="CX30" s="624"/>
      <c r="CY30" s="625"/>
      <c r="CZ30" s="628">
        <v>8.6</v>
      </c>
      <c r="DA30" s="653"/>
      <c r="DB30" s="653"/>
      <c r="DC30" s="657"/>
      <c r="DD30" s="632">
        <v>860964</v>
      </c>
      <c r="DE30" s="624"/>
      <c r="DF30" s="624"/>
      <c r="DG30" s="624"/>
      <c r="DH30" s="624"/>
      <c r="DI30" s="624"/>
      <c r="DJ30" s="624"/>
      <c r="DK30" s="625"/>
      <c r="DL30" s="632">
        <v>509750</v>
      </c>
      <c r="DM30" s="624"/>
      <c r="DN30" s="624"/>
      <c r="DO30" s="624"/>
      <c r="DP30" s="624"/>
      <c r="DQ30" s="624"/>
      <c r="DR30" s="624"/>
      <c r="DS30" s="624"/>
      <c r="DT30" s="624"/>
      <c r="DU30" s="624"/>
      <c r="DV30" s="625"/>
      <c r="DW30" s="628">
        <v>8.5</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131</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98.8</v>
      </c>
      <c r="BH31" s="667"/>
      <c r="BI31" s="667"/>
      <c r="BJ31" s="667"/>
      <c r="BK31" s="667"/>
      <c r="BL31" s="667"/>
      <c r="BM31" s="618">
        <v>96.2</v>
      </c>
      <c r="BN31" s="667"/>
      <c r="BO31" s="667"/>
      <c r="BP31" s="667"/>
      <c r="BQ31" s="668"/>
      <c r="BR31" s="679">
        <v>98.8</v>
      </c>
      <c r="BS31" s="667"/>
      <c r="BT31" s="667"/>
      <c r="BU31" s="667"/>
      <c r="BV31" s="667"/>
      <c r="BW31" s="667"/>
      <c r="BX31" s="618">
        <v>95.2</v>
      </c>
      <c r="BY31" s="667"/>
      <c r="BZ31" s="667"/>
      <c r="CA31" s="667"/>
      <c r="CB31" s="668"/>
      <c r="CD31" s="661"/>
      <c r="CE31" s="662"/>
      <c r="CF31" s="620" t="s">
        <v>317</v>
      </c>
      <c r="CG31" s="621"/>
      <c r="CH31" s="621"/>
      <c r="CI31" s="621"/>
      <c r="CJ31" s="621"/>
      <c r="CK31" s="621"/>
      <c r="CL31" s="621"/>
      <c r="CM31" s="621"/>
      <c r="CN31" s="621"/>
      <c r="CO31" s="621"/>
      <c r="CP31" s="621"/>
      <c r="CQ31" s="622"/>
      <c r="CR31" s="623">
        <v>17342</v>
      </c>
      <c r="CS31" s="655"/>
      <c r="CT31" s="655"/>
      <c r="CU31" s="655"/>
      <c r="CV31" s="655"/>
      <c r="CW31" s="655"/>
      <c r="CX31" s="655"/>
      <c r="CY31" s="656"/>
      <c r="CZ31" s="628">
        <v>0.2</v>
      </c>
      <c r="DA31" s="653"/>
      <c r="DB31" s="653"/>
      <c r="DC31" s="657"/>
      <c r="DD31" s="632">
        <v>17342</v>
      </c>
      <c r="DE31" s="655"/>
      <c r="DF31" s="655"/>
      <c r="DG31" s="655"/>
      <c r="DH31" s="655"/>
      <c r="DI31" s="655"/>
      <c r="DJ31" s="655"/>
      <c r="DK31" s="656"/>
      <c r="DL31" s="632">
        <v>17342</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542367</v>
      </c>
      <c r="S32" s="624"/>
      <c r="T32" s="624"/>
      <c r="U32" s="624"/>
      <c r="V32" s="624"/>
      <c r="W32" s="624"/>
      <c r="X32" s="624"/>
      <c r="Y32" s="625"/>
      <c r="Z32" s="626">
        <v>4.9000000000000004</v>
      </c>
      <c r="AA32" s="626"/>
      <c r="AB32" s="626"/>
      <c r="AC32" s="626"/>
      <c r="AD32" s="627" t="s">
        <v>243</v>
      </c>
      <c r="AE32" s="627"/>
      <c r="AF32" s="627"/>
      <c r="AG32" s="627"/>
      <c r="AH32" s="627"/>
      <c r="AI32" s="627"/>
      <c r="AJ32" s="627"/>
      <c r="AK32" s="627"/>
      <c r="AL32" s="628" t="s">
        <v>139</v>
      </c>
      <c r="AM32" s="629"/>
      <c r="AN32" s="629"/>
      <c r="AO32" s="630"/>
      <c r="AP32" s="671"/>
      <c r="AQ32" s="672"/>
      <c r="AR32" s="672"/>
      <c r="AS32" s="672"/>
      <c r="AT32" s="676"/>
      <c r="AU32" s="214" t="s">
        <v>319</v>
      </c>
      <c r="AX32" s="620" t="s">
        <v>320</v>
      </c>
      <c r="AY32" s="621"/>
      <c r="AZ32" s="621"/>
      <c r="BA32" s="621"/>
      <c r="BB32" s="621"/>
      <c r="BC32" s="621"/>
      <c r="BD32" s="621"/>
      <c r="BE32" s="621"/>
      <c r="BF32" s="622"/>
      <c r="BG32" s="680">
        <v>99.5</v>
      </c>
      <c r="BH32" s="655"/>
      <c r="BI32" s="655"/>
      <c r="BJ32" s="655"/>
      <c r="BK32" s="655"/>
      <c r="BL32" s="655"/>
      <c r="BM32" s="629">
        <v>98.3</v>
      </c>
      <c r="BN32" s="655"/>
      <c r="BO32" s="655"/>
      <c r="BP32" s="655"/>
      <c r="BQ32" s="678"/>
      <c r="BR32" s="680">
        <v>99.4</v>
      </c>
      <c r="BS32" s="655"/>
      <c r="BT32" s="655"/>
      <c r="BU32" s="655"/>
      <c r="BV32" s="655"/>
      <c r="BW32" s="655"/>
      <c r="BX32" s="629">
        <v>97.9</v>
      </c>
      <c r="BY32" s="655"/>
      <c r="BZ32" s="655"/>
      <c r="CA32" s="655"/>
      <c r="CB32" s="678"/>
      <c r="CD32" s="663"/>
      <c r="CE32" s="664"/>
      <c r="CF32" s="620" t="s">
        <v>321</v>
      </c>
      <c r="CG32" s="621"/>
      <c r="CH32" s="621"/>
      <c r="CI32" s="621"/>
      <c r="CJ32" s="621"/>
      <c r="CK32" s="621"/>
      <c r="CL32" s="621"/>
      <c r="CM32" s="621"/>
      <c r="CN32" s="621"/>
      <c r="CO32" s="621"/>
      <c r="CP32" s="621"/>
      <c r="CQ32" s="622"/>
      <c r="CR32" s="623" t="s">
        <v>243</v>
      </c>
      <c r="CS32" s="624"/>
      <c r="CT32" s="624"/>
      <c r="CU32" s="624"/>
      <c r="CV32" s="624"/>
      <c r="CW32" s="624"/>
      <c r="CX32" s="624"/>
      <c r="CY32" s="625"/>
      <c r="CZ32" s="628" t="s">
        <v>139</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21822</v>
      </c>
      <c r="S33" s="624"/>
      <c r="T33" s="624"/>
      <c r="U33" s="624"/>
      <c r="V33" s="624"/>
      <c r="W33" s="624"/>
      <c r="X33" s="624"/>
      <c r="Y33" s="625"/>
      <c r="Z33" s="626">
        <v>0.2</v>
      </c>
      <c r="AA33" s="626"/>
      <c r="AB33" s="626"/>
      <c r="AC33" s="626"/>
      <c r="AD33" s="627">
        <v>5679</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98.2</v>
      </c>
      <c r="BH33" s="682"/>
      <c r="BI33" s="682"/>
      <c r="BJ33" s="682"/>
      <c r="BK33" s="682"/>
      <c r="BL33" s="682"/>
      <c r="BM33" s="683">
        <v>94.7</v>
      </c>
      <c r="BN33" s="682"/>
      <c r="BO33" s="682"/>
      <c r="BP33" s="682"/>
      <c r="BQ33" s="684"/>
      <c r="BR33" s="681">
        <v>98.2</v>
      </c>
      <c r="BS33" s="682"/>
      <c r="BT33" s="682"/>
      <c r="BU33" s="682"/>
      <c r="BV33" s="682"/>
      <c r="BW33" s="682"/>
      <c r="BX33" s="683">
        <v>93.1</v>
      </c>
      <c r="BY33" s="682"/>
      <c r="BZ33" s="682"/>
      <c r="CA33" s="682"/>
      <c r="CB33" s="684"/>
      <c r="CD33" s="620" t="s">
        <v>324</v>
      </c>
      <c r="CE33" s="621"/>
      <c r="CF33" s="621"/>
      <c r="CG33" s="621"/>
      <c r="CH33" s="621"/>
      <c r="CI33" s="621"/>
      <c r="CJ33" s="621"/>
      <c r="CK33" s="621"/>
      <c r="CL33" s="621"/>
      <c r="CM33" s="621"/>
      <c r="CN33" s="621"/>
      <c r="CO33" s="621"/>
      <c r="CP33" s="621"/>
      <c r="CQ33" s="622"/>
      <c r="CR33" s="623">
        <v>4826472</v>
      </c>
      <c r="CS33" s="655"/>
      <c r="CT33" s="655"/>
      <c r="CU33" s="655"/>
      <c r="CV33" s="655"/>
      <c r="CW33" s="655"/>
      <c r="CX33" s="655"/>
      <c r="CY33" s="656"/>
      <c r="CZ33" s="628">
        <v>48.4</v>
      </c>
      <c r="DA33" s="653"/>
      <c r="DB33" s="653"/>
      <c r="DC33" s="657"/>
      <c r="DD33" s="632">
        <v>3908206</v>
      </c>
      <c r="DE33" s="655"/>
      <c r="DF33" s="655"/>
      <c r="DG33" s="655"/>
      <c r="DH33" s="655"/>
      <c r="DI33" s="655"/>
      <c r="DJ33" s="655"/>
      <c r="DK33" s="656"/>
      <c r="DL33" s="632">
        <v>2266373</v>
      </c>
      <c r="DM33" s="655"/>
      <c r="DN33" s="655"/>
      <c r="DO33" s="655"/>
      <c r="DP33" s="655"/>
      <c r="DQ33" s="655"/>
      <c r="DR33" s="655"/>
      <c r="DS33" s="655"/>
      <c r="DT33" s="655"/>
      <c r="DU33" s="655"/>
      <c r="DV33" s="656"/>
      <c r="DW33" s="628">
        <v>37.799999999999997</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41422</v>
      </c>
      <c r="S34" s="624"/>
      <c r="T34" s="624"/>
      <c r="U34" s="624"/>
      <c r="V34" s="624"/>
      <c r="W34" s="624"/>
      <c r="X34" s="624"/>
      <c r="Y34" s="625"/>
      <c r="Z34" s="626">
        <v>0.4</v>
      </c>
      <c r="AA34" s="626"/>
      <c r="AB34" s="626"/>
      <c r="AC34" s="626"/>
      <c r="AD34" s="627" t="s">
        <v>243</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1259532</v>
      </c>
      <c r="CS34" s="624"/>
      <c r="CT34" s="624"/>
      <c r="CU34" s="624"/>
      <c r="CV34" s="624"/>
      <c r="CW34" s="624"/>
      <c r="CX34" s="624"/>
      <c r="CY34" s="625"/>
      <c r="CZ34" s="628">
        <v>12.6</v>
      </c>
      <c r="DA34" s="653"/>
      <c r="DB34" s="653"/>
      <c r="DC34" s="657"/>
      <c r="DD34" s="632">
        <v>860140</v>
      </c>
      <c r="DE34" s="624"/>
      <c r="DF34" s="624"/>
      <c r="DG34" s="624"/>
      <c r="DH34" s="624"/>
      <c r="DI34" s="624"/>
      <c r="DJ34" s="624"/>
      <c r="DK34" s="625"/>
      <c r="DL34" s="632">
        <v>572629</v>
      </c>
      <c r="DM34" s="624"/>
      <c r="DN34" s="624"/>
      <c r="DO34" s="624"/>
      <c r="DP34" s="624"/>
      <c r="DQ34" s="624"/>
      <c r="DR34" s="624"/>
      <c r="DS34" s="624"/>
      <c r="DT34" s="624"/>
      <c r="DU34" s="624"/>
      <c r="DV34" s="625"/>
      <c r="DW34" s="628">
        <v>9.6</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648204</v>
      </c>
      <c r="S35" s="624"/>
      <c r="T35" s="624"/>
      <c r="U35" s="624"/>
      <c r="V35" s="624"/>
      <c r="W35" s="624"/>
      <c r="X35" s="624"/>
      <c r="Y35" s="625"/>
      <c r="Z35" s="626">
        <v>5.9</v>
      </c>
      <c r="AA35" s="626"/>
      <c r="AB35" s="626"/>
      <c r="AC35" s="626"/>
      <c r="AD35" s="627" t="s">
        <v>131</v>
      </c>
      <c r="AE35" s="627"/>
      <c r="AF35" s="627"/>
      <c r="AG35" s="627"/>
      <c r="AH35" s="627"/>
      <c r="AI35" s="627"/>
      <c r="AJ35" s="627"/>
      <c r="AK35" s="627"/>
      <c r="AL35" s="628" t="s">
        <v>243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129814</v>
      </c>
      <c r="CS35" s="655"/>
      <c r="CT35" s="655"/>
      <c r="CU35" s="655"/>
      <c r="CV35" s="655"/>
      <c r="CW35" s="655"/>
      <c r="CX35" s="655"/>
      <c r="CY35" s="656"/>
      <c r="CZ35" s="628">
        <v>1.3</v>
      </c>
      <c r="DA35" s="653"/>
      <c r="DB35" s="653"/>
      <c r="DC35" s="657"/>
      <c r="DD35" s="632">
        <v>98578</v>
      </c>
      <c r="DE35" s="655"/>
      <c r="DF35" s="655"/>
      <c r="DG35" s="655"/>
      <c r="DH35" s="655"/>
      <c r="DI35" s="655"/>
      <c r="DJ35" s="655"/>
      <c r="DK35" s="656"/>
      <c r="DL35" s="632">
        <v>41212</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1022673</v>
      </c>
      <c r="S36" s="624"/>
      <c r="T36" s="624"/>
      <c r="U36" s="624"/>
      <c r="V36" s="624"/>
      <c r="W36" s="624"/>
      <c r="X36" s="624"/>
      <c r="Y36" s="625"/>
      <c r="Z36" s="626">
        <v>9.3000000000000007</v>
      </c>
      <c r="AA36" s="626"/>
      <c r="AB36" s="626"/>
      <c r="AC36" s="626"/>
      <c r="AD36" s="627" t="s">
        <v>139</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1402036</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39618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1428359</v>
      </c>
      <c r="CS36" s="624"/>
      <c r="CT36" s="624"/>
      <c r="CU36" s="624"/>
      <c r="CV36" s="624"/>
      <c r="CW36" s="624"/>
      <c r="CX36" s="624"/>
      <c r="CY36" s="625"/>
      <c r="CZ36" s="628">
        <v>14.3</v>
      </c>
      <c r="DA36" s="653"/>
      <c r="DB36" s="653"/>
      <c r="DC36" s="657"/>
      <c r="DD36" s="632">
        <v>1081575</v>
      </c>
      <c r="DE36" s="624"/>
      <c r="DF36" s="624"/>
      <c r="DG36" s="624"/>
      <c r="DH36" s="624"/>
      <c r="DI36" s="624"/>
      <c r="DJ36" s="624"/>
      <c r="DK36" s="625"/>
      <c r="DL36" s="632">
        <v>912836</v>
      </c>
      <c r="DM36" s="624"/>
      <c r="DN36" s="624"/>
      <c r="DO36" s="624"/>
      <c r="DP36" s="624"/>
      <c r="DQ36" s="624"/>
      <c r="DR36" s="624"/>
      <c r="DS36" s="624"/>
      <c r="DT36" s="624"/>
      <c r="DU36" s="624"/>
      <c r="DV36" s="625"/>
      <c r="DW36" s="628">
        <v>15.2</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78005</v>
      </c>
      <c r="S37" s="624"/>
      <c r="T37" s="624"/>
      <c r="U37" s="624"/>
      <c r="V37" s="624"/>
      <c r="W37" s="624"/>
      <c r="X37" s="624"/>
      <c r="Y37" s="625"/>
      <c r="Z37" s="626">
        <v>0.7</v>
      </c>
      <c r="AA37" s="626"/>
      <c r="AB37" s="626"/>
      <c r="AC37" s="626"/>
      <c r="AD37" s="627">
        <v>4850</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318869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19071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598479</v>
      </c>
      <c r="CS37" s="655"/>
      <c r="CT37" s="655"/>
      <c r="CU37" s="655"/>
      <c r="CV37" s="655"/>
      <c r="CW37" s="655"/>
      <c r="CX37" s="655"/>
      <c r="CY37" s="656"/>
      <c r="CZ37" s="628">
        <v>6</v>
      </c>
      <c r="DA37" s="653"/>
      <c r="DB37" s="653"/>
      <c r="DC37" s="657"/>
      <c r="DD37" s="632">
        <v>589723</v>
      </c>
      <c r="DE37" s="655"/>
      <c r="DF37" s="655"/>
      <c r="DG37" s="655"/>
      <c r="DH37" s="655"/>
      <c r="DI37" s="655"/>
      <c r="DJ37" s="655"/>
      <c r="DK37" s="656"/>
      <c r="DL37" s="632">
        <v>579661</v>
      </c>
      <c r="DM37" s="655"/>
      <c r="DN37" s="655"/>
      <c r="DO37" s="655"/>
      <c r="DP37" s="655"/>
      <c r="DQ37" s="655"/>
      <c r="DR37" s="655"/>
      <c r="DS37" s="655"/>
      <c r="DT37" s="655"/>
      <c r="DU37" s="655"/>
      <c r="DV37" s="656"/>
      <c r="DW37" s="628">
        <v>9.6999999999999993</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1164600</v>
      </c>
      <c r="S38" s="624"/>
      <c r="T38" s="624"/>
      <c r="U38" s="624"/>
      <c r="V38" s="624"/>
      <c r="W38" s="624"/>
      <c r="X38" s="624"/>
      <c r="Y38" s="625"/>
      <c r="Z38" s="626">
        <v>10.6</v>
      </c>
      <c r="AA38" s="626"/>
      <c r="AB38" s="626"/>
      <c r="AC38" s="626"/>
      <c r="AD38" s="627" t="s">
        <v>243</v>
      </c>
      <c r="AE38" s="627"/>
      <c r="AF38" s="627"/>
      <c r="AG38" s="627"/>
      <c r="AH38" s="627"/>
      <c r="AI38" s="627"/>
      <c r="AJ38" s="627"/>
      <c r="AK38" s="627"/>
      <c r="AL38" s="628" t="s">
        <v>243</v>
      </c>
      <c r="AM38" s="629"/>
      <c r="AN38" s="629"/>
      <c r="AO38" s="630"/>
      <c r="AQ38" s="686" t="s">
        <v>340</v>
      </c>
      <c r="AR38" s="687"/>
      <c r="AS38" s="687"/>
      <c r="AT38" s="687"/>
      <c r="AU38" s="687"/>
      <c r="AV38" s="687"/>
      <c r="AW38" s="687"/>
      <c r="AX38" s="687"/>
      <c r="AY38" s="688"/>
      <c r="AZ38" s="623">
        <v>258452</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1783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1329195</v>
      </c>
      <c r="CS38" s="624"/>
      <c r="CT38" s="624"/>
      <c r="CU38" s="624"/>
      <c r="CV38" s="624"/>
      <c r="CW38" s="624"/>
      <c r="CX38" s="624"/>
      <c r="CY38" s="625"/>
      <c r="CZ38" s="628">
        <v>13.3</v>
      </c>
      <c r="DA38" s="653"/>
      <c r="DB38" s="653"/>
      <c r="DC38" s="657"/>
      <c r="DD38" s="632">
        <v>1202658</v>
      </c>
      <c r="DE38" s="624"/>
      <c r="DF38" s="624"/>
      <c r="DG38" s="624"/>
      <c r="DH38" s="624"/>
      <c r="DI38" s="624"/>
      <c r="DJ38" s="624"/>
      <c r="DK38" s="625"/>
      <c r="DL38" s="632">
        <v>739696</v>
      </c>
      <c r="DM38" s="624"/>
      <c r="DN38" s="624"/>
      <c r="DO38" s="624"/>
      <c r="DP38" s="624"/>
      <c r="DQ38" s="624"/>
      <c r="DR38" s="624"/>
      <c r="DS38" s="624"/>
      <c r="DT38" s="624"/>
      <c r="DU38" s="624"/>
      <c r="DV38" s="625"/>
      <c r="DW38" s="628">
        <v>12.3</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139</v>
      </c>
      <c r="AM39" s="629"/>
      <c r="AN39" s="629"/>
      <c r="AO39" s="630"/>
      <c r="AQ39" s="686" t="s">
        <v>344</v>
      </c>
      <c r="AR39" s="687"/>
      <c r="AS39" s="687"/>
      <c r="AT39" s="687"/>
      <c r="AU39" s="687"/>
      <c r="AV39" s="687"/>
      <c r="AW39" s="687"/>
      <c r="AX39" s="687"/>
      <c r="AY39" s="688"/>
      <c r="AZ39" s="623">
        <v>72841</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2543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679572</v>
      </c>
      <c r="CS39" s="655"/>
      <c r="CT39" s="655"/>
      <c r="CU39" s="655"/>
      <c r="CV39" s="655"/>
      <c r="CW39" s="655"/>
      <c r="CX39" s="655"/>
      <c r="CY39" s="656"/>
      <c r="CZ39" s="628">
        <v>6.8</v>
      </c>
      <c r="DA39" s="653"/>
      <c r="DB39" s="653"/>
      <c r="DC39" s="657"/>
      <c r="DD39" s="632">
        <v>665255</v>
      </c>
      <c r="DE39" s="655"/>
      <c r="DF39" s="655"/>
      <c r="DG39" s="655"/>
      <c r="DH39" s="655"/>
      <c r="DI39" s="655"/>
      <c r="DJ39" s="655"/>
      <c r="DK39" s="656"/>
      <c r="DL39" s="632" t="s">
        <v>139</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59000</v>
      </c>
      <c r="S40" s="624"/>
      <c r="T40" s="624"/>
      <c r="U40" s="624"/>
      <c r="V40" s="624"/>
      <c r="W40" s="624"/>
      <c r="X40" s="624"/>
      <c r="Y40" s="625"/>
      <c r="Z40" s="626">
        <v>0.5</v>
      </c>
      <c r="AA40" s="626"/>
      <c r="AB40" s="626"/>
      <c r="AC40" s="626"/>
      <c r="AD40" s="627" t="s">
        <v>139</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v>2255</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107</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243</v>
      </c>
      <c r="CS40" s="624"/>
      <c r="CT40" s="624"/>
      <c r="CU40" s="624"/>
      <c r="CV40" s="624"/>
      <c r="CW40" s="624"/>
      <c r="CX40" s="624"/>
      <c r="CY40" s="625"/>
      <c r="CZ40" s="628" t="s">
        <v>139</v>
      </c>
      <c r="DA40" s="653"/>
      <c r="DB40" s="653"/>
      <c r="DC40" s="657"/>
      <c r="DD40" s="632" t="s">
        <v>243</v>
      </c>
      <c r="DE40" s="624"/>
      <c r="DF40" s="624"/>
      <c r="DG40" s="624"/>
      <c r="DH40" s="624"/>
      <c r="DI40" s="624"/>
      <c r="DJ40" s="624"/>
      <c r="DK40" s="625"/>
      <c r="DL40" s="632" t="s">
        <v>131</v>
      </c>
      <c r="DM40" s="624"/>
      <c r="DN40" s="624"/>
      <c r="DO40" s="624"/>
      <c r="DP40" s="624"/>
      <c r="DQ40" s="624"/>
      <c r="DR40" s="624"/>
      <c r="DS40" s="624"/>
      <c r="DT40" s="624"/>
      <c r="DU40" s="624"/>
      <c r="DV40" s="625"/>
      <c r="DW40" s="628" t="s">
        <v>139</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11002740</v>
      </c>
      <c r="S41" s="696"/>
      <c r="T41" s="696"/>
      <c r="U41" s="696"/>
      <c r="V41" s="696"/>
      <c r="W41" s="696"/>
      <c r="X41" s="696"/>
      <c r="Y41" s="700"/>
      <c r="Z41" s="701">
        <v>100</v>
      </c>
      <c r="AA41" s="701"/>
      <c r="AB41" s="701"/>
      <c r="AC41" s="701"/>
      <c r="AD41" s="702">
        <v>5931828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139486</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139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243</v>
      </c>
      <c r="CS41" s="655"/>
      <c r="CT41" s="655"/>
      <c r="CU41" s="655"/>
      <c r="CV41" s="655"/>
      <c r="CW41" s="655"/>
      <c r="CX41" s="655"/>
      <c r="CY41" s="656"/>
      <c r="CZ41" s="628" t="s">
        <v>131</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610133</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396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1759989</v>
      </c>
      <c r="CS42" s="655"/>
      <c r="CT42" s="655"/>
      <c r="CU42" s="655"/>
      <c r="CV42" s="655"/>
      <c r="CW42" s="655"/>
      <c r="CX42" s="655"/>
      <c r="CY42" s="656"/>
      <c r="CZ42" s="628">
        <v>17.600000000000001</v>
      </c>
      <c r="DA42" s="653"/>
      <c r="DB42" s="653"/>
      <c r="DC42" s="657"/>
      <c r="DD42" s="632">
        <v>292364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73397</v>
      </c>
      <c r="CS43" s="655"/>
      <c r="CT43" s="655"/>
      <c r="CU43" s="655"/>
      <c r="CV43" s="655"/>
      <c r="CW43" s="655"/>
      <c r="CX43" s="655"/>
      <c r="CY43" s="656"/>
      <c r="CZ43" s="628">
        <v>0.7</v>
      </c>
      <c r="DA43" s="653"/>
      <c r="DB43" s="653"/>
      <c r="DC43" s="657"/>
      <c r="DD43" s="632">
        <v>72313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1752399</v>
      </c>
      <c r="CS44" s="624"/>
      <c r="CT44" s="624"/>
      <c r="CU44" s="624"/>
      <c r="CV44" s="624"/>
      <c r="CW44" s="624"/>
      <c r="CX44" s="624"/>
      <c r="CY44" s="625"/>
      <c r="CZ44" s="628">
        <v>17.600000000000001</v>
      </c>
      <c r="DA44" s="629"/>
      <c r="DB44" s="629"/>
      <c r="DC44" s="635"/>
      <c r="DD44" s="632">
        <v>289474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991579</v>
      </c>
      <c r="CS45" s="655"/>
      <c r="CT45" s="655"/>
      <c r="CU45" s="655"/>
      <c r="CV45" s="655"/>
      <c r="CW45" s="655"/>
      <c r="CX45" s="655"/>
      <c r="CY45" s="656"/>
      <c r="CZ45" s="628">
        <v>9.9</v>
      </c>
      <c r="DA45" s="653"/>
      <c r="DB45" s="653"/>
      <c r="DC45" s="657"/>
      <c r="DD45" s="632">
        <v>58085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657754</v>
      </c>
      <c r="CS46" s="624"/>
      <c r="CT46" s="624"/>
      <c r="CU46" s="624"/>
      <c r="CV46" s="624"/>
      <c r="CW46" s="624"/>
      <c r="CX46" s="624"/>
      <c r="CY46" s="625"/>
      <c r="CZ46" s="628">
        <v>6.6</v>
      </c>
      <c r="DA46" s="629"/>
      <c r="DB46" s="629"/>
      <c r="DC46" s="635"/>
      <c r="DD46" s="632">
        <v>210323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7590</v>
      </c>
      <c r="CS47" s="655"/>
      <c r="CT47" s="655"/>
      <c r="CU47" s="655"/>
      <c r="CV47" s="655"/>
      <c r="CW47" s="655"/>
      <c r="CX47" s="655"/>
      <c r="CY47" s="656"/>
      <c r="CZ47" s="628">
        <v>0.1</v>
      </c>
      <c r="DA47" s="653"/>
      <c r="DB47" s="653"/>
      <c r="DC47" s="657"/>
      <c r="DD47" s="632">
        <v>2890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9978203</v>
      </c>
      <c r="CS49" s="682"/>
      <c r="CT49" s="682"/>
      <c r="CU49" s="682"/>
      <c r="CV49" s="682"/>
      <c r="CW49" s="682"/>
      <c r="CX49" s="682"/>
      <c r="CY49" s="711"/>
      <c r="CZ49" s="703">
        <v>100</v>
      </c>
      <c r="DA49" s="712"/>
      <c r="DB49" s="712"/>
      <c r="DC49" s="713"/>
      <c r="DD49" s="714">
        <v>6773752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5E3/KY/5MvRdjduuJG5DZjqStJjZgOyg2zdjzzf9PjwVymnEibXRLjRCyu+tzq2TU1ceDPTXkO77Wn0kOcedA==" saltValue="lDcoSiVjb906CAjoCYOI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11003</v>
      </c>
      <c r="R7" s="753"/>
      <c r="S7" s="753"/>
      <c r="T7" s="753"/>
      <c r="U7" s="753"/>
      <c r="V7" s="753">
        <v>9978</v>
      </c>
      <c r="W7" s="753"/>
      <c r="X7" s="753"/>
      <c r="Y7" s="753"/>
      <c r="Z7" s="753"/>
      <c r="AA7" s="753">
        <v>1025</v>
      </c>
      <c r="AB7" s="753"/>
      <c r="AC7" s="753"/>
      <c r="AD7" s="753"/>
      <c r="AE7" s="754"/>
      <c r="AF7" s="755">
        <v>757</v>
      </c>
      <c r="AG7" s="756"/>
      <c r="AH7" s="756"/>
      <c r="AI7" s="756"/>
      <c r="AJ7" s="757"/>
      <c r="AK7" s="758">
        <v>648</v>
      </c>
      <c r="AL7" s="759"/>
      <c r="AM7" s="759"/>
      <c r="AN7" s="759"/>
      <c r="AO7" s="759"/>
      <c r="AP7" s="759">
        <v>6372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11003</v>
      </c>
      <c r="R23" s="793"/>
      <c r="S23" s="793"/>
      <c r="T23" s="793"/>
      <c r="U23" s="793"/>
      <c r="V23" s="793">
        <v>9978</v>
      </c>
      <c r="W23" s="793"/>
      <c r="X23" s="793"/>
      <c r="Y23" s="793"/>
      <c r="Z23" s="793"/>
      <c r="AA23" s="793">
        <v>1025</v>
      </c>
      <c r="AB23" s="793"/>
      <c r="AC23" s="793"/>
      <c r="AD23" s="793"/>
      <c r="AE23" s="794"/>
      <c r="AF23" s="795">
        <v>757</v>
      </c>
      <c r="AG23" s="793"/>
      <c r="AH23" s="793"/>
      <c r="AI23" s="793"/>
      <c r="AJ23" s="796"/>
      <c r="AK23" s="797"/>
      <c r="AL23" s="798"/>
      <c r="AM23" s="798"/>
      <c r="AN23" s="798"/>
      <c r="AO23" s="798"/>
      <c r="AP23" s="793">
        <v>6372</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1486</v>
      </c>
      <c r="R28" s="823"/>
      <c r="S28" s="823"/>
      <c r="T28" s="823"/>
      <c r="U28" s="823"/>
      <c r="V28" s="823">
        <v>1446</v>
      </c>
      <c r="W28" s="823"/>
      <c r="X28" s="823"/>
      <c r="Y28" s="823"/>
      <c r="Z28" s="823"/>
      <c r="AA28" s="823">
        <v>40</v>
      </c>
      <c r="AB28" s="823"/>
      <c r="AC28" s="823"/>
      <c r="AD28" s="823"/>
      <c r="AE28" s="824"/>
      <c r="AF28" s="825">
        <v>40</v>
      </c>
      <c r="AG28" s="823"/>
      <c r="AH28" s="823"/>
      <c r="AI28" s="823"/>
      <c r="AJ28" s="826"/>
      <c r="AK28" s="827">
        <v>139</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2403</v>
      </c>
      <c r="R29" s="784"/>
      <c r="S29" s="784"/>
      <c r="T29" s="784"/>
      <c r="U29" s="784"/>
      <c r="V29" s="784">
        <v>2201</v>
      </c>
      <c r="W29" s="784"/>
      <c r="X29" s="784"/>
      <c r="Y29" s="784"/>
      <c r="Z29" s="784"/>
      <c r="AA29" s="784">
        <v>203</v>
      </c>
      <c r="AB29" s="784"/>
      <c r="AC29" s="784"/>
      <c r="AD29" s="784"/>
      <c r="AE29" s="785"/>
      <c r="AF29" s="786">
        <v>203</v>
      </c>
      <c r="AG29" s="787"/>
      <c r="AH29" s="787"/>
      <c r="AI29" s="787"/>
      <c r="AJ29" s="788"/>
      <c r="AK29" s="834">
        <v>332</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432</v>
      </c>
      <c r="R30" s="784"/>
      <c r="S30" s="784"/>
      <c r="T30" s="784"/>
      <c r="U30" s="784"/>
      <c r="V30" s="784">
        <v>432</v>
      </c>
      <c r="W30" s="784"/>
      <c r="X30" s="784"/>
      <c r="Y30" s="784"/>
      <c r="Z30" s="784"/>
      <c r="AA30" s="784">
        <v>0</v>
      </c>
      <c r="AB30" s="784"/>
      <c r="AC30" s="784"/>
      <c r="AD30" s="784"/>
      <c r="AE30" s="785"/>
      <c r="AF30" s="786" t="s">
        <v>131</v>
      </c>
      <c r="AG30" s="787"/>
      <c r="AH30" s="787"/>
      <c r="AI30" s="787"/>
      <c r="AJ30" s="788"/>
      <c r="AK30" s="834">
        <v>276</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9</v>
      </c>
      <c r="R31" s="784"/>
      <c r="S31" s="784"/>
      <c r="T31" s="784"/>
      <c r="U31" s="784"/>
      <c r="V31" s="784">
        <v>9</v>
      </c>
      <c r="W31" s="784"/>
      <c r="X31" s="784"/>
      <c r="Y31" s="784"/>
      <c r="Z31" s="784"/>
      <c r="AA31" s="784">
        <v>0</v>
      </c>
      <c r="AB31" s="784"/>
      <c r="AC31" s="784"/>
      <c r="AD31" s="784"/>
      <c r="AE31" s="785"/>
      <c r="AF31" s="786" t="s">
        <v>131</v>
      </c>
      <c r="AG31" s="787"/>
      <c r="AH31" s="787"/>
      <c r="AI31" s="787"/>
      <c r="AJ31" s="788"/>
      <c r="AK31" s="834">
        <v>2</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673</v>
      </c>
      <c r="R32" s="784"/>
      <c r="S32" s="784"/>
      <c r="T32" s="784"/>
      <c r="U32" s="784"/>
      <c r="V32" s="784">
        <v>661</v>
      </c>
      <c r="W32" s="784"/>
      <c r="X32" s="784"/>
      <c r="Y32" s="784"/>
      <c r="Z32" s="784"/>
      <c r="AA32" s="784">
        <v>12</v>
      </c>
      <c r="AB32" s="784"/>
      <c r="AC32" s="784"/>
      <c r="AD32" s="784"/>
      <c r="AE32" s="785"/>
      <c r="AF32" s="786">
        <v>12</v>
      </c>
      <c r="AG32" s="787"/>
      <c r="AH32" s="787"/>
      <c r="AI32" s="787"/>
      <c r="AJ32" s="788"/>
      <c r="AK32" s="834">
        <v>319</v>
      </c>
      <c r="AL32" s="830"/>
      <c r="AM32" s="830"/>
      <c r="AN32" s="830"/>
      <c r="AO32" s="830"/>
      <c r="AP32" s="830">
        <v>2771</v>
      </c>
      <c r="AQ32" s="830"/>
      <c r="AR32" s="830"/>
      <c r="AS32" s="830"/>
      <c r="AT32" s="830"/>
      <c r="AU32" s="830">
        <v>1522</v>
      </c>
      <c r="AV32" s="830"/>
      <c r="AW32" s="830"/>
      <c r="AX32" s="830"/>
      <c r="AY32" s="830"/>
      <c r="AZ32" s="831"/>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25</v>
      </c>
      <c r="R33" s="784"/>
      <c r="S33" s="784"/>
      <c r="T33" s="784"/>
      <c r="U33" s="784"/>
      <c r="V33" s="784">
        <v>25</v>
      </c>
      <c r="W33" s="784"/>
      <c r="X33" s="784"/>
      <c r="Y33" s="784"/>
      <c r="Z33" s="784"/>
      <c r="AA33" s="784">
        <v>0</v>
      </c>
      <c r="AB33" s="784"/>
      <c r="AC33" s="784"/>
      <c r="AD33" s="784"/>
      <c r="AE33" s="785"/>
      <c r="AF33" s="786">
        <v>0</v>
      </c>
      <c r="AG33" s="787"/>
      <c r="AH33" s="787"/>
      <c r="AI33" s="787"/>
      <c r="AJ33" s="788"/>
      <c r="AK33" s="834">
        <v>19</v>
      </c>
      <c r="AL33" s="830"/>
      <c r="AM33" s="830"/>
      <c r="AN33" s="830"/>
      <c r="AO33" s="830"/>
      <c r="AP33" s="830">
        <v>63</v>
      </c>
      <c r="AQ33" s="830"/>
      <c r="AR33" s="830"/>
      <c r="AS33" s="830"/>
      <c r="AT33" s="830"/>
      <c r="AU33" s="830">
        <v>63</v>
      </c>
      <c r="AV33" s="830"/>
      <c r="AW33" s="830"/>
      <c r="AX33" s="830"/>
      <c r="AY33" s="830"/>
      <c r="AZ33" s="831"/>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330</v>
      </c>
      <c r="R34" s="784"/>
      <c r="S34" s="784"/>
      <c r="T34" s="784"/>
      <c r="U34" s="784"/>
      <c r="V34" s="784">
        <v>330</v>
      </c>
      <c r="W34" s="784"/>
      <c r="X34" s="784"/>
      <c r="Y34" s="784"/>
      <c r="Z34" s="784"/>
      <c r="AA34" s="784">
        <v>0</v>
      </c>
      <c r="AB34" s="784"/>
      <c r="AC34" s="784"/>
      <c r="AD34" s="784"/>
      <c r="AE34" s="785"/>
      <c r="AF34" s="786">
        <v>0</v>
      </c>
      <c r="AG34" s="787"/>
      <c r="AH34" s="787"/>
      <c r="AI34" s="787"/>
      <c r="AJ34" s="788"/>
      <c r="AK34" s="834">
        <v>239</v>
      </c>
      <c r="AL34" s="830"/>
      <c r="AM34" s="830"/>
      <c r="AN34" s="830"/>
      <c r="AO34" s="830"/>
      <c r="AP34" s="830">
        <v>1486</v>
      </c>
      <c r="AQ34" s="830"/>
      <c r="AR34" s="830"/>
      <c r="AS34" s="830"/>
      <c r="AT34" s="830"/>
      <c r="AU34" s="830">
        <v>1486</v>
      </c>
      <c r="AV34" s="830"/>
      <c r="AW34" s="830"/>
      <c r="AX34" s="830"/>
      <c r="AY34" s="830"/>
      <c r="AZ34" s="831"/>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413</v>
      </c>
      <c r="C35" s="781"/>
      <c r="D35" s="781"/>
      <c r="E35" s="781"/>
      <c r="F35" s="781"/>
      <c r="G35" s="781"/>
      <c r="H35" s="781"/>
      <c r="I35" s="781"/>
      <c r="J35" s="781"/>
      <c r="K35" s="781"/>
      <c r="L35" s="781"/>
      <c r="M35" s="781"/>
      <c r="N35" s="781"/>
      <c r="O35" s="781"/>
      <c r="P35" s="782"/>
      <c r="Q35" s="783">
        <v>17</v>
      </c>
      <c r="R35" s="784"/>
      <c r="S35" s="784"/>
      <c r="T35" s="784"/>
      <c r="U35" s="784"/>
      <c r="V35" s="784">
        <v>16</v>
      </c>
      <c r="W35" s="784"/>
      <c r="X35" s="784"/>
      <c r="Y35" s="784"/>
      <c r="Z35" s="784"/>
      <c r="AA35" s="784">
        <v>0</v>
      </c>
      <c r="AB35" s="784"/>
      <c r="AC35" s="784"/>
      <c r="AD35" s="784"/>
      <c r="AE35" s="785"/>
      <c r="AF35" s="786">
        <v>0</v>
      </c>
      <c r="AG35" s="787"/>
      <c r="AH35" s="787"/>
      <c r="AI35" s="787"/>
      <c r="AJ35" s="788"/>
      <c r="AK35" s="834">
        <v>2</v>
      </c>
      <c r="AL35" s="830"/>
      <c r="AM35" s="830"/>
      <c r="AN35" s="830"/>
      <c r="AO35" s="830"/>
      <c r="AP35" s="830"/>
      <c r="AQ35" s="830"/>
      <c r="AR35" s="830"/>
      <c r="AS35" s="830"/>
      <c r="AT35" s="830"/>
      <c r="AU35" s="830"/>
      <c r="AV35" s="830"/>
      <c r="AW35" s="830"/>
      <c r="AX35" s="830"/>
      <c r="AY35" s="830"/>
      <c r="AZ35" s="831"/>
      <c r="BA35" s="831"/>
      <c r="BB35" s="831"/>
      <c r="BC35" s="831"/>
      <c r="BD35" s="831"/>
      <c r="BE35" s="832" t="s">
        <v>410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254</v>
      </c>
      <c r="AG63" s="844"/>
      <c r="AH63" s="844"/>
      <c r="AI63" s="844"/>
      <c r="AJ63" s="845"/>
      <c r="AK63" s="846"/>
      <c r="AL63" s="841"/>
      <c r="AM63" s="841"/>
      <c r="AN63" s="841"/>
      <c r="AO63" s="841"/>
      <c r="AP63" s="844">
        <v>4320</v>
      </c>
      <c r="AQ63" s="844"/>
      <c r="AR63" s="844"/>
      <c r="AS63" s="844"/>
      <c r="AT63" s="844"/>
      <c r="AU63" s="844">
        <v>3071</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418</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419</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575</v>
      </c>
      <c r="C68" s="870"/>
      <c r="D68" s="870"/>
      <c r="E68" s="870"/>
      <c r="F68" s="870"/>
      <c r="G68" s="870"/>
      <c r="H68" s="870"/>
      <c r="I68" s="870"/>
      <c r="J68" s="870"/>
      <c r="K68" s="870"/>
      <c r="L68" s="870"/>
      <c r="M68" s="870"/>
      <c r="N68" s="870"/>
      <c r="O68" s="870"/>
      <c r="P68" s="871"/>
      <c r="Q68" s="872">
        <v>1668</v>
      </c>
      <c r="R68" s="866"/>
      <c r="S68" s="866"/>
      <c r="T68" s="866"/>
      <c r="U68" s="866"/>
      <c r="V68" s="866">
        <v>1634</v>
      </c>
      <c r="W68" s="866"/>
      <c r="X68" s="866"/>
      <c r="Y68" s="866"/>
      <c r="Z68" s="866"/>
      <c r="AA68" s="866">
        <v>34</v>
      </c>
      <c r="AB68" s="866"/>
      <c r="AC68" s="866"/>
      <c r="AD68" s="866"/>
      <c r="AE68" s="866"/>
      <c r="AF68" s="866">
        <v>21</v>
      </c>
      <c r="AG68" s="866"/>
      <c r="AH68" s="866"/>
      <c r="AI68" s="866"/>
      <c r="AJ68" s="866"/>
      <c r="AK68" s="866">
        <v>59</v>
      </c>
      <c r="AL68" s="866"/>
      <c r="AM68" s="866"/>
      <c r="AN68" s="866"/>
      <c r="AO68" s="866"/>
      <c r="AP68" s="866">
        <v>305</v>
      </c>
      <c r="AQ68" s="866"/>
      <c r="AR68" s="866"/>
      <c r="AS68" s="866"/>
      <c r="AT68" s="866"/>
      <c r="AU68" s="866">
        <v>79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576</v>
      </c>
      <c r="C69" s="874"/>
      <c r="D69" s="874"/>
      <c r="E69" s="874"/>
      <c r="F69" s="874"/>
      <c r="G69" s="874"/>
      <c r="H69" s="874"/>
      <c r="I69" s="874"/>
      <c r="J69" s="874"/>
      <c r="K69" s="874"/>
      <c r="L69" s="874"/>
      <c r="M69" s="874"/>
      <c r="N69" s="874"/>
      <c r="O69" s="874"/>
      <c r="P69" s="875"/>
      <c r="Q69" s="876">
        <v>42</v>
      </c>
      <c r="R69" s="830"/>
      <c r="S69" s="830"/>
      <c r="T69" s="830"/>
      <c r="U69" s="830"/>
      <c r="V69" s="830">
        <v>42</v>
      </c>
      <c r="W69" s="830"/>
      <c r="X69" s="830"/>
      <c r="Y69" s="830"/>
      <c r="Z69" s="830"/>
      <c r="AA69" s="830">
        <v>0</v>
      </c>
      <c r="AB69" s="830"/>
      <c r="AC69" s="830"/>
      <c r="AD69" s="830"/>
      <c r="AE69" s="830"/>
      <c r="AF69" s="830">
        <v>0</v>
      </c>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577</v>
      </c>
      <c r="C70" s="874"/>
      <c r="D70" s="874"/>
      <c r="E70" s="874"/>
      <c r="F70" s="874"/>
      <c r="G70" s="874"/>
      <c r="H70" s="874"/>
      <c r="I70" s="874"/>
      <c r="J70" s="874"/>
      <c r="K70" s="874"/>
      <c r="L70" s="874"/>
      <c r="M70" s="874"/>
      <c r="N70" s="874"/>
      <c r="O70" s="874"/>
      <c r="P70" s="875"/>
      <c r="Q70" s="876">
        <v>7</v>
      </c>
      <c r="R70" s="830"/>
      <c r="S70" s="830"/>
      <c r="T70" s="830"/>
      <c r="U70" s="830"/>
      <c r="V70" s="830">
        <v>7</v>
      </c>
      <c r="W70" s="830"/>
      <c r="X70" s="830"/>
      <c r="Y70" s="830"/>
      <c r="Z70" s="830"/>
      <c r="AA70" s="830">
        <v>1</v>
      </c>
      <c r="AB70" s="830"/>
      <c r="AC70" s="830"/>
      <c r="AD70" s="830"/>
      <c r="AE70" s="830"/>
      <c r="AF70" s="830">
        <v>1</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578</v>
      </c>
      <c r="C71" s="874"/>
      <c r="D71" s="874"/>
      <c r="E71" s="874"/>
      <c r="F71" s="874"/>
      <c r="G71" s="874"/>
      <c r="H71" s="874"/>
      <c r="I71" s="874"/>
      <c r="J71" s="874"/>
      <c r="K71" s="874"/>
      <c r="L71" s="874"/>
      <c r="M71" s="874"/>
      <c r="N71" s="874"/>
      <c r="O71" s="874"/>
      <c r="P71" s="875"/>
      <c r="Q71" s="876">
        <v>221</v>
      </c>
      <c r="R71" s="830"/>
      <c r="S71" s="830"/>
      <c r="T71" s="830"/>
      <c r="U71" s="830"/>
      <c r="V71" s="830">
        <v>193</v>
      </c>
      <c r="W71" s="830"/>
      <c r="X71" s="830"/>
      <c r="Y71" s="830"/>
      <c r="Z71" s="830"/>
      <c r="AA71" s="830">
        <v>28</v>
      </c>
      <c r="AB71" s="830"/>
      <c r="AC71" s="830"/>
      <c r="AD71" s="830"/>
      <c r="AE71" s="830"/>
      <c r="AF71" s="830">
        <v>28</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579</v>
      </c>
      <c r="C72" s="874"/>
      <c r="D72" s="874"/>
      <c r="E72" s="874"/>
      <c r="F72" s="874"/>
      <c r="G72" s="874"/>
      <c r="H72" s="874"/>
      <c r="I72" s="874"/>
      <c r="J72" s="874"/>
      <c r="K72" s="874"/>
      <c r="L72" s="874"/>
      <c r="M72" s="874"/>
      <c r="N72" s="874"/>
      <c r="O72" s="874"/>
      <c r="P72" s="875"/>
      <c r="Q72" s="876">
        <v>496</v>
      </c>
      <c r="R72" s="830"/>
      <c r="S72" s="830"/>
      <c r="T72" s="830"/>
      <c r="U72" s="830"/>
      <c r="V72" s="830">
        <v>431</v>
      </c>
      <c r="W72" s="830"/>
      <c r="X72" s="830"/>
      <c r="Y72" s="830"/>
      <c r="Z72" s="830"/>
      <c r="AA72" s="830">
        <v>64</v>
      </c>
      <c r="AB72" s="830"/>
      <c r="AC72" s="830"/>
      <c r="AD72" s="830"/>
      <c r="AE72" s="830"/>
      <c r="AF72" s="830">
        <v>48</v>
      </c>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580</v>
      </c>
      <c r="C73" s="874"/>
      <c r="D73" s="874"/>
      <c r="E73" s="874"/>
      <c r="F73" s="874"/>
      <c r="G73" s="874"/>
      <c r="H73" s="874"/>
      <c r="I73" s="874"/>
      <c r="J73" s="874"/>
      <c r="K73" s="874"/>
      <c r="L73" s="874"/>
      <c r="M73" s="874"/>
      <c r="N73" s="874"/>
      <c r="O73" s="874"/>
      <c r="P73" s="875"/>
      <c r="Q73" s="876">
        <v>1663</v>
      </c>
      <c r="R73" s="830"/>
      <c r="S73" s="830"/>
      <c r="T73" s="830"/>
      <c r="U73" s="830"/>
      <c r="V73" s="830">
        <v>1713</v>
      </c>
      <c r="W73" s="830"/>
      <c r="X73" s="830"/>
      <c r="Y73" s="830"/>
      <c r="Z73" s="830"/>
      <c r="AA73" s="830">
        <v>-50</v>
      </c>
      <c r="AB73" s="830"/>
      <c r="AC73" s="830"/>
      <c r="AD73" s="830"/>
      <c r="AE73" s="830"/>
      <c r="AF73" s="830">
        <v>412</v>
      </c>
      <c r="AG73" s="830"/>
      <c r="AH73" s="830"/>
      <c r="AI73" s="830"/>
      <c r="AJ73" s="830"/>
      <c r="AK73" s="830"/>
      <c r="AL73" s="830"/>
      <c r="AM73" s="830"/>
      <c r="AN73" s="830"/>
      <c r="AO73" s="830"/>
      <c r="AP73" s="830">
        <v>418</v>
      </c>
      <c r="AQ73" s="830"/>
      <c r="AR73" s="830"/>
      <c r="AS73" s="830"/>
      <c r="AT73" s="830"/>
      <c r="AU73" s="830">
        <v>246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581</v>
      </c>
      <c r="C74" s="874"/>
      <c r="D74" s="874"/>
      <c r="E74" s="874"/>
      <c r="F74" s="874"/>
      <c r="G74" s="874"/>
      <c r="H74" s="874"/>
      <c r="I74" s="874"/>
      <c r="J74" s="874"/>
      <c r="K74" s="874"/>
      <c r="L74" s="874"/>
      <c r="M74" s="874"/>
      <c r="N74" s="874"/>
      <c r="O74" s="874"/>
      <c r="P74" s="875"/>
      <c r="Q74" s="876">
        <v>4645</v>
      </c>
      <c r="R74" s="830"/>
      <c r="S74" s="830"/>
      <c r="T74" s="830"/>
      <c r="U74" s="830"/>
      <c r="V74" s="830">
        <v>4355</v>
      </c>
      <c r="W74" s="830"/>
      <c r="X74" s="830"/>
      <c r="Y74" s="830"/>
      <c r="Z74" s="830"/>
      <c r="AA74" s="830">
        <v>290</v>
      </c>
      <c r="AB74" s="830"/>
      <c r="AC74" s="830"/>
      <c r="AD74" s="830"/>
      <c r="AE74" s="830"/>
      <c r="AF74" s="830">
        <v>290</v>
      </c>
      <c r="AG74" s="830"/>
      <c r="AH74" s="830"/>
      <c r="AI74" s="830"/>
      <c r="AJ74" s="830"/>
      <c r="AK74" s="830">
        <v>65</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582</v>
      </c>
      <c r="C75" s="874"/>
      <c r="D75" s="874"/>
      <c r="E75" s="874"/>
      <c r="F75" s="874"/>
      <c r="G75" s="874"/>
      <c r="H75" s="874"/>
      <c r="I75" s="874"/>
      <c r="J75" s="874"/>
      <c r="K75" s="874"/>
      <c r="L75" s="874"/>
      <c r="M75" s="874"/>
      <c r="N75" s="874"/>
      <c r="O75" s="874"/>
      <c r="P75" s="875"/>
      <c r="Q75" s="877">
        <v>763</v>
      </c>
      <c r="R75" s="878"/>
      <c r="S75" s="878"/>
      <c r="T75" s="878"/>
      <c r="U75" s="834"/>
      <c r="V75" s="879">
        <v>760</v>
      </c>
      <c r="W75" s="878"/>
      <c r="X75" s="878"/>
      <c r="Y75" s="878"/>
      <c r="Z75" s="834"/>
      <c r="AA75" s="879">
        <v>3</v>
      </c>
      <c r="AB75" s="878"/>
      <c r="AC75" s="878"/>
      <c r="AD75" s="878"/>
      <c r="AE75" s="834"/>
      <c r="AF75" s="879">
        <v>3</v>
      </c>
      <c r="AG75" s="878"/>
      <c r="AH75" s="878"/>
      <c r="AI75" s="878"/>
      <c r="AJ75" s="834"/>
      <c r="AK75" s="879">
        <v>9</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583</v>
      </c>
      <c r="C76" s="874"/>
      <c r="D76" s="874"/>
      <c r="E76" s="874"/>
      <c r="F76" s="874"/>
      <c r="G76" s="874"/>
      <c r="H76" s="874"/>
      <c r="I76" s="874"/>
      <c r="J76" s="874"/>
      <c r="K76" s="874"/>
      <c r="L76" s="874"/>
      <c r="M76" s="874"/>
      <c r="N76" s="874"/>
      <c r="O76" s="874"/>
      <c r="P76" s="875"/>
      <c r="Q76" s="877">
        <v>460</v>
      </c>
      <c r="R76" s="878"/>
      <c r="S76" s="878"/>
      <c r="T76" s="878"/>
      <c r="U76" s="834"/>
      <c r="V76" s="879">
        <v>439</v>
      </c>
      <c r="W76" s="878"/>
      <c r="X76" s="878"/>
      <c r="Y76" s="878"/>
      <c r="Z76" s="834"/>
      <c r="AA76" s="879">
        <v>22</v>
      </c>
      <c r="AB76" s="878"/>
      <c r="AC76" s="878"/>
      <c r="AD76" s="878"/>
      <c r="AE76" s="834"/>
      <c r="AF76" s="879">
        <v>22</v>
      </c>
      <c r="AG76" s="878"/>
      <c r="AH76" s="878"/>
      <c r="AI76" s="878"/>
      <c r="AJ76" s="834"/>
      <c r="AK76" s="879"/>
      <c r="AL76" s="878"/>
      <c r="AM76" s="878"/>
      <c r="AN76" s="878"/>
      <c r="AO76" s="834"/>
      <c r="AP76" s="879">
        <v>3345</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584</v>
      </c>
      <c r="C77" s="874"/>
      <c r="D77" s="874"/>
      <c r="E77" s="874"/>
      <c r="F77" s="874"/>
      <c r="G77" s="874"/>
      <c r="H77" s="874"/>
      <c r="I77" s="874"/>
      <c r="J77" s="874"/>
      <c r="K77" s="874"/>
      <c r="L77" s="874"/>
      <c r="M77" s="874"/>
      <c r="N77" s="874"/>
      <c r="O77" s="874"/>
      <c r="P77" s="875"/>
      <c r="Q77" s="877">
        <v>13</v>
      </c>
      <c r="R77" s="878"/>
      <c r="S77" s="878"/>
      <c r="T77" s="878"/>
      <c r="U77" s="834"/>
      <c r="V77" s="879">
        <v>11</v>
      </c>
      <c r="W77" s="878"/>
      <c r="X77" s="878"/>
      <c r="Y77" s="878"/>
      <c r="Z77" s="834"/>
      <c r="AA77" s="879">
        <v>2</v>
      </c>
      <c r="AB77" s="878"/>
      <c r="AC77" s="878"/>
      <c r="AD77" s="878"/>
      <c r="AE77" s="834"/>
      <c r="AF77" s="879">
        <v>2</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585</v>
      </c>
      <c r="C78" s="874"/>
      <c r="D78" s="874"/>
      <c r="E78" s="874"/>
      <c r="F78" s="874"/>
      <c r="G78" s="874"/>
      <c r="H78" s="874"/>
      <c r="I78" s="874"/>
      <c r="J78" s="874"/>
      <c r="K78" s="874"/>
      <c r="L78" s="874"/>
      <c r="M78" s="874"/>
      <c r="N78" s="874"/>
      <c r="O78" s="874"/>
      <c r="P78" s="875"/>
      <c r="Q78" s="876">
        <v>52</v>
      </c>
      <c r="R78" s="830"/>
      <c r="S78" s="830"/>
      <c r="T78" s="830"/>
      <c r="U78" s="830"/>
      <c r="V78" s="830">
        <v>51</v>
      </c>
      <c r="W78" s="830"/>
      <c r="X78" s="830"/>
      <c r="Y78" s="830"/>
      <c r="Z78" s="830"/>
      <c r="AA78" s="830">
        <v>1</v>
      </c>
      <c r="AB78" s="830"/>
      <c r="AC78" s="830"/>
      <c r="AD78" s="830"/>
      <c r="AE78" s="830"/>
      <c r="AF78" s="830">
        <v>1</v>
      </c>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586</v>
      </c>
      <c r="C79" s="874"/>
      <c r="D79" s="874"/>
      <c r="E79" s="874"/>
      <c r="F79" s="874"/>
      <c r="G79" s="874"/>
      <c r="H79" s="874"/>
      <c r="I79" s="874"/>
      <c r="J79" s="874"/>
      <c r="K79" s="874"/>
      <c r="L79" s="874"/>
      <c r="M79" s="874"/>
      <c r="N79" s="874"/>
      <c r="O79" s="874"/>
      <c r="P79" s="875"/>
      <c r="Q79" s="876">
        <v>564</v>
      </c>
      <c r="R79" s="830"/>
      <c r="S79" s="830"/>
      <c r="T79" s="830"/>
      <c r="U79" s="830"/>
      <c r="V79" s="830">
        <v>542</v>
      </c>
      <c r="W79" s="830"/>
      <c r="X79" s="830"/>
      <c r="Y79" s="830"/>
      <c r="Z79" s="830"/>
      <c r="AA79" s="830">
        <v>22</v>
      </c>
      <c r="AB79" s="830"/>
      <c r="AC79" s="830"/>
      <c r="AD79" s="830"/>
      <c r="AE79" s="830"/>
      <c r="AF79" s="830">
        <v>20</v>
      </c>
      <c r="AG79" s="830"/>
      <c r="AH79" s="830"/>
      <c r="AI79" s="830"/>
      <c r="AJ79" s="830"/>
      <c r="AK79" s="830">
        <v>4</v>
      </c>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587</v>
      </c>
      <c r="C80" s="874"/>
      <c r="D80" s="874"/>
      <c r="E80" s="874"/>
      <c r="F80" s="874"/>
      <c r="G80" s="874"/>
      <c r="H80" s="874"/>
      <c r="I80" s="874"/>
      <c r="J80" s="874"/>
      <c r="K80" s="874"/>
      <c r="L80" s="874"/>
      <c r="M80" s="874"/>
      <c r="N80" s="874"/>
      <c r="O80" s="874"/>
      <c r="P80" s="875"/>
      <c r="Q80" s="876">
        <v>111159</v>
      </c>
      <c r="R80" s="830"/>
      <c r="S80" s="830"/>
      <c r="T80" s="830"/>
      <c r="U80" s="830"/>
      <c r="V80" s="830">
        <v>110497</v>
      </c>
      <c r="W80" s="830"/>
      <c r="X80" s="830"/>
      <c r="Y80" s="830"/>
      <c r="Z80" s="830"/>
      <c r="AA80" s="830">
        <v>661</v>
      </c>
      <c r="AB80" s="830"/>
      <c r="AC80" s="830"/>
      <c r="AD80" s="830"/>
      <c r="AE80" s="830"/>
      <c r="AF80" s="830">
        <v>661</v>
      </c>
      <c r="AG80" s="830"/>
      <c r="AH80" s="830"/>
      <c r="AI80" s="830"/>
      <c r="AJ80" s="830"/>
      <c r="AK80" s="830">
        <v>704</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588</v>
      </c>
      <c r="C81" s="874"/>
      <c r="D81" s="874"/>
      <c r="E81" s="874"/>
      <c r="F81" s="874"/>
      <c r="G81" s="874"/>
      <c r="H81" s="874"/>
      <c r="I81" s="874"/>
      <c r="J81" s="874"/>
      <c r="K81" s="874"/>
      <c r="L81" s="874"/>
      <c r="M81" s="874"/>
      <c r="N81" s="874"/>
      <c r="O81" s="874"/>
      <c r="P81" s="875"/>
      <c r="Q81" s="876">
        <v>215</v>
      </c>
      <c r="R81" s="830"/>
      <c r="S81" s="830"/>
      <c r="T81" s="830"/>
      <c r="U81" s="830"/>
      <c r="V81" s="830">
        <v>186</v>
      </c>
      <c r="W81" s="830"/>
      <c r="X81" s="830"/>
      <c r="Y81" s="830"/>
      <c r="Z81" s="830"/>
      <c r="AA81" s="830">
        <v>29</v>
      </c>
      <c r="AB81" s="830"/>
      <c r="AC81" s="830"/>
      <c r="AD81" s="830"/>
      <c r="AE81" s="830"/>
      <c r="AF81" s="830">
        <v>7</v>
      </c>
      <c r="AG81" s="830"/>
      <c r="AH81" s="830"/>
      <c r="AI81" s="830"/>
      <c r="AJ81" s="830"/>
      <c r="AK81" s="830">
        <v>16</v>
      </c>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311</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311</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311</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416980</v>
      </c>
      <c r="AB110" s="900"/>
      <c r="AC110" s="900"/>
      <c r="AD110" s="900"/>
      <c r="AE110" s="901"/>
      <c r="AF110" s="902">
        <v>511226</v>
      </c>
      <c r="AG110" s="900"/>
      <c r="AH110" s="900"/>
      <c r="AI110" s="900"/>
      <c r="AJ110" s="901"/>
      <c r="AK110" s="902">
        <v>527092</v>
      </c>
      <c r="AL110" s="900"/>
      <c r="AM110" s="900"/>
      <c r="AN110" s="900"/>
      <c r="AO110" s="901"/>
      <c r="AP110" s="903">
        <v>10.8</v>
      </c>
      <c r="AQ110" s="904"/>
      <c r="AR110" s="904"/>
      <c r="AS110" s="904"/>
      <c r="AT110" s="905"/>
      <c r="AU110" s="906" t="s">
        <v>76</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5687112</v>
      </c>
      <c r="BR110" s="931"/>
      <c r="BS110" s="931"/>
      <c r="BT110" s="931"/>
      <c r="BU110" s="931"/>
      <c r="BV110" s="931">
        <v>6068475</v>
      </c>
      <c r="BW110" s="931"/>
      <c r="BX110" s="931"/>
      <c r="BY110" s="931"/>
      <c r="BZ110" s="931"/>
      <c r="CA110" s="931">
        <v>6372110</v>
      </c>
      <c r="CB110" s="931"/>
      <c r="CC110" s="931"/>
      <c r="CD110" s="931"/>
      <c r="CE110" s="931"/>
      <c r="CF110" s="944">
        <v>130.4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1300000</v>
      </c>
      <c r="DH110" s="931"/>
      <c r="DI110" s="931"/>
      <c r="DJ110" s="931"/>
      <c r="DK110" s="931"/>
      <c r="DL110" s="931">
        <v>1334480</v>
      </c>
      <c r="DM110" s="931"/>
      <c r="DN110" s="931"/>
      <c r="DO110" s="931"/>
      <c r="DP110" s="931"/>
      <c r="DQ110" s="931">
        <v>300000</v>
      </c>
      <c r="DR110" s="931"/>
      <c r="DS110" s="931"/>
      <c r="DT110" s="931"/>
      <c r="DU110" s="931"/>
      <c r="DV110" s="932">
        <v>6.1</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131</v>
      </c>
      <c r="AG111" s="938"/>
      <c r="AH111" s="938"/>
      <c r="AI111" s="938"/>
      <c r="AJ111" s="939"/>
      <c r="AK111" s="940" t="s">
        <v>438</v>
      </c>
      <c r="AL111" s="938"/>
      <c r="AM111" s="938"/>
      <c r="AN111" s="938"/>
      <c r="AO111" s="939"/>
      <c r="AP111" s="941" t="s">
        <v>131</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1301066</v>
      </c>
      <c r="BR111" s="926"/>
      <c r="BS111" s="926"/>
      <c r="BT111" s="926"/>
      <c r="BU111" s="926"/>
      <c r="BV111" s="926">
        <v>1335414</v>
      </c>
      <c r="BW111" s="926"/>
      <c r="BX111" s="926"/>
      <c r="BY111" s="926"/>
      <c r="BZ111" s="926"/>
      <c r="CA111" s="926">
        <v>300822</v>
      </c>
      <c r="CB111" s="926"/>
      <c r="CC111" s="926"/>
      <c r="CD111" s="926"/>
      <c r="CE111" s="926"/>
      <c r="CF111" s="920">
        <v>6.2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438</v>
      </c>
      <c r="DM111" s="926"/>
      <c r="DN111" s="926"/>
      <c r="DO111" s="926"/>
      <c r="DP111" s="926"/>
      <c r="DQ111" s="926" t="s">
        <v>131</v>
      </c>
      <c r="DR111" s="926"/>
      <c r="DS111" s="926"/>
      <c r="DT111" s="926"/>
      <c r="DU111" s="926"/>
      <c r="DV111" s="927" t="s">
        <v>438</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131</v>
      </c>
      <c r="AG112" s="959"/>
      <c r="AH112" s="959"/>
      <c r="AI112" s="959"/>
      <c r="AJ112" s="960"/>
      <c r="AK112" s="961" t="s">
        <v>131</v>
      </c>
      <c r="AL112" s="959"/>
      <c r="AM112" s="959"/>
      <c r="AN112" s="959"/>
      <c r="AO112" s="960"/>
      <c r="AP112" s="962" t="s">
        <v>438</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4037342</v>
      </c>
      <c r="BR112" s="926"/>
      <c r="BS112" s="926"/>
      <c r="BT112" s="926"/>
      <c r="BU112" s="926"/>
      <c r="BV112" s="926">
        <v>3679927</v>
      </c>
      <c r="BW112" s="926"/>
      <c r="BX112" s="926"/>
      <c r="BY112" s="926"/>
      <c r="BZ112" s="926"/>
      <c r="CA112" s="926">
        <v>3270226</v>
      </c>
      <c r="CB112" s="926"/>
      <c r="CC112" s="926"/>
      <c r="CD112" s="926"/>
      <c r="CE112" s="926"/>
      <c r="CF112" s="920">
        <v>66.900000000000006</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438</v>
      </c>
      <c r="DM112" s="926"/>
      <c r="DN112" s="926"/>
      <c r="DO112" s="926"/>
      <c r="DP112" s="926"/>
      <c r="DQ112" s="926" t="s">
        <v>131</v>
      </c>
      <c r="DR112" s="926"/>
      <c r="DS112" s="926"/>
      <c r="DT112" s="926"/>
      <c r="DU112" s="926"/>
      <c r="DV112" s="927" t="s">
        <v>438</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436081</v>
      </c>
      <c r="AB113" s="938"/>
      <c r="AC113" s="938"/>
      <c r="AD113" s="938"/>
      <c r="AE113" s="939"/>
      <c r="AF113" s="940">
        <v>415235</v>
      </c>
      <c r="AG113" s="938"/>
      <c r="AH113" s="938"/>
      <c r="AI113" s="938"/>
      <c r="AJ113" s="939"/>
      <c r="AK113" s="940">
        <v>414737</v>
      </c>
      <c r="AL113" s="938"/>
      <c r="AM113" s="938"/>
      <c r="AN113" s="938"/>
      <c r="AO113" s="939"/>
      <c r="AP113" s="941">
        <v>8.5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357145</v>
      </c>
      <c r="BR113" s="926"/>
      <c r="BS113" s="926"/>
      <c r="BT113" s="926"/>
      <c r="BU113" s="926"/>
      <c r="BV113" s="926">
        <v>298977</v>
      </c>
      <c r="BW113" s="926"/>
      <c r="BX113" s="926"/>
      <c r="BY113" s="926"/>
      <c r="BZ113" s="926"/>
      <c r="CA113" s="926">
        <v>324957</v>
      </c>
      <c r="CB113" s="926"/>
      <c r="CC113" s="926"/>
      <c r="CD113" s="926"/>
      <c r="CE113" s="926"/>
      <c r="CF113" s="920">
        <v>6.7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36754</v>
      </c>
      <c r="AB114" s="959"/>
      <c r="AC114" s="959"/>
      <c r="AD114" s="959"/>
      <c r="AE114" s="960"/>
      <c r="AF114" s="961">
        <v>33256</v>
      </c>
      <c r="AG114" s="959"/>
      <c r="AH114" s="959"/>
      <c r="AI114" s="959"/>
      <c r="AJ114" s="960"/>
      <c r="AK114" s="961">
        <v>33636</v>
      </c>
      <c r="AL114" s="959"/>
      <c r="AM114" s="959"/>
      <c r="AN114" s="959"/>
      <c r="AO114" s="960"/>
      <c r="AP114" s="962">
        <v>0.7</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2504790</v>
      </c>
      <c r="BR114" s="926"/>
      <c r="BS114" s="926"/>
      <c r="BT114" s="926"/>
      <c r="BU114" s="926"/>
      <c r="BV114" s="926">
        <v>2525898</v>
      </c>
      <c r="BW114" s="926"/>
      <c r="BX114" s="926"/>
      <c r="BY114" s="926"/>
      <c r="BZ114" s="926"/>
      <c r="CA114" s="926">
        <v>2462149</v>
      </c>
      <c r="CB114" s="926"/>
      <c r="CC114" s="926"/>
      <c r="CD114" s="926"/>
      <c r="CE114" s="926"/>
      <c r="CF114" s="920">
        <v>50.4</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438</v>
      </c>
      <c r="DM114" s="959"/>
      <c r="DN114" s="959"/>
      <c r="DO114" s="959"/>
      <c r="DP114" s="960"/>
      <c r="DQ114" s="961" t="s">
        <v>438</v>
      </c>
      <c r="DR114" s="959"/>
      <c r="DS114" s="959"/>
      <c r="DT114" s="959"/>
      <c r="DU114" s="960"/>
      <c r="DV114" s="962" t="s">
        <v>131</v>
      </c>
      <c r="DW114" s="963"/>
      <c r="DX114" s="963"/>
      <c r="DY114" s="963"/>
      <c r="DZ114" s="964"/>
    </row>
    <row r="115" spans="1:130" s="230" customFormat="1" ht="26.25" customHeight="1" x14ac:dyDescent="0.2">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438</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131</v>
      </c>
      <c r="BW115" s="926"/>
      <c r="BX115" s="926"/>
      <c r="BY115" s="926"/>
      <c r="BZ115" s="926"/>
      <c r="CA115" s="926" t="s">
        <v>438</v>
      </c>
      <c r="CB115" s="926"/>
      <c r="CC115" s="926"/>
      <c r="CD115" s="926"/>
      <c r="CE115" s="926"/>
      <c r="CF115" s="920" t="s">
        <v>131</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131</v>
      </c>
      <c r="DM115" s="959"/>
      <c r="DN115" s="959"/>
      <c r="DO115" s="959"/>
      <c r="DP115" s="960"/>
      <c r="DQ115" s="961" t="s">
        <v>438</v>
      </c>
      <c r="DR115" s="959"/>
      <c r="DS115" s="959"/>
      <c r="DT115" s="959"/>
      <c r="DU115" s="960"/>
      <c r="DV115" s="962" t="s">
        <v>131</v>
      </c>
      <c r="DW115" s="963"/>
      <c r="DX115" s="963"/>
      <c r="DY115" s="963"/>
      <c r="DZ115" s="964"/>
    </row>
    <row r="116" spans="1:130" s="230" customFormat="1" ht="26.25" customHeight="1" x14ac:dyDescent="0.2">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438</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438</v>
      </c>
      <c r="BW116" s="926"/>
      <c r="BX116" s="926"/>
      <c r="BY116" s="926"/>
      <c r="BZ116" s="926"/>
      <c r="CA116" s="926" t="s">
        <v>438</v>
      </c>
      <c r="CB116" s="926"/>
      <c r="CC116" s="926"/>
      <c r="CD116" s="926"/>
      <c r="CE116" s="926"/>
      <c r="CF116" s="920" t="s">
        <v>131</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438</v>
      </c>
      <c r="DM116" s="959"/>
      <c r="DN116" s="959"/>
      <c r="DO116" s="959"/>
      <c r="DP116" s="960"/>
      <c r="DQ116" s="961" t="s">
        <v>438</v>
      </c>
      <c r="DR116" s="959"/>
      <c r="DS116" s="959"/>
      <c r="DT116" s="959"/>
      <c r="DU116" s="960"/>
      <c r="DV116" s="962" t="s">
        <v>131</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889815</v>
      </c>
      <c r="AB117" s="979"/>
      <c r="AC117" s="979"/>
      <c r="AD117" s="979"/>
      <c r="AE117" s="980"/>
      <c r="AF117" s="981">
        <v>959717</v>
      </c>
      <c r="AG117" s="979"/>
      <c r="AH117" s="979"/>
      <c r="AI117" s="979"/>
      <c r="AJ117" s="980"/>
      <c r="AK117" s="981">
        <v>975465</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v>1066</v>
      </c>
      <c r="DH117" s="959"/>
      <c r="DI117" s="959"/>
      <c r="DJ117" s="959"/>
      <c r="DK117" s="960"/>
      <c r="DL117" s="961">
        <v>934</v>
      </c>
      <c r="DM117" s="959"/>
      <c r="DN117" s="959"/>
      <c r="DO117" s="959"/>
      <c r="DP117" s="960"/>
      <c r="DQ117" s="961">
        <v>822</v>
      </c>
      <c r="DR117" s="959"/>
      <c r="DS117" s="959"/>
      <c r="DT117" s="959"/>
      <c r="DU117" s="960"/>
      <c r="DV117" s="962">
        <v>0</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311</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462</v>
      </c>
      <c r="BP119" s="1005"/>
      <c r="BQ119" s="999">
        <v>13887455</v>
      </c>
      <c r="BR119" s="1000"/>
      <c r="BS119" s="1000"/>
      <c r="BT119" s="1000"/>
      <c r="BU119" s="1000"/>
      <c r="BV119" s="1000">
        <v>13908691</v>
      </c>
      <c r="BW119" s="1000"/>
      <c r="BX119" s="1000"/>
      <c r="BY119" s="1000"/>
      <c r="BZ119" s="1000"/>
      <c r="CA119" s="1000">
        <v>12730264</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6653518</v>
      </c>
      <c r="BR120" s="931"/>
      <c r="BS120" s="931"/>
      <c r="BT120" s="931"/>
      <c r="BU120" s="931"/>
      <c r="BV120" s="931">
        <v>6920908</v>
      </c>
      <c r="BW120" s="931"/>
      <c r="BX120" s="931"/>
      <c r="BY120" s="931"/>
      <c r="BZ120" s="931"/>
      <c r="CA120" s="931">
        <v>7016921</v>
      </c>
      <c r="CB120" s="931"/>
      <c r="CC120" s="931"/>
      <c r="CD120" s="931"/>
      <c r="CE120" s="931"/>
      <c r="CF120" s="944">
        <v>143.6</v>
      </c>
      <c r="CG120" s="945"/>
      <c r="CH120" s="945"/>
      <c r="CI120" s="945"/>
      <c r="CJ120" s="945"/>
      <c r="CK120" s="1006" t="s">
        <v>466</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2184456</v>
      </c>
      <c r="DH120" s="931"/>
      <c r="DI120" s="931"/>
      <c r="DJ120" s="931"/>
      <c r="DK120" s="931"/>
      <c r="DL120" s="931">
        <v>2029215</v>
      </c>
      <c r="DM120" s="931"/>
      <c r="DN120" s="931"/>
      <c r="DO120" s="931"/>
      <c r="DP120" s="931"/>
      <c r="DQ120" s="931">
        <v>1917540</v>
      </c>
      <c r="DR120" s="931"/>
      <c r="DS120" s="931"/>
      <c r="DT120" s="931"/>
      <c r="DU120" s="931"/>
      <c r="DV120" s="932">
        <v>39.299999999999997</v>
      </c>
      <c r="DW120" s="932"/>
      <c r="DX120" s="932"/>
      <c r="DY120" s="932"/>
      <c r="DZ120" s="933"/>
    </row>
    <row r="121" spans="1:130" s="230" customFormat="1" ht="26.25" customHeight="1" x14ac:dyDescent="0.2">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127664</v>
      </c>
      <c r="BR121" s="926"/>
      <c r="BS121" s="926"/>
      <c r="BT121" s="926"/>
      <c r="BU121" s="926"/>
      <c r="BV121" s="926">
        <v>80203</v>
      </c>
      <c r="BW121" s="926"/>
      <c r="BX121" s="926"/>
      <c r="BY121" s="926"/>
      <c r="BZ121" s="926"/>
      <c r="CA121" s="926">
        <v>46365</v>
      </c>
      <c r="CB121" s="926"/>
      <c r="CC121" s="926"/>
      <c r="CD121" s="926"/>
      <c r="CE121" s="926"/>
      <c r="CF121" s="920">
        <v>0.9</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1771403</v>
      </c>
      <c r="DH121" s="926"/>
      <c r="DI121" s="926"/>
      <c r="DJ121" s="926"/>
      <c r="DK121" s="926"/>
      <c r="DL121" s="926">
        <v>1579653</v>
      </c>
      <c r="DM121" s="926"/>
      <c r="DN121" s="926"/>
      <c r="DO121" s="926"/>
      <c r="DP121" s="926"/>
      <c r="DQ121" s="926">
        <v>1290176</v>
      </c>
      <c r="DR121" s="926"/>
      <c r="DS121" s="926"/>
      <c r="DT121" s="926"/>
      <c r="DU121" s="926"/>
      <c r="DV121" s="927">
        <v>26.4</v>
      </c>
      <c r="DW121" s="927"/>
      <c r="DX121" s="927"/>
      <c r="DY121" s="927"/>
      <c r="DZ121" s="928"/>
    </row>
    <row r="122" spans="1:130" s="230" customFormat="1" ht="26.25" customHeight="1" x14ac:dyDescent="0.2">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9793536</v>
      </c>
      <c r="BR122" s="1000"/>
      <c r="BS122" s="1000"/>
      <c r="BT122" s="1000"/>
      <c r="BU122" s="1000"/>
      <c r="BV122" s="1000">
        <v>9450088</v>
      </c>
      <c r="BW122" s="1000"/>
      <c r="BX122" s="1000"/>
      <c r="BY122" s="1000"/>
      <c r="BZ122" s="1000"/>
      <c r="CA122" s="1000">
        <v>9290258</v>
      </c>
      <c r="CB122" s="1000"/>
      <c r="CC122" s="1000"/>
      <c r="CD122" s="1000"/>
      <c r="CE122" s="1000"/>
      <c r="CF122" s="1017">
        <v>190.2</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81483</v>
      </c>
      <c r="DH122" s="926"/>
      <c r="DI122" s="926"/>
      <c r="DJ122" s="926"/>
      <c r="DK122" s="926"/>
      <c r="DL122" s="926">
        <v>71059</v>
      </c>
      <c r="DM122" s="926"/>
      <c r="DN122" s="926"/>
      <c r="DO122" s="926"/>
      <c r="DP122" s="926"/>
      <c r="DQ122" s="926">
        <v>62510</v>
      </c>
      <c r="DR122" s="926"/>
      <c r="DS122" s="926"/>
      <c r="DT122" s="926"/>
      <c r="DU122" s="926"/>
      <c r="DV122" s="927">
        <v>1.3</v>
      </c>
      <c r="DW122" s="927"/>
      <c r="DX122" s="927"/>
      <c r="DY122" s="927"/>
      <c r="DZ122" s="928"/>
    </row>
    <row r="123" spans="1:130" s="230" customFormat="1" ht="26.25" customHeight="1" x14ac:dyDescent="0.2">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470</v>
      </c>
      <c r="BP123" s="1005"/>
      <c r="BQ123" s="1063">
        <v>16574718</v>
      </c>
      <c r="BR123" s="1064"/>
      <c r="BS123" s="1064"/>
      <c r="BT123" s="1064"/>
      <c r="BU123" s="1064"/>
      <c r="BV123" s="1064">
        <v>16451199</v>
      </c>
      <c r="BW123" s="1064"/>
      <c r="BX123" s="1064"/>
      <c r="BY123" s="1064"/>
      <c r="BZ123" s="1064"/>
      <c r="CA123" s="1064">
        <v>16353544</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17315</v>
      </c>
      <c r="AB128" s="1046"/>
      <c r="AC128" s="1046"/>
      <c r="AD128" s="1046"/>
      <c r="AE128" s="1047"/>
      <c r="AF128" s="1048" t="s">
        <v>131</v>
      </c>
      <c r="AG128" s="1046"/>
      <c r="AH128" s="1046"/>
      <c r="AI128" s="1046"/>
      <c r="AJ128" s="1047"/>
      <c r="AK128" s="1048" t="s">
        <v>131</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131</v>
      </c>
      <c r="BG128" s="1053"/>
      <c r="BH128" s="1053"/>
      <c r="BI128" s="1053"/>
      <c r="BJ128" s="1053"/>
      <c r="BK128" s="1053"/>
      <c r="BL128" s="1054"/>
      <c r="BM128" s="1052">
        <v>14.48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5905539</v>
      </c>
      <c r="AB129" s="959"/>
      <c r="AC129" s="959"/>
      <c r="AD129" s="959"/>
      <c r="AE129" s="960"/>
      <c r="AF129" s="961">
        <v>6133786</v>
      </c>
      <c r="AG129" s="959"/>
      <c r="AH129" s="959"/>
      <c r="AI129" s="959"/>
      <c r="AJ129" s="960"/>
      <c r="AK129" s="961">
        <v>5931146</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131</v>
      </c>
      <c r="BG129" s="1067"/>
      <c r="BH129" s="1067"/>
      <c r="BI129" s="1067"/>
      <c r="BJ129" s="1067"/>
      <c r="BK129" s="1067"/>
      <c r="BL129" s="1068"/>
      <c r="BM129" s="1066">
        <v>19.48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1000150</v>
      </c>
      <c r="AB130" s="959"/>
      <c r="AC130" s="959"/>
      <c r="AD130" s="959"/>
      <c r="AE130" s="960"/>
      <c r="AF130" s="961">
        <v>1040929</v>
      </c>
      <c r="AG130" s="959"/>
      <c r="AH130" s="959"/>
      <c r="AI130" s="959"/>
      <c r="AJ130" s="960"/>
      <c r="AK130" s="961">
        <v>1045898</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4905389</v>
      </c>
      <c r="AB131" s="986"/>
      <c r="AC131" s="986"/>
      <c r="AD131" s="986"/>
      <c r="AE131" s="987"/>
      <c r="AF131" s="985">
        <v>5092857</v>
      </c>
      <c r="AG131" s="986"/>
      <c r="AH131" s="986"/>
      <c r="AI131" s="986"/>
      <c r="AJ131" s="987"/>
      <c r="AK131" s="985">
        <v>4885248</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-2.6022401099999999</v>
      </c>
      <c r="AB132" s="1097"/>
      <c r="AC132" s="1097"/>
      <c r="AD132" s="1097"/>
      <c r="AE132" s="1098"/>
      <c r="AF132" s="1099">
        <v>-1.59462557</v>
      </c>
      <c r="AG132" s="1097"/>
      <c r="AH132" s="1097"/>
      <c r="AI132" s="1097"/>
      <c r="AJ132" s="1098"/>
      <c r="AK132" s="1099">
        <v>-1.4417487099999999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-2.4</v>
      </c>
      <c r="AB133" s="1080"/>
      <c r="AC133" s="1080"/>
      <c r="AD133" s="1080"/>
      <c r="AE133" s="1081"/>
      <c r="AF133" s="1079">
        <v>-2.2000000000000002</v>
      </c>
      <c r="AG133" s="1080"/>
      <c r="AH133" s="1080"/>
      <c r="AI133" s="1080"/>
      <c r="AJ133" s="1081"/>
      <c r="AK133" s="1079">
        <v>-1.8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qQNVcFfYtLF9aiJ/pqa/wXNnjH+OrfJLF8HTtBes8vcHsPLRxfsO6aNs8r32xwJZv/Y7fEJFGXVRltnAoJ76A==" saltValue="8xVae2qokUJkuvzW4WL8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kpT0p8pQLu0I2nySCEy7ZgmoTXnYeVABNNe5WAHbJalmFdzLV8qCIi2wMmrounSFCuHM1CRkFbDSvNt98fM0A==" saltValue="y36ODpAEo50pIyZJ2RH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vsRNpfRQ+4rhcqVq2CMJGHTMBEj6qEm73nuTj4GkgfDfF/u2bCrBsbYGXPevjpBgwDo8g3K70SSLPTym0ZpbA==" saltValue="wiyvoUc4awLJ18BNVxt+S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1505706</v>
      </c>
      <c r="AP9" s="281">
        <v>144905</v>
      </c>
      <c r="AQ9" s="282">
        <v>108757</v>
      </c>
      <c r="AR9" s="283">
        <v>33.200000000000003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299848</v>
      </c>
      <c r="AP10" s="284">
        <v>28857</v>
      </c>
      <c r="AQ10" s="285">
        <v>15108</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v>8145</v>
      </c>
      <c r="AP11" s="284">
        <v>784</v>
      </c>
      <c r="AQ11" s="285">
        <v>1414</v>
      </c>
      <c r="AR11" s="286">
        <v>-44.6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508</v>
      </c>
      <c r="AP12" s="284" t="s">
        <v>508</v>
      </c>
      <c r="AQ12" s="285">
        <v>40</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86816</v>
      </c>
      <c r="AP13" s="284">
        <v>8355</v>
      </c>
      <c r="AQ13" s="285">
        <v>4611</v>
      </c>
      <c r="AR13" s="286">
        <v>81.2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73397</v>
      </c>
      <c r="AP14" s="284">
        <v>7064</v>
      </c>
      <c r="AQ14" s="285">
        <v>2427</v>
      </c>
      <c r="AR14" s="286">
        <v>191.1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-130972</v>
      </c>
      <c r="AP15" s="284">
        <v>-12604</v>
      </c>
      <c r="AQ15" s="285">
        <v>-7785</v>
      </c>
      <c r="AR15" s="286">
        <v>61.9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1842940</v>
      </c>
      <c r="AP16" s="284">
        <v>177359</v>
      </c>
      <c r="AQ16" s="285">
        <v>124572</v>
      </c>
      <c r="AR16" s="286">
        <v>42.4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15.98</v>
      </c>
      <c r="AP21" s="298">
        <v>10.78</v>
      </c>
      <c r="AQ21" s="299">
        <v>5.2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95.1</v>
      </c>
      <c r="AP22" s="303">
        <v>96.3</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527092</v>
      </c>
      <c r="AP32" s="312">
        <v>50726</v>
      </c>
      <c r="AQ32" s="313">
        <v>62543</v>
      </c>
      <c r="AR32" s="314">
        <v>-18.899999999999999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414737</v>
      </c>
      <c r="AP35" s="312">
        <v>39913</v>
      </c>
      <c r="AQ35" s="313">
        <v>16620</v>
      </c>
      <c r="AR35" s="314">
        <v>140.19999999999999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33636</v>
      </c>
      <c r="AP36" s="312">
        <v>3237</v>
      </c>
      <c r="AQ36" s="313">
        <v>3562</v>
      </c>
      <c r="AR36" s="314">
        <v>-9.1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508</v>
      </c>
      <c r="AP37" s="312" t="s">
        <v>508</v>
      </c>
      <c r="AQ37" s="313">
        <v>625</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508</v>
      </c>
      <c r="AP38" s="315" t="s">
        <v>508</v>
      </c>
      <c r="AQ38" s="316">
        <v>3</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t="s">
        <v>508</v>
      </c>
      <c r="AP39" s="312" t="s">
        <v>508</v>
      </c>
      <c r="AQ39" s="313">
        <v>-2822</v>
      </c>
      <c r="AR39" s="314" t="s">
        <v>508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-1045898</v>
      </c>
      <c r="AP40" s="312">
        <v>-100654</v>
      </c>
      <c r="AQ40" s="313">
        <v>-53912</v>
      </c>
      <c r="AR40" s="314">
        <v>86.7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-70433</v>
      </c>
      <c r="AP41" s="312">
        <v>-6778</v>
      </c>
      <c r="AQ41" s="313">
        <v>26618</v>
      </c>
      <c r="AR41" s="314">
        <v>-125.5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821828</v>
      </c>
      <c r="AN51" s="334">
        <v>69108</v>
      </c>
      <c r="AO51" s="335">
        <v>-28.2</v>
      </c>
      <c r="AP51" s="336">
        <v>88328</v>
      </c>
      <c r="AQ51" s="337">
        <v>-1.9</v>
      </c>
      <c r="AR51" s="338">
        <v>-26.3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528830</v>
      </c>
      <c r="AN52" s="342">
        <v>44469</v>
      </c>
      <c r="AO52" s="343">
        <v>-20.2</v>
      </c>
      <c r="AP52" s="344">
        <v>49013</v>
      </c>
      <c r="AQ52" s="345">
        <v>6.4</v>
      </c>
      <c r="AR52" s="346">
        <v>-26.6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953908</v>
      </c>
      <c r="AN53" s="334">
        <v>83632</v>
      </c>
      <c r="AO53" s="335">
        <v>21</v>
      </c>
      <c r="AP53" s="336">
        <v>103390</v>
      </c>
      <c r="AQ53" s="337">
        <v>17.100000000000001</v>
      </c>
      <c r="AR53" s="338">
        <v>3.9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588535</v>
      </c>
      <c r="AN54" s="342">
        <v>51599</v>
      </c>
      <c r="AO54" s="343">
        <v>16</v>
      </c>
      <c r="AP54" s="344">
        <v>51269</v>
      </c>
      <c r="AQ54" s="345">
        <v>4.5999999999999996</v>
      </c>
      <c r="AR54" s="346">
        <v>11.4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1250011</v>
      </c>
      <c r="AN55" s="334">
        <v>113082</v>
      </c>
      <c r="AO55" s="335">
        <v>35.200000000000003</v>
      </c>
      <c r="AP55" s="336">
        <v>117234</v>
      </c>
      <c r="AQ55" s="337">
        <v>13.4</v>
      </c>
      <c r="AR55" s="338">
        <v>21.8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926656</v>
      </c>
      <c r="AN56" s="342">
        <v>83830</v>
      </c>
      <c r="AO56" s="343">
        <v>62.5</v>
      </c>
      <c r="AP56" s="344">
        <v>59796</v>
      </c>
      <c r="AQ56" s="345">
        <v>16.600000000000001</v>
      </c>
      <c r="AR56" s="346">
        <v>45.9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1451829</v>
      </c>
      <c r="AN57" s="334">
        <v>135432</v>
      </c>
      <c r="AO57" s="335">
        <v>19.8</v>
      </c>
      <c r="AP57" s="336">
        <v>97758</v>
      </c>
      <c r="AQ57" s="337">
        <v>-16.600000000000001</v>
      </c>
      <c r="AR57" s="338">
        <v>36.4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1050433</v>
      </c>
      <c r="AN58" s="342">
        <v>97988</v>
      </c>
      <c r="AO58" s="343">
        <v>16.899999999999999</v>
      </c>
      <c r="AP58" s="344">
        <v>45946</v>
      </c>
      <c r="AQ58" s="345">
        <v>-23.2</v>
      </c>
      <c r="AR58" s="346">
        <v>40.1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1752399</v>
      </c>
      <c r="AN59" s="334">
        <v>168646</v>
      </c>
      <c r="AO59" s="335">
        <v>24.5</v>
      </c>
      <c r="AP59" s="336">
        <v>91338</v>
      </c>
      <c r="AQ59" s="337">
        <v>-6.6</v>
      </c>
      <c r="AR59" s="338">
        <v>31.1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657754</v>
      </c>
      <c r="AN60" s="342">
        <v>63300</v>
      </c>
      <c r="AO60" s="343">
        <v>-35.4</v>
      </c>
      <c r="AP60" s="344">
        <v>43989</v>
      </c>
      <c r="AQ60" s="345">
        <v>-4.3</v>
      </c>
      <c r="AR60" s="346">
        <v>-31.1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1245995</v>
      </c>
      <c r="AN61" s="349">
        <v>113980</v>
      </c>
      <c r="AO61" s="350">
        <v>14.5</v>
      </c>
      <c r="AP61" s="351">
        <v>99610</v>
      </c>
      <c r="AQ61" s="352">
        <v>1.1000000000000001</v>
      </c>
      <c r="AR61" s="338">
        <v>13.4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750442</v>
      </c>
      <c r="AN62" s="342">
        <v>68237</v>
      </c>
      <c r="AO62" s="343">
        <v>8</v>
      </c>
      <c r="AP62" s="344">
        <v>50003</v>
      </c>
      <c r="AQ62" s="345">
        <v>0</v>
      </c>
      <c r="AR62" s="346">
        <v>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bYGvUaK23H1h2jqwCOJ1rtGrKoIcDtBWmHIn9T8ZK6wp4zyKLIk5WwSWr5zRq7bOI/8sQ48td7CchOUt5ku4A==" saltValue="BykewcLRxoNOuqh2O/kM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6OZLu+Hpm9yfsB25mMk+gtB/LwEBMi0zQ1tZt1P9EhP77HS9CVpGffk0zZEcFB8UmvFWgXZJIontzAMv78gTbg==" saltValue="jK13PkGrnrN4cddFGwoq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LL9W4KTu4ZLQI8hQ14Pif/aVqdnvRp6ILf4C3LNe+iPPMmKZG0kbnwB5jDZwUBTNFfAbkT79h6CHPTHT4b84sQ==" saltValue="deKKp4wkqzfIj+fmOesz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27.98</v>
      </c>
      <c r="G47" s="12">
        <v>25.8</v>
      </c>
      <c r="H47" s="12">
        <v>24.55</v>
      </c>
      <c r="I47" s="12">
        <v>22.47</v>
      </c>
      <c r="J47" s="13">
        <v>23.24</v>
      </c>
    </row>
    <row r="48" spans="2:10" ht="57.75" customHeight="1" x14ac:dyDescent="0.2">
      <c r="B48" s="14"/>
      <c r="C48" s="1141" t="s">
        <v>4</v>
      </c>
      <c r="D48" s="1141"/>
      <c r="E48" s="1142"/>
      <c r="F48" s="15">
        <v>12.43</v>
      </c>
      <c r="G48" s="16">
        <v>14.22</v>
      </c>
      <c r="H48" s="16">
        <v>12.98</v>
      </c>
      <c r="I48" s="16">
        <v>15.57</v>
      </c>
      <c r="J48" s="17">
        <v>12.76</v>
      </c>
    </row>
    <row r="49" spans="2:10" ht="57.75" customHeight="1" thickBot="1" x14ac:dyDescent="0.25">
      <c r="B49" s="18"/>
      <c r="C49" s="1143" t="s">
        <v>5</v>
      </c>
      <c r="D49" s="1143"/>
      <c r="E49" s="1144"/>
      <c r="F49" s="19">
        <v>0.33</v>
      </c>
      <c r="G49" s="20" t="s">
        <v>554</v>
      </c>
      <c r="H49" s="20">
        <v>3.18</v>
      </c>
      <c r="I49" s="20">
        <v>1.91</v>
      </c>
      <c r="J49" s="21">
        <v>2.58</v>
      </c>
    </row>
    <row r="50" spans="2:10" ht="13.2" x14ac:dyDescent="0.2"/>
  </sheetData>
  <sheetProtection algorithmName="SHA-512" hashValue="SzI3yBG3ZJ3Co+3woL+8hwjAa6QfPQgxAWIMtuNy2ijcTfS9yVvgnLHbcB1e0holifGsK9zBbJERrnQoBj91UA==" saltValue="uegFYL03g6sE4CoREDOEv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2024-03-13T04:20:25Z</cp:lastPrinted>
  <dcterms:created xsi:type="dcterms:W3CDTF">2024-02-05T01:19:12Z</dcterms:created>
  <dcterms:modified xsi:type="dcterms:W3CDTF">2024-03-21T07:58:56Z</dcterms:modified>
  <cp:category/>
</cp:coreProperties>
</file>