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8923F07F-FA0F-438A-AA0B-96F557AFAE93}"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O36" i="10"/>
  <c r="AM36" i="10"/>
  <c r="CO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s="1"/>
  <c r="U36" i="10" s="1"/>
  <c r="U37" i="10" s="1"/>
  <c r="U38" i="10" s="1"/>
  <c r="AM34" i="10" l="1"/>
  <c r="BE34" i="10" s="1"/>
  <c r="BE35" i="10" s="1"/>
  <c r="BE36" i="10" s="1"/>
  <c r="BE37" i="10" s="1"/>
  <c r="BE38" i="10" s="1"/>
</calcChain>
</file>

<file path=xl/sharedStrings.xml><?xml version="1.0" encoding="utf-8"?>
<sst xmlns="http://schemas.openxmlformats.org/spreadsheetml/2006/main" count="1102" uniqueCount="623">
  <si>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</si>
  <si>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</si>
  <si>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</si>
  <si>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</si>
  <si>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</si>
  <si>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</si>
  <si>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</si>
  <si>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</si>
  <si>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</si>
  <si>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</si>
  <si>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</si>
  <si>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</si>
  <si>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</si>
  <si>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</si>
  <si>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</si>
  <si>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</si>
  <si>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</si>
  <si>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</si>
  <si>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</si>
  <si>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</si>
  <si>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</si>
  <si>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</si>
  <si>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</si>
  <si>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</si>
  <si>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</si>
  <si>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</si>
  <si>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</si>
  <si>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</si>
  <si>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</si>
  <si>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</si>
  <si>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</si>
  <si>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</si>
  <si>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</si>
  <si>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</si>
  <si>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</si>
  <si>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</si>
  <si>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</si>
  <si>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</si>
  <si>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</si>
  <si>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</si>
  <si>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</si>
  <si>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</si>
  <si>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</si>
  <si>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</si>
  <si>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</si>
  <si>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</si>
  <si>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</si>
  <si>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</si>
  <si>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</si>
  <si>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</si>
  <si>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</si>
  <si>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</si>
  <si>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</si>
  <si>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</si>
  <si>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</si>
  <si>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</si>
  <si>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</si>
  <si>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</si>
  <si>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</si>
  <si>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</si>
  <si>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</si>
  <si>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</si>
  <si>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</si>
  <si>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</si>
  <si>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</si>
  <si>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</si>
  <si>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</si>
  <si>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</si>
  <si>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</si>
  <si>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</si>
  <si>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</si>
  <si>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</si>
  <si>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</si>
  <si>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</si>
  <si>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</si>
  <si>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</si>
  <si>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</si>
  <si>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</si>
  <si>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</si>
  <si>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</si>
  <si>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</si>
  <si>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</si>
  <si>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</si>
  <si>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</si>
  <si>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</si>
  <si>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</si>
  <si>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</si>
  <si>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</si>
  <si>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</si>
  <si>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</si>
  <si>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</si>
  <si>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</si>
  <si>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</si>
  <si>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</si>
  <si>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</si>
  <si>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</si>
  <si>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</si>
  <si>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</si>
  <si>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</si>
  <si>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</si>
  <si>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</si>
  <si>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</si>
  <si>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</si>
  <si>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</si>
  <si>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</si>
  <si>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</si>
  <si>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</si>
  <si>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</si>
  <si>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</si>
  <si>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</si>
  <si>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</si>
  <si>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</si>
  <si>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</si>
  <si>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</si>
  <si>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</si>
  <si>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</si>
  <si>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</si>
  <si>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</si>
  <si>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</si>
  <si>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</si>
  <si>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</si>
  <si>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</si>
  <si>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</si>
  <si>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</si>
  <si>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</si>
  <si>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</si>
  <si>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</si>
  <si>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</si>
  <si>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</si>
  <si>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</si>
  <si>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</si>
  <si>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</si>
  <si>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</si>
  <si>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</si>
  <si>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</si>
  <si>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</si>
  <si>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</si>
  <si>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</si>
  <si>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</si>
  <si>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</si>
  <si>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</si>
  <si>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</si>
  <si>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</si>
  <si>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</si>
  <si>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</si>
  <si>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</si>
  <si>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</si>
  <si>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</si>
  <si>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</si>
  <si>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</si>
  <si>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</si>
  <si>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</si>
  <si>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</si>
  <si>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</si>
  <si>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</si>
  <si>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</si>
  <si>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</si>
  <si>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</si>
  <si>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</si>
  <si>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</si>
  <si>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</si>
  <si>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</si>
  <si>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</si>
  <si>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</si>
  <si>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</si>
  <si>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</si>
  <si>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</si>
  <si>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</si>
  <si>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</si>
  <si>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</si>
  <si>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</si>
  <si>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</si>
  <si>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</si>
  <si>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</si>
  <si>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</si>
  <si>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</si>
  <si>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</si>
  <si>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</si>
  <si>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</si>
  <si>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</si>
  <si>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</si>
  <si>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</si>
  <si>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</si>
  <si>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</si>
  <si>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</si>
  <si>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</si>
  <si>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</si>
  <si>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</si>
  <si>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</si>
  <si>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</si>
  <si>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</si>
  <si>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</si>
  <si>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</si>
  <si>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</si>
  <si>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</si>
  <si>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</si>
  <si>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</si>
  <si>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</si>
  <si>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</si>
  <si>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</si>
  <si>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</si>
  <si>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</si>
  <si>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</si>
  <si>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</si>
  <si>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</si>
  <si>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</si>
  <si>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</si>
  <si>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</si>
  <si>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</si>
  <si>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</si>
  <si>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</si>
  <si>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</si>
  <si>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</si>
  <si>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</si>
  <si>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</si>
  <si>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</si>
  <si>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山梨県市川三郷町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</si>
  <si>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</si>
  <si>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</si>
  <si>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</si>
  <si>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</si>
  <si>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</si>
  <si>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</si>
  <si>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</si>
  <si>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</si>
  <si>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</si>
  <si>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</si>
  <si>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</si>
  <si>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</si>
  <si>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</si>
  <si>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</si>
  <si>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</si>
  <si>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</si>
  <si>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</si>
  <si>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</si>
  <si>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</si>
  <si>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</si>
  <si>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</si>
  <si>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</si>
  <si>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</si>
  <si>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</si>
  <si>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</si>
  <si>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</si>
  <si>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</si>
  <si>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</si>
  <si>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</si>
  <si>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</si>
  <si>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</si>
  <si>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</si>
  <si>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</si>
  <si>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</si>
  <si>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</si>
  <si>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</si>
  <si>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</si>
  <si>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</si>
  <si>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</si>
  <si>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</si>
  <si>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</si>
  <si>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</si>
  <si>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</si>
  <si>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</si>
  <si>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</si>
  <si>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</si>
  <si>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</si>
  <si>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</si>
  <si>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</si>
  <si>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</si>
  <si>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</si>
  <si>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</si>
  <si>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</si>
  <si>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</si>
  <si>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</si>
  <si>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</si>
  <si>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</si>
  <si>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</si>
  <si>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</si>
  <si>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</si>
  <si>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</si>
  <si>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</si>
  <si>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</si>
  <si>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</si>
  <si>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</si>
  <si>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</si>
  <si>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</si>
  <si>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</si>
  <si>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</si>
  <si>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</si>
  <si>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</si>
  <si>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</si>
  <si>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</si>
  <si>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</si>
  <si>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</si>
  <si>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</si>
  <si>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</si>
  <si>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</si>
  <si>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</si>
  <si>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</si>
  <si>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</si>
  <si>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</si>
  <si>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</si>
  <si>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</si>
  <si>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</si>
  <si>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</si>
  <si>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</si>
  <si>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</si>
  <si>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</si>
  <si>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</si>
  <si>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</si>
  <si>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</si>
  <si>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</si>
  <si>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</si>
  <si>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</si>
  <si>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</si>
  <si>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</si>
  <si>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</si>
  <si>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</si>
  <si>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</si>
  <si>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</si>
  <si>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</si>
  <si>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</si>
  <si>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</si>
  <si>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</si>
  <si>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</si>
  <si>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</si>
  <si>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</si>
  <si>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</si>
  <si>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</si>
  <si>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</si>
  <si>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</si>
  <si>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</si>
  <si>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</si>
  <si>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</si>
  <si>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</si>
  <si>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</si>
  <si>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</si>
  <si>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</si>
  <si>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</si>
  <si>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</si>
  <si>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</si>
  <si>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</si>
  <si>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</si>
  <si>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</si>
  <si>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</si>
  <si>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</si>
  <si>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</si>
  <si>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</si>
  <si>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</si>
  <si>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</si>
  <si>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</si>
  <si>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</si>
  <si>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</si>
  <si>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</si>
  <si>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</si>
  <si>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</si>
  <si>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</si>
  <si>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</si>
  <si>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</si>
  <si>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</si>
  <si>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</si>
  <si>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</si>
  <si>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</si>
  <si>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</si>
  <si>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</si>
  <si>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</si>
  <si>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</si>
  <si>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</si>
  <si>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</si>
  <si>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</si>
  <si>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</si>
  <si>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山梨県市川三郷町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</si>
  <si>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</si>
  <si>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</si>
  <si>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</si>
  <si>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</si>
  <si>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</si>
  <si>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</si>
  <si>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</si>
  <si>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</si>
  <si>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</si>
  <si>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</si>
  <si>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</si>
  <si>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</si>
  <si>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</si>
  <si>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</si>
  <si>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</si>
  <si>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</si>
  <si>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</si>
  <si>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</si>
  <si>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</si>
  <si>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</si>
  <si>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</si>
  <si>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歌舞伎文化公園管理特別会計</t>
    <phoneticPr fontId="5"/>
  </si>
  <si>
    <t>峡南地域教育支援センター共同設置特別会計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</si>
  <si>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</si>
  <si>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</si>
  <si>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</si>
  <si>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</si>
  <si>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</si>
  <si>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</si>
  <si>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</si>
  <si>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</si>
  <si>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</si>
  <si>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</si>
  <si>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</si>
  <si>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</si>
  <si>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</si>
  <si>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</si>
  <si>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</si>
  <si>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</si>
  <si>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</si>
  <si>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</si>
  <si>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</si>
  <si>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</si>
  <si>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</si>
  <si>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</si>
  <si>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</si>
  <si>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</si>
  <si>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</si>
  <si>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法非適用企業</t>
    <phoneticPr fontId="5"/>
  </si>
  <si>
    <t>戸別浄化槽整備推進事業特別会計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</si>
  <si>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</si>
  <si>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</si>
  <si>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</si>
  <si>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</si>
  <si>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</si>
  <si>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</si>
  <si>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</si>
  <si>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</si>
  <si>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</si>
  <si>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</si>
  <si>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</si>
  <si>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</si>
  <si>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</si>
  <si>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</si>
  <si>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</si>
  <si>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</si>
  <si>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</si>
  <si>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</si>
  <si>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</si>
  <si>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</si>
  <si>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</si>
  <si>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</si>
  <si>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</si>
  <si>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</si>
  <si>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</si>
  <si>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</si>
  <si>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</si>
  <si>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</si>
  <si>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</si>
  <si>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</si>
  <si>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</si>
  <si>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</si>
  <si>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</si>
  <si>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</si>
  <si>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</si>
  <si>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</si>
  <si>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</si>
  <si>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</si>
  <si>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</si>
  <si>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</si>
  <si>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</si>
  <si>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</si>
  <si>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</si>
  <si>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</si>
  <si>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</si>
  <si>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</si>
  <si>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</si>
  <si>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</si>
  <si>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</si>
  <si>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</si>
  <si>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</si>
  <si>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</si>
  <si>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</si>
  <si>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</si>
  <si>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</si>
  <si>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</si>
  <si>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</si>
  <si>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</si>
  <si>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</si>
  <si>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</si>
  <si>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</si>
  <si>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</si>
  <si>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</si>
  <si>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</si>
  <si>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</si>
  <si>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</si>
  <si>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</si>
  <si>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</si>
  <si>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</si>
  <si>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</si>
  <si>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</si>
  <si>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</si>
  <si>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</si>
  <si>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</si>
  <si>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戸別浄化槽整備推進事業特別会計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</si>
  <si>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</si>
  <si>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</si>
  <si>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</si>
  <si>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</si>
  <si>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</si>
  <si>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</si>
  <si>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</si>
  <si>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</si>
  <si>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</si>
  <si>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</si>
  <si>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</si>
  <si>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</si>
  <si>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</si>
  <si>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</si>
  <si>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</si>
  <si>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</si>
  <si>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</si>
  <si>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</si>
  <si>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</si>
  <si>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</si>
  <si>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</si>
  <si>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</si>
  <si>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</si>
  <si>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</si>
  <si>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</si>
  <si>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</si>
  <si>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</si>
  <si>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</si>
  <si>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</si>
  <si>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</si>
  <si>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</si>
  <si>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</si>
  <si>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</si>
  <si>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</si>
  <si>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</si>
  <si>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</si>
  <si>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</si>
  <si>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</si>
  <si>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</si>
  <si>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</si>
  <si>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</si>
  <si>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</si>
  <si>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</si>
  <si>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</si>
  <si>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</si>
  <si>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</si>
  <si>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</si>
  <si>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</si>
  <si>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</si>
  <si>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</si>
  <si>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</si>
  <si>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</si>
  <si>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</si>
  <si>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</si>
  <si>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</si>
  <si>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</si>
  <si>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</si>
  <si>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</si>
  <si>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</si>
  <si>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</si>
  <si>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</si>
  <si>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</si>
  <si>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</si>
  <si>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</si>
  <si>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</si>
  <si>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</si>
  <si>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</si>
  <si>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</si>
  <si>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</si>
  <si>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</si>
  <si>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</si>
  <si>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</si>
  <si>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</si>
  <si>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</si>
  <si>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</si>
  <si>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</si>
  <si>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</si>
  <si>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</si>
  <si>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</si>
  <si>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</si>
  <si>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</si>
  <si>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</si>
  <si>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</si>
  <si>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9.71</t>
  </si>
  <si>
    <t>▲ 2.94</t>
  </si>
  <si>
    <t>▲ 0.23</t>
  </si>
  <si>
    <t>一般会計</t>
  </si>
  <si>
    <t>介護保険特別会計</t>
  </si>
  <si>
    <t>上水道事業会計</t>
  </si>
  <si>
    <t>国民健康保険特別会計</t>
  </si>
  <si>
    <t>公共下水道事業特別会計</t>
  </si>
  <si>
    <t>恩賜県有財産保護管理事業特別会計</t>
  </si>
  <si>
    <t>農業集落排水事業特別会計</t>
  </si>
  <si>
    <t>歌舞伎文化公園管理特別会計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</si>
  <si>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</si>
  <si>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</si>
  <si>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</si>
  <si>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</si>
  <si>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</si>
  <si>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</si>
  <si>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</si>
  <si>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</si>
  <si>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</si>
  <si>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38"/>
  </si>
  <si>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8"/>
  </si>
  <si>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38"/>
  </si>
  <si>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8"/>
  </si>
  <si>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</si>
  <si>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峡南広域行政組合　一般会計</t>
    <rPh sb="0" eb="2">
      <t>キョウナン</t>
    </rPh>
    <rPh sb="2" eb="4">
      <t>コウイキ</t>
    </rPh>
    <rPh sb="4" eb="6">
      <t>ギョウセイ</t>
    </rPh>
    <rPh sb="6" eb="8">
      <t>クミアイ</t>
    </rPh>
    <rPh sb="9" eb="11">
      <t>イッパン</t>
    </rPh>
    <rPh sb="11" eb="13">
      <t>カイケイ</t>
    </rPh>
    <phoneticPr fontId="38"/>
  </si>
  <si>
    <t>峡南広域行政組合　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38"/>
  </si>
  <si>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38"/>
  </si>
  <si>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8"/>
  </si>
  <si>
    <t>三郡衛生組合　一般会計　その他2会計</t>
    <rPh sb="0" eb="2">
      <t>サングン</t>
    </rPh>
    <rPh sb="2" eb="4">
      <t>エイセイ</t>
    </rPh>
    <rPh sb="4" eb="6">
      <t>クミアイ</t>
    </rPh>
    <rPh sb="7" eb="9">
      <t>イッパン</t>
    </rPh>
    <rPh sb="9" eb="11">
      <t>カイケイ</t>
    </rPh>
    <phoneticPr fontId="38"/>
  </si>
  <si>
    <t>峡南衛生組合　一般会計</t>
    <rPh sb="0" eb="2">
      <t>キョウナン</t>
    </rPh>
    <rPh sb="2" eb="4">
      <t>エイセイ</t>
    </rPh>
    <rPh sb="4" eb="6">
      <t>クミアイ</t>
    </rPh>
    <rPh sb="7" eb="9">
      <t>イッパン</t>
    </rPh>
    <rPh sb="9" eb="11">
      <t>カイケイ</t>
    </rPh>
    <phoneticPr fontId="38"/>
  </si>
  <si>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38"/>
  </si>
  <si>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8"/>
  </si>
  <si>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8"/>
  </si>
  <si>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8"/>
  </si>
  <si>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8"/>
  </si>
  <si>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8"/>
  </si>
  <si>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38"/>
  </si>
  <si>
    <t>峡南医療センター企業団会計</t>
    <rPh sb="0" eb="2">
      <t>キョウナン</t>
    </rPh>
    <rPh sb="2" eb="4">
      <t>イリョウ</t>
    </rPh>
    <rPh sb="8" eb="10">
      <t>キギョウ</t>
    </rPh>
    <rPh sb="10" eb="11">
      <t>ダン</t>
    </rPh>
    <rPh sb="11" eb="13">
      <t>カイケイ</t>
    </rPh>
    <phoneticPr fontId="38"/>
  </si>
  <si>
    <t>山梨県西部広域環境組合</t>
    <rPh sb="0" eb="7">
      <t>ヤマナシケンセイブコウイキ</t>
    </rPh>
    <rPh sb="7" eb="9">
      <t>カンキョウ</t>
    </rPh>
    <rPh sb="9" eb="11">
      <t>クミアイ</t>
    </rPh>
    <phoneticPr fontId="39"/>
  </si>
  <si>
    <t>地域振興基金</t>
    <rPh sb="0" eb="6">
      <t>チイキシンコウキキン</t>
    </rPh>
    <phoneticPr fontId="5"/>
  </si>
  <si>
    <t>地域福祉基金</t>
    <rPh sb="0" eb="6">
      <t>チイキフクシキキン</t>
    </rPh>
    <phoneticPr fontId="2"/>
  </si>
  <si>
    <t>過疎地域自立促進基金</t>
    <rPh sb="0" eb="4">
      <t>カソチイキ</t>
    </rPh>
    <rPh sb="4" eb="6">
      <t>ジリツ</t>
    </rPh>
    <rPh sb="6" eb="8">
      <t>ソクシン</t>
    </rPh>
    <rPh sb="8" eb="10">
      <t>キキン</t>
    </rPh>
    <phoneticPr fontId="2"/>
  </si>
  <si>
    <t>正子奨学基金</t>
    <rPh sb="0" eb="6">
      <t>マサコショウガクキキン</t>
    </rPh>
    <phoneticPr fontId="2"/>
  </si>
  <si>
    <t>ふるさと水と土保全対策基金</t>
    <rPh sb="4" eb="5">
      <t>ミズ</t>
    </rPh>
    <rPh sb="6" eb="7">
      <t>ツチ</t>
    </rPh>
    <rPh sb="7" eb="9">
      <t>ホゼン</t>
    </rPh>
    <rPh sb="9" eb="11">
      <t>タイサク</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</si>
</sst>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198B-444A-B654-2BD34FA00E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166918</c:v>
                </c:pt>
                <c:pt idx="1">
                  <c:v>177236</c:v>
                </c:pt>
                <c:pt idx="2">
                  <c:v>44571</c:v>
                </c:pt>
                <c:pt idx="3">
                  <c:v>49274</c:v>
                </c:pt>
                <c:pt idx="4">
                  <c:v>30530</c:v>
                </c:pt>
              </c:numCache>
            </c:numRef>
          </c:val>
          <c:smooth val="0"/>
          <c:extLst>
            <c:ext xmlns:c16="http://schemas.microsoft.com/office/drawing/2014/chart" uri="{C3380CC4-5D6E-409C-BE32-E72D297353CC}">
              <c16:uniqueId val="{00000001-198B-444A-B654-2BD34FA00E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7.22</c:v>
                </c:pt>
                <c:pt idx="1">
                  <c:v>4.4400000000000004</c:v>
                </c:pt>
                <c:pt idx="2">
                  <c:v>4.41</c:v>
                </c:pt>
                <c:pt idx="3">
                  <c:v>3.45</c:v>
                </c:pt>
                <c:pt idx="4">
                  <c:v>6.2</c:v>
                </c:pt>
              </c:numCache>
            </c:numRef>
          </c:val>
          <c:extLst>
            <c:ext xmlns:c16="http://schemas.microsoft.com/office/drawing/2014/chart" uri="{C3380CC4-5D6E-409C-BE32-E72D297353CC}">
              <c16:uniqueId val="{00000000-1632-4BB2-93B9-3F1377CF6F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31.56</c:v>
                </c:pt>
                <c:pt idx="1">
                  <c:v>32.35</c:v>
                </c:pt>
                <c:pt idx="2">
                  <c:v>31.14</c:v>
                </c:pt>
                <c:pt idx="3">
                  <c:v>31.91</c:v>
                </c:pt>
                <c:pt idx="4">
                  <c:v>33.07</c:v>
                </c:pt>
              </c:numCache>
            </c:numRef>
          </c:val>
          <c:extLst>
            <c:ext xmlns:c16="http://schemas.microsoft.com/office/drawing/2014/chart" uri="{C3380CC4-5D6E-409C-BE32-E72D297353CC}">
              <c16:uniqueId val="{00000001-1632-4BB2-93B9-3F1377CF6F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-9.7100000000000009</c:v>
                </c:pt>
                <c:pt idx="1">
                  <c:v>-2.94</c:v>
                </c:pt>
                <c:pt idx="2">
                  <c:v>-0.23</c:v>
                </c:pt>
                <c:pt idx="3">
                  <c:v>1.28</c:v>
                </c:pt>
                <c:pt idx="4">
                  <c:v>3.42</c:v>
                </c:pt>
              </c:numCache>
            </c:numRef>
          </c:val>
          <c:smooth val="0"/>
          <c:extLst>
            <c:ext xmlns:c16="http://schemas.microsoft.com/office/drawing/2014/chart" uri="{C3380CC4-5D6E-409C-BE32-E72D297353CC}">
              <c16:uniqueId val="{00000002-1632-4BB2-93B9-3F1377CF6F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0.14000000000000001</c:v>
                </c:pt>
                <c:pt idx="4">
                  <c:v>#N/A</c:v>
                </c:pt>
                <c:pt idx="5">
                  <c:v>0.24</c:v>
                </c:pt>
                <c:pt idx="6">
                  <c:v>#N/A</c:v>
                </c:pt>
                <c:pt idx="7">
                  <c:v>0.14000000000000001</c:v>
                </c:pt>
                <c:pt idx="8">
                  <c:v>#N/A</c:v>
                </c:pt>
                <c:pt idx="9">
                  <c:v>0.05</c:v>
                </c:pt>
              </c:numCache>
            </c:numRef>
          </c:val>
          <c:extLst>
            <c:ext xmlns:c16="http://schemas.microsoft.com/office/drawing/2014/chart" uri="{C3380CC4-5D6E-409C-BE32-E72D297353CC}">
              <c16:uniqueId val="{00000000-B120-46EC-A0F1-BB710BBFD8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20-46EC-A0F1-BB710BBFD846}"/>
            </c:ext>
          </c:extLst>
        </c:ser>
        <c:ser>
          <c:idx val="2"/>
          <c:order val="2"/>
          <c:tx>
            <c:strRef>
              <c:f>データシート!$A$29</c:f>
              <c:strCache>
                <c:ptCount val="1"/>
                <c:pt idx="0">
                  <c:v>歌舞伎文化公園管理特別会計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0.08</c:v>
                </c:pt>
                <c:pt idx="8">
                  <c:v>#N/A</c:v>
                </c:pt>
                <c:pt idx="9">
                  <c:v>0.03</c:v>
                </c:pt>
              </c:numCache>
            </c:numRef>
          </c:val>
          <c:extLst>
            <c:ext xmlns:c16="http://schemas.microsoft.com/office/drawing/2014/chart" uri="{C3380CC4-5D6E-409C-BE32-E72D297353CC}">
              <c16:uniqueId val="{00000002-B120-46EC-A0F1-BB710BBFD84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B120-46EC-A0F1-BB710BBFD846}"/>
            </c:ext>
          </c:extLst>
        </c:ser>
        <c:ser>
          <c:idx val="4"/>
          <c:order val="4"/>
          <c:tx>
            <c:strRef>
              <c:f>データシート!$A$31</c:f>
              <c:strCache>
                <c:ptCount val="1"/>
                <c:pt idx="0">
                  <c:v>恩賜県有財産保護管理事業特別会計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120-46EC-A0F1-BB710BBFD84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0.28000000000000003</c:v>
                </c:pt>
                <c:pt idx="2">
                  <c:v>#N/A</c:v>
                </c:pt>
                <c:pt idx="3">
                  <c:v>0.46</c:v>
                </c:pt>
                <c:pt idx="4">
                  <c:v>#N/A</c:v>
                </c:pt>
                <c:pt idx="5">
                  <c:v>0.59</c:v>
                </c:pt>
                <c:pt idx="6">
                  <c:v>#N/A</c:v>
                </c:pt>
                <c:pt idx="7">
                  <c:v>0.7</c:v>
                </c:pt>
                <c:pt idx="8">
                  <c:v>#N/A</c:v>
                </c:pt>
                <c:pt idx="9">
                  <c:v>0.32</c:v>
                </c:pt>
              </c:numCache>
            </c:numRef>
          </c:val>
          <c:extLst>
            <c:ext xmlns:c16="http://schemas.microsoft.com/office/drawing/2014/chart" uri="{C3380CC4-5D6E-409C-BE32-E72D297353CC}">
              <c16:uniqueId val="{00000005-B120-46EC-A0F1-BB710BBFD84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0.35</c:v>
                </c:pt>
                <c:pt idx="4">
                  <c:v>#N/A</c:v>
                </c:pt>
                <c:pt idx="5">
                  <c:v>0.53</c:v>
                </c:pt>
                <c:pt idx="6">
                  <c:v>#N/A</c:v>
                </c:pt>
                <c:pt idx="7">
                  <c:v>0.57999999999999996</c:v>
                </c:pt>
                <c:pt idx="8">
                  <c:v>#N/A</c:v>
                </c:pt>
                <c:pt idx="9">
                  <c:v>0.63</c:v>
                </c:pt>
              </c:numCache>
            </c:numRef>
          </c:val>
          <c:extLst>
            <c:ext xmlns:c16="http://schemas.microsoft.com/office/drawing/2014/chart" uri="{C3380CC4-5D6E-409C-BE32-E72D297353CC}">
              <c16:uniqueId val="{00000006-B120-46EC-A0F1-BB710BBFD84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2.36</c:v>
                </c:pt>
                <c:pt idx="2">
                  <c:v>#N/A</c:v>
                </c:pt>
                <c:pt idx="3">
                  <c:v>2.61</c:v>
                </c:pt>
                <c:pt idx="4">
                  <c:v>#N/A</c:v>
                </c:pt>
                <c:pt idx="5">
                  <c:v>2.76</c:v>
                </c:pt>
                <c:pt idx="6">
                  <c:v>#N/A</c:v>
                </c:pt>
                <c:pt idx="7">
                  <c:v>2.81</c:v>
                </c:pt>
                <c:pt idx="8">
                  <c:v>#N/A</c:v>
                </c:pt>
                <c:pt idx="9">
                  <c:v>2.95</c:v>
                </c:pt>
              </c:numCache>
            </c:numRef>
          </c:val>
          <c:extLst>
            <c:ext xmlns:c16="http://schemas.microsoft.com/office/drawing/2014/chart" uri="{C3380CC4-5D6E-409C-BE32-E72D297353CC}">
              <c16:uniqueId val="{00000007-B120-46EC-A0F1-BB710BBFD84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3.14</c:v>
                </c:pt>
                <c:pt idx="2">
                  <c:v>#N/A</c:v>
                </c:pt>
                <c:pt idx="3">
                  <c:v>1.69</c:v>
                </c:pt>
                <c:pt idx="4">
                  <c:v>#N/A</c:v>
                </c:pt>
                <c:pt idx="5">
                  <c:v>1.02</c:v>
                </c:pt>
                <c:pt idx="6">
                  <c:v>#N/A</c:v>
                </c:pt>
                <c:pt idx="7">
                  <c:v>1.5</c:v>
                </c:pt>
                <c:pt idx="8">
                  <c:v>#N/A</c:v>
                </c:pt>
                <c:pt idx="9">
                  <c:v>4.2</c:v>
                </c:pt>
              </c:numCache>
            </c:numRef>
          </c:val>
          <c:extLst>
            <c:ext xmlns:c16="http://schemas.microsoft.com/office/drawing/2014/chart" uri="{C3380CC4-5D6E-409C-BE32-E72D297353CC}">
              <c16:uniqueId val="{00000008-B120-46EC-A0F1-BB710BBFD8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7.14</c:v>
                </c:pt>
                <c:pt idx="2">
                  <c:v>#N/A</c:v>
                </c:pt>
                <c:pt idx="3">
                  <c:v>4.3600000000000003</c:v>
                </c:pt>
                <c:pt idx="4">
                  <c:v>#N/A</c:v>
                </c:pt>
                <c:pt idx="5">
                  <c:v>4.33</c:v>
                </c:pt>
                <c:pt idx="6">
                  <c:v>#N/A</c:v>
                </c:pt>
                <c:pt idx="7">
                  <c:v>3.32</c:v>
                </c:pt>
                <c:pt idx="8">
                  <c:v>#N/A</c:v>
                </c:pt>
                <c:pt idx="9">
                  <c:v>6.12</c:v>
                </c:pt>
              </c:numCache>
            </c:numRef>
          </c:val>
          <c:extLst>
            <c:ext xmlns:c16="http://schemas.microsoft.com/office/drawing/2014/chart" uri="{C3380CC4-5D6E-409C-BE32-E72D297353CC}">
              <c16:uniqueId val="{00000009-B120-46EC-A0F1-BB710BBFD8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1262</c:v>
                </c:pt>
                <c:pt idx="5">
                  <c:v>1205</c:v>
                </c:pt>
                <c:pt idx="8">
                  <c:v>1219</c:v>
                </c:pt>
                <c:pt idx="11">
                  <c:v>1233</c:v>
                </c:pt>
                <c:pt idx="14">
                  <c:v>1273</c:v>
                </c:pt>
              </c:numCache>
            </c:numRef>
          </c:val>
          <c:extLst>
            <c:ext xmlns:c16="http://schemas.microsoft.com/office/drawing/2014/chart" uri="{C3380CC4-5D6E-409C-BE32-E72D297353CC}">
              <c16:uniqueId val="{00000000-BE28-4CEC-A9A5-65E62814F8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28-4CEC-A9A5-65E62814F8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9</c:v>
                </c:pt>
                <c:pt idx="9">
                  <c:v>10</c:v>
                </c:pt>
                <c:pt idx="12">
                  <c:v>9</c:v>
                </c:pt>
              </c:numCache>
            </c:numRef>
          </c:val>
          <c:extLst>
            <c:ext xmlns:c16="http://schemas.microsoft.com/office/drawing/2014/chart" uri="{C3380CC4-5D6E-409C-BE32-E72D297353CC}">
              <c16:uniqueId val="{00000002-BE28-4CEC-A9A5-65E62814F8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61</c:v>
                </c:pt>
                <c:pt idx="6">
                  <c:v>55</c:v>
                </c:pt>
                <c:pt idx="9">
                  <c:v>59</c:v>
                </c:pt>
                <c:pt idx="12">
                  <c:v>69</c:v>
                </c:pt>
              </c:numCache>
            </c:numRef>
          </c:val>
          <c:extLst>
            <c:ext xmlns:c16="http://schemas.microsoft.com/office/drawing/2014/chart" uri="{C3380CC4-5D6E-409C-BE32-E72D297353CC}">
              <c16:uniqueId val="{00000003-BE28-4CEC-A9A5-65E62814F8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557</c:v>
                </c:pt>
                <c:pt idx="3">
                  <c:v>567</c:v>
                </c:pt>
                <c:pt idx="6">
                  <c:v>541</c:v>
                </c:pt>
                <c:pt idx="9">
                  <c:v>587</c:v>
                </c:pt>
                <c:pt idx="12">
                  <c:v>525</c:v>
                </c:pt>
              </c:numCache>
            </c:numRef>
          </c:val>
          <c:extLst>
            <c:ext xmlns:c16="http://schemas.microsoft.com/office/drawing/2014/chart" uri="{C3380CC4-5D6E-409C-BE32-E72D297353CC}">
              <c16:uniqueId val="{00000004-BE28-4CEC-A9A5-65E62814F8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28-4CEC-A9A5-65E62814F8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28-4CEC-A9A5-65E62814F8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1115</c:v>
                </c:pt>
                <c:pt idx="3">
                  <c:v>1039</c:v>
                </c:pt>
                <c:pt idx="6">
                  <c:v>1115</c:v>
                </c:pt>
                <c:pt idx="9">
                  <c:v>1180</c:v>
                </c:pt>
                <c:pt idx="12">
                  <c:v>1282</c:v>
                </c:pt>
              </c:numCache>
            </c:numRef>
          </c:val>
          <c:extLst>
            <c:ext xmlns:c16="http://schemas.microsoft.com/office/drawing/2014/chart" uri="{C3380CC4-5D6E-409C-BE32-E72D297353CC}">
              <c16:uniqueId val="{00000007-BE28-4CEC-A9A5-65E62814F8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482</c:v>
                </c:pt>
                <c:pt idx="2">
                  <c:v>#N/A</c:v>
                </c:pt>
                <c:pt idx="3">
                  <c:v>#N/A</c:v>
                </c:pt>
                <c:pt idx="4">
                  <c:v>472</c:v>
                </c:pt>
                <c:pt idx="5">
                  <c:v>#N/A</c:v>
                </c:pt>
                <c:pt idx="6">
                  <c:v>#N/A</c:v>
                </c:pt>
                <c:pt idx="7">
                  <c:v>501</c:v>
                </c:pt>
                <c:pt idx="8">
                  <c:v>#N/A</c:v>
                </c:pt>
                <c:pt idx="9">
                  <c:v>#N/A</c:v>
                </c:pt>
                <c:pt idx="10">
                  <c:v>603</c:v>
                </c:pt>
                <c:pt idx="11">
                  <c:v>#N/A</c:v>
                </c:pt>
                <c:pt idx="12">
                  <c:v>#N/A</c:v>
                </c:pt>
                <c:pt idx="13">
                  <c:v>612</c:v>
                </c:pt>
                <c:pt idx="14">
                  <c:v>#N/A</c:v>
                </c:pt>
              </c:numCache>
            </c:numRef>
          </c:val>
          <c:smooth val="0"/>
          <c:extLst>
            <c:ext xmlns:c16="http://schemas.microsoft.com/office/drawing/2014/chart" uri="{C3380CC4-5D6E-409C-BE32-E72D297353CC}">
              <c16:uniqueId val="{00000008-BE28-4CEC-A9A5-65E62814F8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14172</c:v>
                </c:pt>
                <c:pt idx="5">
                  <c:v>15063</c:v>
                </c:pt>
                <c:pt idx="8">
                  <c:v>14593</c:v>
                </c:pt>
                <c:pt idx="11">
                  <c:v>13951</c:v>
                </c:pt>
                <c:pt idx="14">
                  <c:v>13193</c:v>
                </c:pt>
              </c:numCache>
            </c:numRef>
          </c:val>
          <c:extLst>
            <c:ext xmlns:c16="http://schemas.microsoft.com/office/drawing/2014/chart" uri="{C3380CC4-5D6E-409C-BE32-E72D297353CC}">
              <c16:uniqueId val="{00000000-3A4F-4C90-959F-47728139D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1009</c:v>
                </c:pt>
                <c:pt idx="5">
                  <c:v>746</c:v>
                </c:pt>
                <c:pt idx="8">
                  <c:v>598</c:v>
                </c:pt>
                <c:pt idx="11">
                  <c:v>491</c:v>
                </c:pt>
                <c:pt idx="14">
                  <c:v>376</c:v>
                </c:pt>
              </c:numCache>
            </c:numRef>
          </c:val>
          <c:extLst>
            <c:ext xmlns:c16="http://schemas.microsoft.com/office/drawing/2014/chart" uri="{C3380CC4-5D6E-409C-BE32-E72D297353CC}">
              <c16:uniqueId val="{00000001-3A4F-4C90-959F-47728139D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2984</c:v>
                </c:pt>
                <c:pt idx="5">
                  <c:v>3018</c:v>
                </c:pt>
                <c:pt idx="8">
                  <c:v>2984</c:v>
                </c:pt>
                <c:pt idx="11">
                  <c:v>3140</c:v>
                </c:pt>
                <c:pt idx="14">
                  <c:v>3211</c:v>
                </c:pt>
              </c:numCache>
            </c:numRef>
          </c:val>
          <c:extLst>
            <c:ext xmlns:c16="http://schemas.microsoft.com/office/drawing/2014/chart" uri="{C3380CC4-5D6E-409C-BE32-E72D297353CC}">
              <c16:uniqueId val="{00000002-3A4F-4C90-959F-47728139D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3-3A4F-4C90-959F-47728139D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4F-4C90-959F-47728139D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5-3A4F-4C90-959F-47728139D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1684</c:v>
                </c:pt>
                <c:pt idx="3">
                  <c:v>1606</c:v>
                </c:pt>
                <c:pt idx="6">
                  <c:v>1606</c:v>
                </c:pt>
                <c:pt idx="9">
                  <c:v>1592</c:v>
                </c:pt>
                <c:pt idx="12">
                  <c:v>1600</c:v>
                </c:pt>
              </c:numCache>
            </c:numRef>
          </c:val>
          <c:extLst>
            <c:ext xmlns:c16="http://schemas.microsoft.com/office/drawing/2014/chart" uri="{C3380CC4-5D6E-409C-BE32-E72D297353CC}">
              <c16:uniqueId val="{00000006-3A4F-4C90-959F-47728139D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1065</c:v>
                </c:pt>
                <c:pt idx="3">
                  <c:v>1006</c:v>
                </c:pt>
                <c:pt idx="6">
                  <c:v>1026</c:v>
                </c:pt>
                <c:pt idx="9">
                  <c:v>1007</c:v>
                </c:pt>
                <c:pt idx="12">
                  <c:v>958</c:v>
                </c:pt>
              </c:numCache>
            </c:numRef>
          </c:val>
          <c:extLst>
            <c:ext xmlns:c16="http://schemas.microsoft.com/office/drawing/2014/chart" uri="{C3380CC4-5D6E-409C-BE32-E72D297353CC}">
              <c16:uniqueId val="{00000007-3A4F-4C90-959F-47728139D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7925</c:v>
                </c:pt>
                <c:pt idx="3">
                  <c:v>7625</c:v>
                </c:pt>
                <c:pt idx="6">
                  <c:v>7229</c:v>
                </c:pt>
                <c:pt idx="9">
                  <c:v>7018</c:v>
                </c:pt>
                <c:pt idx="12">
                  <c:v>6663</c:v>
                </c:pt>
              </c:numCache>
            </c:numRef>
          </c:val>
          <c:extLst>
            <c:ext xmlns:c16="http://schemas.microsoft.com/office/drawing/2014/chart" uri="{C3380CC4-5D6E-409C-BE32-E72D297353CC}">
              <c16:uniqueId val="{00000008-3A4F-4C90-959F-47728139D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107</c:v>
                </c:pt>
                <c:pt idx="3">
                  <c:v>100</c:v>
                </c:pt>
                <c:pt idx="6">
                  <c:v>92</c:v>
                </c:pt>
                <c:pt idx="9">
                  <c:v>84</c:v>
                </c:pt>
                <c:pt idx="12">
                  <c:v>77</c:v>
                </c:pt>
              </c:numCache>
            </c:numRef>
          </c:val>
          <c:extLst>
            <c:ext xmlns:c16="http://schemas.microsoft.com/office/drawing/2014/chart" uri="{C3380CC4-5D6E-409C-BE32-E72D297353CC}">
              <c16:uniqueId val="{00000009-3A4F-4C90-959F-47728139D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13234</c:v>
                </c:pt>
                <c:pt idx="3">
                  <c:v>14840</c:v>
                </c:pt>
                <c:pt idx="6">
                  <c:v>14438</c:v>
                </c:pt>
                <c:pt idx="9">
                  <c:v>13937</c:v>
                </c:pt>
                <c:pt idx="12">
                  <c:v>13065</c:v>
                </c:pt>
              </c:numCache>
            </c:numRef>
          </c:val>
          <c:extLst>
            <c:ext xmlns:c16="http://schemas.microsoft.com/office/drawing/2014/chart" uri="{C3380CC4-5D6E-409C-BE32-E72D297353CC}">
              <c16:uniqueId val="{0000000A-3A4F-4C90-959F-47728139D7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5890</c:v>
                </c:pt>
                <c:pt idx="2">
                  <c:v>#N/A</c:v>
                </c:pt>
                <c:pt idx="3">
                  <c:v>#N/A</c:v>
                </c:pt>
                <c:pt idx="4">
                  <c:v>6349</c:v>
                </c:pt>
                <c:pt idx="5">
                  <c:v>#N/A</c:v>
                </c:pt>
                <c:pt idx="6">
                  <c:v>#N/A</c:v>
                </c:pt>
                <c:pt idx="7">
                  <c:v>6217</c:v>
                </c:pt>
                <c:pt idx="8">
                  <c:v>#N/A</c:v>
                </c:pt>
                <c:pt idx="9">
                  <c:v>#N/A</c:v>
                </c:pt>
                <c:pt idx="10">
                  <c:v>6057</c:v>
                </c:pt>
                <c:pt idx="11">
                  <c:v>#N/A</c:v>
                </c:pt>
                <c:pt idx="12">
                  <c:v>#N/A</c:v>
                </c:pt>
                <c:pt idx="13">
                  <c:v>5583</c:v>
                </c:pt>
                <c:pt idx="14">
                  <c:v>#N/A</c:v>
                </c:pt>
              </c:numCache>
            </c:numRef>
          </c:val>
          <c:smooth val="0"/>
          <c:extLst>
            <c:ext xmlns:c16="http://schemas.microsoft.com/office/drawing/2014/chart" uri="{C3380CC4-5D6E-409C-BE32-E72D297353CC}">
              <c16:uniqueId val="{0000000B-3A4F-4C90-959F-47728139D7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1813</c:v>
                </c:pt>
                <c:pt idx="1">
                  <c:v>1938</c:v>
                </c:pt>
                <c:pt idx="2">
                  <c:v>1981</c:v>
                </c:pt>
              </c:numCache>
            </c:numRef>
          </c:val>
          <c:extLst>
            <c:ext xmlns:c16="http://schemas.microsoft.com/office/drawing/2014/chart" uri="{C3380CC4-5D6E-409C-BE32-E72D297353CC}">
              <c16:uniqueId val="{00000000-3A38-47D8-8850-79E80B3778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341</c:v>
                </c:pt>
                <c:pt idx="1">
                  <c:v>341</c:v>
                </c:pt>
                <c:pt idx="2">
                  <c:v>341</c:v>
                </c:pt>
              </c:numCache>
            </c:numRef>
          </c:val>
          <c:extLst>
            <c:ext xmlns:c16="http://schemas.microsoft.com/office/drawing/2014/chart" uri="{C3380CC4-5D6E-409C-BE32-E72D297353CC}">
              <c16:uniqueId val="{00000001-3A38-47D8-8850-79E80B3778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1726</c:v>
                </c:pt>
                <c:pt idx="1">
                  <c:v>1639</c:v>
                </c:pt>
                <c:pt idx="2">
                  <c:v>1565</c:v>
                </c:pt>
              </c:numCache>
            </c:numRef>
          </c:val>
          <c:extLst>
            <c:ext xmlns:c16="http://schemas.microsoft.com/office/drawing/2014/chart" uri="{C3380CC4-5D6E-409C-BE32-E72D297353CC}">
              <c16:uniqueId val="{00000002-3A38-47D8-8850-79E80B3778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令和元年以降は実質公債費比率の分子が増加傾向にある。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主な変動要因は、以下の通りである。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元利償還金は、大型の単独事業である生涯学習センター整備事業の元利償還が本格化したこと等により増加傾向となっている。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公営企業債の元利償還金は減少しており、温泉事業特別会計、公共下水道事業特別会計への準元利償還金の減が主な要因となっている。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算入公債費等は、交付税算入率の高い合併特例償還費の増加が影響し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今後、生涯学習センター整備事業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償還額増大により、短期的に比率は上昇していくものの、計画的な新発債発行等により、令和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年度をピークに比率は低下していく見込みとなっている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満期一括償還地方債は発行していない。</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％）減少、充当可能財源等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％）減少したことにより、将来負担比率の分子が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分子の将来負担額減少の要因としては、地方債残高の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百万円減少、公営企業債等繰入見込額の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百万円の減少による。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行財政改革推進計画と並行し、交付税措置率の高い有利な地方債の有効活用等により将来負担比率の改善に取り組んでいく。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山梨県市川三郷町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年度当初予算編成より、一般財源に対する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％シーリングの導入や町単独補助金の見直しなど、行財政改革推進計画に基づいた取り組みを行い、毎年の財源不足見込み額を大幅に抑制することが可能となった。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これに加え、執行段階での節減努力等による取り崩しの一部回避を図ることにより、持続可能な財政運営を一層推進していく。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・地域振興基金：町民の連携の強化、地域振興のための事業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・地域福祉基金：住民が主体となって行う福祉活動事業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・過疎地域自立促進基金：過疎地域の持続的発展に資する事業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・正子奨学基金：経済的理由により就学が困難な者に対し実施する奨学金給付事業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・ふるさと水と土保全対策基金：土地改良施設の機能維持に係る地域の共同活動の支援事業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・地域振興基金：地域の振興に係る事業に対し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・過疎地域自立促進基金：過疎地域持続的発展計画に基づき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・地域振興基金：地域の振興に係る事業に対し令和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億円程度を取崩予定。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年度当初予算編成より、一般財源に対する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％シーリングの導入や町単独補助金の見直しなど、行財政改革推進計画に基づいた取り組みを行い、毎年の財源不足見込み額を大幅に抑制することが可能となった。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これに加え、執行段階での節減努力等による取り崩しの一部回避を図ることにより、持続可能な財政運営を一層推進していく。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年間の地方債償還のピーク時に計画的な取崩を予定。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09C15D0-0F19-4279-9C49-CAE084A49B47}"/>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6AD8B8B-EFF8-4A2B-A21E-620563ED9593}"/>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D251B03-7D9D-445C-A7ED-D715160500FD}"/>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1E07094-D770-4D71-B3FE-85E7EAFAC6D5}"/>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4A2BE4F-7A76-41B1-B0F0-B42DD32F05A1}"/>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8A13D72-87A6-4675-B183-427BE84A2026}"/>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13E23E0-EE86-417D-A4D0-3C3AEE9C4E5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15021A5-E55D-430E-A7D6-AAE02DE2FF1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223EA8-981C-498B-802A-D68D6663D3B6}"/>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E5844A8-19BE-4C94-8EE9-BF4F33DC978B}"/>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14,702
75.18
9,560,543
9,163,829
371,298
5,990,391
13,064,722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060A937-F11E-4368-BB5D-381A67C7886E}"/>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6B7807-9CF6-45AE-9CE6-6476679DA547}"/>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CF59123-B886-4D5E-B433-395E73D5981D}"/>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AE97E0-B0FA-479D-95C8-3AA209FA701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18DB13E-2DEA-4144-9226-64217BCF87FB}"/>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A2095B1-0461-4A55-A26C-9DF01FB1D67C}"/>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9D8948E-44D4-4E7A-A705-DA9203F100CF}"/>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6808F0-E6CC-4FC2-A059-8B2BC1869D90}"/>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60BFA3F-901C-40CB-ABFA-624B8B06F4FE}"/>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85A0312-ECF1-4AD9-B464-EF3F62A0C27C}"/>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C615650-C719-4F2A-A02E-649561F3E65C}"/>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434B5C0-89CD-4F42-BEB4-3637FF708327}"/>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C312DD7-A2B7-4586-936F-1727C1E77AC1}"/>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1F979A-63CC-4909-927D-B7061E184ED3}"/>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36C98DA-689B-4B85-B70E-F2953BC5B355}"/>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475ED08-7520-4084-AC5B-1A6C282E0990}"/>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F9C1475-76A5-486E-8B32-031D485ADB69}"/>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3F1F8B9-25AC-4AD0-B146-595FD5B59E5A}"/>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198DF50-5558-4CFD-9767-F0A2E2633C3E}"/>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7F5550-0FCD-4474-81E1-445B39C6331B}"/>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E1FCC72-BC6B-464C-8D70-B325F188D2A5}"/>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A13683E-37A9-40B2-826F-A14FE588735A}"/>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747D1A8-4D59-4DE0-945D-0544628F5446}"/>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BD428C6-0C78-403B-943B-0FA48DD6B370}"/>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00F2F7D-976B-462C-AC57-7100FFE16BDE}"/>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882F9D-3657-4541-A441-FE8B77CD55DB}"/>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5C49DB8-D483-40E7-86E9-52ACACAC729A}"/>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CCCEF79-948A-499D-9D8D-20C5E8CBE984}"/>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72009B2-1679-43C0-B35C-DBDED6F3A463}"/>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302A3DE-2DC3-4327-817A-5C24321BC157}"/>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6F6C767-9C10-4B85-97BA-1D7C7FC0B553}"/>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D23626E-8C2A-4BD8-81B4-0D973A8CBD10}"/>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A0A444-6201-45BF-B2A1-C6590FD349B0}"/>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1FCC6E2-B785-4B5A-B1FC-C8C5C79CF69C}"/>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460CE0B-0D60-44E1-88F9-F6C6385A6D7C}"/>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F8A4319-456D-40F8-918D-FB31AC21700E}"/>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6FBFC9-032A-46BE-B59E-4BA45841D16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、地方交付税等の財源に依存している状況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財政力指数は、横ばいの状態ではある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、類似団体、全国平均及び県平均を下回っているため、短期的には税収の向上等、中長期的には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六郷インターチェンジ周辺整備等を通じた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税源の涵養等を図り、財政基盤を強化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59DC14A-0DF3-4DE5-AAE1-C3D84A2718CE}"/>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D7CCD73-4ABF-4126-BE5F-7E5301C0EEA1}"/>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1A5B0D5-D0FB-45C4-B3E5-FCD22B53228D}"/>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F4F0FA9-967F-472E-8F88-2333F98748FD}"/>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9DAAF11D-9DE6-4DD9-9D0B-789E4BF1BEB7}"/>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E9B6A4F-7101-4CD5-B7BD-5CE6A198F6E1}"/>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542F684-3204-44D8-8004-FEA2CEDA4BDB}"/>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766BB46-8CC0-4682-9403-1B86446101E0}"/>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6BC4231-BB42-4E6C-87A1-450D3E2F22B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EC397778-E18E-4FFB-86E6-E348B2C3DA89}"/>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3AF3F9F-15A4-484F-8EBE-8BAA002C525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D821F258-1564-495B-AF10-807C9D34584A}"/>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CFE5056-3CFE-4D8F-850A-640EC5F167F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4EBBCAFF-8607-43D4-86DB-46075E5FC04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80B9D47-6547-4A0A-8EA8-D524D901794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E99C714F-7806-4063-BF80-C775FBAA2538}"/>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75AFE99A-E2A9-464D-9902-9D544931B4B6}"/>
            </a:ext>
          </a:extLst>
        </xdr:cNvPr>
        <xdr:cNvCxnSpPr/>
      </xdr:nvCxnSpPr>
      <xdr:spPr>
        <a:xfrm flipV="1">
          <a:off x="4511040" y="6316647"/>
          <a:ext cx="0" cy="1300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9C8115DA-E901-4267-80E4-0F1449BF6B00}"/>
            </a:ext>
          </a:extLst>
        </xdr:cNvPr>
        <xdr:cNvSpPr txBox="1"/>
      </xdr:nvSpPr>
      <xdr:spPr>
        <a:xfrm>
          <a:off x="4588510" y="75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D6D4700-48B7-4157-813A-6DDB5B68CDAF}"/>
            </a:ext>
          </a:extLst>
        </xdr:cNvPr>
        <xdr:cNvCxnSpPr/>
      </xdr:nvCxnSpPr>
      <xdr:spPr>
        <a:xfrm>
          <a:off x="4427855" y="761697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25976DF4-7684-4ACE-AB5C-43575A7BB56F}"/>
            </a:ext>
          </a:extLst>
        </xdr:cNvPr>
        <xdr:cNvSpPr txBox="1"/>
      </xdr:nvSpPr>
      <xdr:spPr>
        <a:xfrm>
          <a:off x="4588510" y="605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75C246DE-36EB-414C-BD27-779C3C552FE7}"/>
            </a:ext>
          </a:extLst>
        </xdr:cNvPr>
        <xdr:cNvCxnSpPr/>
      </xdr:nvCxnSpPr>
      <xdr:spPr>
        <a:xfrm>
          <a:off x="4427855" y="63166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6CDF9FB-C151-4896-979A-402D028D9218}"/>
            </a:ext>
          </a:extLst>
        </xdr:cNvPr>
        <xdr:cNvCxnSpPr/>
      </xdr:nvCxnSpPr>
      <xdr:spPr>
        <a:xfrm>
          <a:off x="3749040" y="7477186"/>
          <a:ext cx="762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A408C89-168B-432B-A72E-C1DCA71924C3}"/>
            </a:ext>
          </a:extLst>
        </xdr:cNvPr>
        <xdr:cNvSpPr txBox="1"/>
      </xdr:nvSpPr>
      <xdr:spPr>
        <a:xfrm>
          <a:off x="458851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C53982BA-923C-454D-853E-2EB9C9B528E4}"/>
            </a:ext>
          </a:extLst>
        </xdr:cNvPr>
        <xdr:cNvSpPr/>
      </xdr:nvSpPr>
      <xdr:spPr>
        <a:xfrm>
          <a:off x="4465955" y="729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11B98BB5-F99A-48B9-BDCD-C03A94DA1F2B}"/>
            </a:ext>
          </a:extLst>
        </xdr:cNvPr>
        <xdr:cNvCxnSpPr/>
      </xdr:nvCxnSpPr>
      <xdr:spPr>
        <a:xfrm>
          <a:off x="2941955" y="7463790"/>
          <a:ext cx="807085"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FE308BEC-3520-414E-B3E0-3B91BD7EDB3E}"/>
            </a:ext>
          </a:extLst>
        </xdr:cNvPr>
        <xdr:cNvSpPr/>
      </xdr:nvSpPr>
      <xdr:spPr>
        <a:xfrm>
          <a:off x="3703955" y="72942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B9AA8F6B-CC93-4F3A-8179-167DF7A6576B}"/>
            </a:ext>
          </a:extLst>
        </xdr:cNvPr>
        <xdr:cNvSpPr txBox="1"/>
      </xdr:nvSpPr>
      <xdr:spPr>
        <a:xfrm>
          <a:off x="3406140" y="70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FE01115B-87B9-4FE6-A054-392563511E17}"/>
            </a:ext>
          </a:extLst>
        </xdr:cNvPr>
        <xdr:cNvCxnSpPr/>
      </xdr:nvCxnSpPr>
      <xdr:spPr>
        <a:xfrm>
          <a:off x="2125345" y="7463790"/>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7B49AA1B-78F6-4978-B551-22D4DA62A6A7}"/>
            </a:ext>
          </a:extLst>
        </xdr:cNvPr>
        <xdr:cNvSpPr/>
      </xdr:nvSpPr>
      <xdr:spPr>
        <a:xfrm>
          <a:off x="2887345" y="7265519"/>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DA76B872-AA22-4E55-82F5-F6B0C3B16A80}"/>
            </a:ext>
          </a:extLst>
        </xdr:cNvPr>
        <xdr:cNvSpPr txBox="1"/>
      </xdr:nvSpPr>
      <xdr:spPr>
        <a:xfrm>
          <a:off x="2599055" y="703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D24B31E6-0F53-4371-9D5D-B3162201FA7A}"/>
            </a:ext>
          </a:extLst>
        </xdr:cNvPr>
        <xdr:cNvCxnSpPr/>
      </xdr:nvCxnSpPr>
      <xdr:spPr>
        <a:xfrm>
          <a:off x="1333500" y="7458014"/>
          <a:ext cx="791845"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B36512E2-AA7A-496A-AE7B-DB4F532763D6}"/>
            </a:ext>
          </a:extLst>
        </xdr:cNvPr>
        <xdr:cNvSpPr/>
      </xdr:nvSpPr>
      <xdr:spPr>
        <a:xfrm>
          <a:off x="2095500" y="71735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175A36A9-1F47-470A-B3D9-C9F74DAC4427}"/>
            </a:ext>
          </a:extLst>
        </xdr:cNvPr>
        <xdr:cNvSpPr txBox="1"/>
      </xdr:nvSpPr>
      <xdr:spPr>
        <a:xfrm>
          <a:off x="1782445"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954116B4-0C0F-43C4-9695-035BB6953485}"/>
            </a:ext>
          </a:extLst>
        </xdr:cNvPr>
        <xdr:cNvSpPr/>
      </xdr:nvSpPr>
      <xdr:spPr>
        <a:xfrm>
          <a:off x="1278890" y="7160199"/>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51C91491-12B9-4565-AF31-A8CEB2D2A2D1}"/>
            </a:ext>
          </a:extLst>
        </xdr:cNvPr>
        <xdr:cNvSpPr txBox="1"/>
      </xdr:nvSpPr>
      <xdr:spPr>
        <a:xfrm>
          <a:off x="96774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0773FAC-A7D3-4E46-829E-F223A5F22E66}"/>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006CE2-0830-4EAB-B87A-1638D444761C}"/>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D15B939-DBD8-4012-9C47-747481C218CE}"/>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1B12A72-3F8B-4EF8-9F10-659F3933F879}"/>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9B29E9D8-5A06-41AB-8A0A-884C2B371440}"/>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2FC78378-4233-436D-82FB-9DFB93079699}"/>
            </a:ext>
          </a:extLst>
        </xdr:cNvPr>
        <xdr:cNvSpPr/>
      </xdr:nvSpPr>
      <xdr:spPr>
        <a:xfrm>
          <a:off x="4465955" y="74378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a:extLst>
            <a:ext uri="{FF2B5EF4-FFF2-40B4-BE49-F238E27FC236}">
              <a16:creationId xmlns:a16="http://schemas.microsoft.com/office/drawing/2014/main" id="{34526DCE-E749-424A-858A-F71D86C1A528}"/>
            </a:ext>
          </a:extLst>
        </xdr:cNvPr>
        <xdr:cNvSpPr txBox="1"/>
      </xdr:nvSpPr>
      <xdr:spPr>
        <a:xfrm>
          <a:off x="4588510" y="733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1E810450-F351-4D7D-B3AE-D7CFA2CA5FEA}"/>
            </a:ext>
          </a:extLst>
        </xdr:cNvPr>
        <xdr:cNvSpPr/>
      </xdr:nvSpPr>
      <xdr:spPr>
        <a:xfrm>
          <a:off x="3703955" y="74321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AD06C69D-B35D-44C9-BF18-5109A4E5E5E9}"/>
            </a:ext>
          </a:extLst>
        </xdr:cNvPr>
        <xdr:cNvSpPr txBox="1"/>
      </xdr:nvSpPr>
      <xdr:spPr>
        <a:xfrm>
          <a:off x="3406140" y="751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519E3B5D-E882-4530-A05B-588158E56EC0}"/>
            </a:ext>
          </a:extLst>
        </xdr:cNvPr>
        <xdr:cNvSpPr/>
      </xdr:nvSpPr>
      <xdr:spPr>
        <a:xfrm>
          <a:off x="2887345" y="741870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F3BDB2BA-4A50-48BC-B1E3-6C0578FC3E06}"/>
            </a:ext>
          </a:extLst>
        </xdr:cNvPr>
        <xdr:cNvSpPr txBox="1"/>
      </xdr:nvSpPr>
      <xdr:spPr>
        <a:xfrm>
          <a:off x="2599055" y="750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62B03A0E-D698-43FE-A54E-6983503DBB1F}"/>
            </a:ext>
          </a:extLst>
        </xdr:cNvPr>
        <xdr:cNvSpPr/>
      </xdr:nvSpPr>
      <xdr:spPr>
        <a:xfrm>
          <a:off x="2095500" y="74187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AA36A61E-9DF7-4E12-99D4-7EE34A017932}"/>
            </a:ext>
          </a:extLst>
        </xdr:cNvPr>
        <xdr:cNvSpPr txBox="1"/>
      </xdr:nvSpPr>
      <xdr:spPr>
        <a:xfrm>
          <a:off x="1782445" y="750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F88E4020-9B0D-4277-81ED-0012D6654D0D}"/>
            </a:ext>
          </a:extLst>
        </xdr:cNvPr>
        <xdr:cNvSpPr/>
      </xdr:nvSpPr>
      <xdr:spPr>
        <a:xfrm>
          <a:off x="1278890" y="7403404"/>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692CB24C-782E-4310-9961-D24FA53B154A}"/>
            </a:ext>
          </a:extLst>
        </xdr:cNvPr>
        <xdr:cNvSpPr txBox="1"/>
      </xdr:nvSpPr>
      <xdr:spPr>
        <a:xfrm>
          <a:off x="967740" y="74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01A959B-F215-4B6D-8164-12C9690AF0AD}"/>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C016845-34FB-401E-8C3A-1E635E289960}"/>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40C6C07-A777-4E51-BF55-FBC14D8ADE3F}"/>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AB2EC78-7057-4174-BB87-CB9536DABB2E}"/>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659D7F4-DD53-4905-B86C-AFC1AEDD9465}"/>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FFF65DE-0C03-482C-9B19-F360751F67D5}"/>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0D35F5C-929C-476B-A6FC-FA8CFB1547C6}"/>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9EE774B-4F00-4F11-B5BF-DAF84D7EAC49}"/>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780969A-9002-4C3A-B92C-FE8E99D0E09F}"/>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BA5B7AF-29F7-4436-8E97-5ECE7D37FA27}"/>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F569AD0-A47E-4D7A-9442-74978FFC47F0}"/>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86DBD04-309F-4850-A06D-D65494721DAE}"/>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6BD96C8-D336-4D64-B589-09F58D7A9614}"/>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公債費、繰出金において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物件費、扶助費、補助費において減少し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105,171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F2BA34A-AAF2-44E1-BB0E-6BFC0683E4B4}"/>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3E1C43B-AAC9-4F7E-945E-DF85151156AC}"/>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E834B68-4B3B-49B5-A53E-9EE22719E18D}"/>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BE59127B-99C0-4AD4-9DFE-6FE12257B974}"/>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ABCDF11C-3F41-4056-8A0A-30BCD907392C}"/>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6F290BBB-5B81-4B3E-B71F-AF12B5D61534}"/>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6EF40875-96F1-4399-950A-C7BA299F7008}"/>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8CEC421C-8ABF-483D-8004-AE98C38FFC73}"/>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2B87DFB9-20B4-4C62-A11C-D03A780DADC0}"/>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48ACD7C4-D885-4556-AD0F-9B7EC712508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D49E1A65-7257-4406-B3E9-A512682C4FC8}"/>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9230DFC3-BCD0-4461-95C0-1CF3FACA209A}"/>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8629D24E-1A16-4BB6-A25D-996282AA158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3C249B0-98D3-429A-B62D-944660079C58}"/>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A1C65710-0720-4742-8D61-5DB6DAB9F2EF}"/>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0E34496-33A2-412B-8255-C5BABA9E1DB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D94DE61F-681B-4838-A9F3-E69217343584}"/>
            </a:ext>
          </a:extLst>
        </xdr:cNvPr>
        <xdr:cNvCxnSpPr/>
      </xdr:nvCxnSpPr>
      <xdr:spPr>
        <a:xfrm flipV="1">
          <a:off x="4511040" y="10119148"/>
          <a:ext cx="0" cy="146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F2AE17EE-7CB5-44DE-83ED-63E5E523F879}"/>
            </a:ext>
          </a:extLst>
        </xdr:cNvPr>
        <xdr:cNvSpPr txBox="1"/>
      </xdr:nvSpPr>
      <xdr:spPr>
        <a:xfrm>
          <a:off x="4588510" y="115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6FC6104C-F027-457D-85BB-71CB552E10D3}"/>
            </a:ext>
          </a:extLst>
        </xdr:cNvPr>
        <xdr:cNvCxnSpPr/>
      </xdr:nvCxnSpPr>
      <xdr:spPr>
        <a:xfrm>
          <a:off x="4427855" y="1158345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A6C872F2-7558-44BC-B50D-68A8C25E2B3E}"/>
            </a:ext>
          </a:extLst>
        </xdr:cNvPr>
        <xdr:cNvSpPr txBox="1"/>
      </xdr:nvSpPr>
      <xdr:spPr>
        <a:xfrm>
          <a:off x="4588510" y="98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D17C839C-C9AA-45E6-B794-5D10BEB5FC27}"/>
            </a:ext>
          </a:extLst>
        </xdr:cNvPr>
        <xdr:cNvCxnSpPr/>
      </xdr:nvCxnSpPr>
      <xdr:spPr>
        <a:xfrm>
          <a:off x="4427855" y="101191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35771</xdr:rowOff>
    </xdr:from>
    <xdr:to>
      <xdr:col>23</xdr:col>
      <xdr:colOff>133350</xdr:colOff>
      <xdr:row>67</xdr:row>
      <xdr:rowOff>39794</xdr:rowOff>
    </xdr:to>
    <xdr:cxnSp macro="">
      <xdr:nvCxnSpPr>
        <xdr:cNvPr id="133" name="直線コネクタ 132">
          <a:extLst>
            <a:ext uri="{FF2B5EF4-FFF2-40B4-BE49-F238E27FC236}">
              <a16:creationId xmlns:a16="http://schemas.microsoft.com/office/drawing/2014/main" id="{CA0914C7-25C8-440C-9466-E454D6749B8E}"/>
            </a:ext>
          </a:extLst>
        </xdr:cNvPr>
        <xdr:cNvCxnSpPr/>
      </xdr:nvCxnSpPr>
      <xdr:spPr>
        <a:xfrm>
          <a:off x="3749040" y="11522921"/>
          <a:ext cx="762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BEF14CAA-FD36-4BE2-A253-93B845041512}"/>
            </a:ext>
          </a:extLst>
        </xdr:cNvPr>
        <xdr:cNvSpPr txBox="1"/>
      </xdr:nvSpPr>
      <xdr:spPr>
        <a:xfrm>
          <a:off x="4588510" y="10894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36D7FD20-F383-449D-89D3-B86001FB8510}"/>
            </a:ext>
          </a:extLst>
        </xdr:cNvPr>
        <xdr:cNvSpPr/>
      </xdr:nvSpPr>
      <xdr:spPr>
        <a:xfrm>
          <a:off x="4465955" y="11045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3598</xdr:rowOff>
    </xdr:from>
    <xdr:to>
      <xdr:col>19</xdr:col>
      <xdr:colOff>133350</xdr:colOff>
      <xdr:row>67</xdr:row>
      <xdr:rowOff>35771</xdr:rowOff>
    </xdr:to>
    <xdr:cxnSp macro="">
      <xdr:nvCxnSpPr>
        <xdr:cNvPr id="136" name="直線コネクタ 135">
          <a:extLst>
            <a:ext uri="{FF2B5EF4-FFF2-40B4-BE49-F238E27FC236}">
              <a16:creationId xmlns:a16="http://schemas.microsoft.com/office/drawing/2014/main" id="{F7FBFB8E-0ADD-4D18-98BA-A80CF0886731}"/>
            </a:ext>
          </a:extLst>
        </xdr:cNvPr>
        <xdr:cNvCxnSpPr/>
      </xdr:nvCxnSpPr>
      <xdr:spPr>
        <a:xfrm>
          <a:off x="2941955" y="11490748"/>
          <a:ext cx="807085"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285C4997-E8CA-4430-8240-9FE661F3AE96}"/>
            </a:ext>
          </a:extLst>
        </xdr:cNvPr>
        <xdr:cNvSpPr/>
      </xdr:nvSpPr>
      <xdr:spPr>
        <a:xfrm>
          <a:off x="3703955" y="109171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3FFCF56C-FF2C-41C3-9BB2-AF57CAA29848}"/>
            </a:ext>
          </a:extLst>
        </xdr:cNvPr>
        <xdr:cNvSpPr txBox="1"/>
      </xdr:nvSpPr>
      <xdr:spPr>
        <a:xfrm>
          <a:off x="3406140" y="1068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129329</xdr:rowOff>
    </xdr:from>
    <xdr:to>
      <xdr:col>15</xdr:col>
      <xdr:colOff>82550</xdr:colOff>
      <xdr:row>67</xdr:row>
      <xdr:rowOff>3598</xdr:rowOff>
    </xdr:to>
    <xdr:cxnSp macro="">
      <xdr:nvCxnSpPr>
        <xdr:cNvPr id="139" name="直線コネクタ 138">
          <a:extLst>
            <a:ext uri="{FF2B5EF4-FFF2-40B4-BE49-F238E27FC236}">
              <a16:creationId xmlns:a16="http://schemas.microsoft.com/office/drawing/2014/main" id="{F033F34A-1CCA-492A-8F73-49BE431BA935}"/>
            </a:ext>
          </a:extLst>
        </xdr:cNvPr>
        <xdr:cNvCxnSpPr/>
      </xdr:nvCxnSpPr>
      <xdr:spPr>
        <a:xfrm>
          <a:off x="2125345" y="11277389"/>
          <a:ext cx="81661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96322638-780C-40D6-BD77-B95942DB7749}"/>
            </a:ext>
          </a:extLst>
        </xdr:cNvPr>
        <xdr:cNvSpPr/>
      </xdr:nvSpPr>
      <xdr:spPr>
        <a:xfrm>
          <a:off x="2887345" y="1113218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D8C8EB63-2F37-4F4A-A19A-DBB3380A8393}"/>
            </a:ext>
          </a:extLst>
        </xdr:cNvPr>
        <xdr:cNvSpPr txBox="1"/>
      </xdr:nvSpPr>
      <xdr:spPr>
        <a:xfrm>
          <a:off x="2599055" y="1089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115781</xdr:rowOff>
    </xdr:from>
    <xdr:to>
      <xdr:col>11</xdr:col>
      <xdr:colOff>31750</xdr:colOff>
      <xdr:row>65</xdr:row>
      <xdr:rowOff>129329</xdr:rowOff>
    </xdr:to>
    <xdr:cxnSp macro="">
      <xdr:nvCxnSpPr>
        <xdr:cNvPr id="142" name="直線コネクタ 141">
          <a:extLst>
            <a:ext uri="{FF2B5EF4-FFF2-40B4-BE49-F238E27FC236}">
              <a16:creationId xmlns:a16="http://schemas.microsoft.com/office/drawing/2014/main" id="{DE8241EB-B1B0-485A-9D7C-0AE620921719}"/>
            </a:ext>
          </a:extLst>
        </xdr:cNvPr>
        <xdr:cNvCxnSpPr/>
      </xdr:nvCxnSpPr>
      <xdr:spPr>
        <a:xfrm>
          <a:off x="1333500" y="11088581"/>
          <a:ext cx="791845"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D382E33B-5096-4658-BB55-32621D48E68E}"/>
            </a:ext>
          </a:extLst>
        </xdr:cNvPr>
        <xdr:cNvSpPr/>
      </xdr:nvSpPr>
      <xdr:spPr>
        <a:xfrm>
          <a:off x="2095500" y="1117261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EBC19AC7-CBFF-40FB-AB98-94D81CCB04B2}"/>
            </a:ext>
          </a:extLst>
        </xdr:cNvPr>
        <xdr:cNvSpPr txBox="1"/>
      </xdr:nvSpPr>
      <xdr:spPr>
        <a:xfrm>
          <a:off x="1782445" y="109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8E04D74B-2DC3-41A6-AAAD-A111793CAD5E}"/>
            </a:ext>
          </a:extLst>
        </xdr:cNvPr>
        <xdr:cNvSpPr/>
      </xdr:nvSpPr>
      <xdr:spPr>
        <a:xfrm>
          <a:off x="1278890" y="1115229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D5E53836-1902-4079-9C9F-D6D9A1B39A65}"/>
            </a:ext>
          </a:extLst>
        </xdr:cNvPr>
        <xdr:cNvSpPr txBox="1"/>
      </xdr:nvSpPr>
      <xdr:spPr>
        <a:xfrm>
          <a:off x="967740" y="1124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842F9EE-872F-4F78-AD6E-B5752314A978}"/>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5D0ABE1-CFFB-4CC1-A682-E87A327504E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27983CC-D7C8-4908-AE2D-67A5DE17D404}"/>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03E6964-6876-49B3-85DC-3BB135E9B947}"/>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BCC8B50-1298-40AE-B57B-2055C58993D4}"/>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160444</xdr:rowOff>
    </xdr:from>
    <xdr:to>
      <xdr:col>23</xdr:col>
      <xdr:colOff>184150</xdr:colOff>
      <xdr:row>67</xdr:row>
      <xdr:rowOff>90594</xdr:rowOff>
    </xdr:to>
    <xdr:sp macro="" textlink="">
      <xdr:nvSpPr>
        <xdr:cNvPr id="152" name="楕円 151">
          <a:extLst>
            <a:ext uri="{FF2B5EF4-FFF2-40B4-BE49-F238E27FC236}">
              <a16:creationId xmlns:a16="http://schemas.microsoft.com/office/drawing/2014/main" id="{8B99DAD8-BA71-477B-9112-55BBEA6BB4F1}"/>
            </a:ext>
          </a:extLst>
        </xdr:cNvPr>
        <xdr:cNvSpPr/>
      </xdr:nvSpPr>
      <xdr:spPr>
        <a:xfrm>
          <a:off x="4465955" y="114780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56321</xdr:rowOff>
    </xdr:from>
    <xdr:ext cx="762000" cy="259045"/>
    <xdr:sp macro="" textlink="">
      <xdr:nvSpPr>
        <xdr:cNvPr id="153" name="財政構造の弾力性該当値テキスト">
          <a:extLst>
            <a:ext uri="{FF2B5EF4-FFF2-40B4-BE49-F238E27FC236}">
              <a16:creationId xmlns:a16="http://schemas.microsoft.com/office/drawing/2014/main" id="{988935D1-6545-49F5-A6FE-0C1C91DE7D2C}"/>
            </a:ext>
          </a:extLst>
        </xdr:cNvPr>
        <xdr:cNvSpPr txBox="1"/>
      </xdr:nvSpPr>
      <xdr:spPr>
        <a:xfrm>
          <a:off x="4588510" y="113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156421</xdr:rowOff>
    </xdr:from>
    <xdr:to>
      <xdr:col>19</xdr:col>
      <xdr:colOff>184150</xdr:colOff>
      <xdr:row>67</xdr:row>
      <xdr:rowOff>86571</xdr:rowOff>
    </xdr:to>
    <xdr:sp macro="" textlink="">
      <xdr:nvSpPr>
        <xdr:cNvPr id="154" name="楕円 153">
          <a:extLst>
            <a:ext uri="{FF2B5EF4-FFF2-40B4-BE49-F238E27FC236}">
              <a16:creationId xmlns:a16="http://schemas.microsoft.com/office/drawing/2014/main" id="{B03FE61A-C438-479E-9156-02347E1BE2C2}"/>
            </a:ext>
          </a:extLst>
        </xdr:cNvPr>
        <xdr:cNvSpPr/>
      </xdr:nvSpPr>
      <xdr:spPr>
        <a:xfrm>
          <a:off x="3703955" y="114740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71348</xdr:rowOff>
    </xdr:from>
    <xdr:ext cx="736600" cy="259045"/>
    <xdr:sp macro="" textlink="">
      <xdr:nvSpPr>
        <xdr:cNvPr id="155" name="テキスト ボックス 154">
          <a:extLst>
            <a:ext uri="{FF2B5EF4-FFF2-40B4-BE49-F238E27FC236}">
              <a16:creationId xmlns:a16="http://schemas.microsoft.com/office/drawing/2014/main" id="{8996F025-DFCD-40D5-BDC5-4E00D6895B8A}"/>
            </a:ext>
          </a:extLst>
        </xdr:cNvPr>
        <xdr:cNvSpPr txBox="1"/>
      </xdr:nvSpPr>
      <xdr:spPr>
        <a:xfrm>
          <a:off x="3406140" y="1155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124248</xdr:rowOff>
    </xdr:from>
    <xdr:to>
      <xdr:col>15</xdr:col>
      <xdr:colOff>133350</xdr:colOff>
      <xdr:row>67</xdr:row>
      <xdr:rowOff>54398</xdr:rowOff>
    </xdr:to>
    <xdr:sp macro="" textlink="">
      <xdr:nvSpPr>
        <xdr:cNvPr id="156" name="楕円 155">
          <a:extLst>
            <a:ext uri="{FF2B5EF4-FFF2-40B4-BE49-F238E27FC236}">
              <a16:creationId xmlns:a16="http://schemas.microsoft.com/office/drawing/2014/main" id="{4791EFC5-1411-4577-9E52-9C5EEC858CC4}"/>
            </a:ext>
          </a:extLst>
        </xdr:cNvPr>
        <xdr:cNvSpPr/>
      </xdr:nvSpPr>
      <xdr:spPr>
        <a:xfrm>
          <a:off x="2887345" y="11441853"/>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39175</xdr:rowOff>
    </xdr:from>
    <xdr:ext cx="762000" cy="259045"/>
    <xdr:sp macro="" textlink="">
      <xdr:nvSpPr>
        <xdr:cNvPr id="157" name="テキスト ボックス 156">
          <a:extLst>
            <a:ext uri="{FF2B5EF4-FFF2-40B4-BE49-F238E27FC236}">
              <a16:creationId xmlns:a16="http://schemas.microsoft.com/office/drawing/2014/main" id="{57FA3ED0-2E08-470E-9B2D-A49BFCD755F5}"/>
            </a:ext>
          </a:extLst>
        </xdr:cNvPr>
        <xdr:cNvSpPr txBox="1"/>
      </xdr:nvSpPr>
      <xdr:spPr>
        <a:xfrm>
          <a:off x="2599055"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78529</xdr:rowOff>
    </xdr:from>
    <xdr:to>
      <xdr:col>11</xdr:col>
      <xdr:colOff>82550</xdr:colOff>
      <xdr:row>66</xdr:row>
      <xdr:rowOff>8679</xdr:rowOff>
    </xdr:to>
    <xdr:sp macro="" textlink="">
      <xdr:nvSpPr>
        <xdr:cNvPr id="158" name="楕円 157">
          <a:extLst>
            <a:ext uri="{FF2B5EF4-FFF2-40B4-BE49-F238E27FC236}">
              <a16:creationId xmlns:a16="http://schemas.microsoft.com/office/drawing/2014/main" id="{43FAEBED-EFD7-4DC6-BC30-B2AE0F8DC6B0}"/>
            </a:ext>
          </a:extLst>
        </xdr:cNvPr>
        <xdr:cNvSpPr/>
      </xdr:nvSpPr>
      <xdr:spPr>
        <a:xfrm>
          <a:off x="2095500" y="1122277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59" name="テキスト ボックス 158">
          <a:extLst>
            <a:ext uri="{FF2B5EF4-FFF2-40B4-BE49-F238E27FC236}">
              <a16:creationId xmlns:a16="http://schemas.microsoft.com/office/drawing/2014/main" id="{33AF00BB-70D5-4581-ABDC-B904EFB5CC49}"/>
            </a:ext>
          </a:extLst>
        </xdr:cNvPr>
        <xdr:cNvSpPr txBox="1"/>
      </xdr:nvSpPr>
      <xdr:spPr>
        <a:xfrm>
          <a:off x="1782445" y="113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60" name="楕円 159">
          <a:extLst>
            <a:ext uri="{FF2B5EF4-FFF2-40B4-BE49-F238E27FC236}">
              <a16:creationId xmlns:a16="http://schemas.microsoft.com/office/drawing/2014/main" id="{90F58749-A10C-45DA-9764-7498F6E60BA7}"/>
            </a:ext>
          </a:extLst>
        </xdr:cNvPr>
        <xdr:cNvSpPr/>
      </xdr:nvSpPr>
      <xdr:spPr>
        <a:xfrm>
          <a:off x="1278890" y="11035876"/>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61" name="テキスト ボックス 160">
          <a:extLst>
            <a:ext uri="{FF2B5EF4-FFF2-40B4-BE49-F238E27FC236}">
              <a16:creationId xmlns:a16="http://schemas.microsoft.com/office/drawing/2014/main" id="{72B503E1-F222-4A89-89E9-8F25A4B8A4F9}"/>
            </a:ext>
          </a:extLst>
        </xdr:cNvPr>
        <xdr:cNvSpPr txBox="1"/>
      </xdr:nvSpPr>
      <xdr:spPr>
        <a:xfrm>
          <a:off x="967740" y="1080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8664917D-0429-4127-998D-56C238D50C41}"/>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B09E8DC2-9CD2-483F-8F3A-D435FD17B0F7}"/>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7D8C8392-DD2F-4ECC-9835-6DD5CF6D0F91}"/>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4505C69-9088-44BF-B9CA-F870F1B60447}"/>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70176A9-25E7-44CD-BF66-675E8835A441}"/>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DB1448D-E2C2-4ED6-8EBF-938C163CC3E7}"/>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1F13939D-6D17-4257-9A21-A33744229795}"/>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6583443-077B-4EBF-BAAB-8D99A380861B}"/>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BA27774D-61A0-4A22-A982-415B35891B1C}"/>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81305326-6A78-4963-A199-D85C2D2C5ED5}"/>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7F8A8115-BC52-493C-A7C1-2DEDFC14DE59}"/>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794D4228-5DD1-4BA5-A0F4-EA0A70B14ED7}"/>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B4D1138-2F3F-4542-9FEB-FC048D84381B}"/>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比べ低くなっている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、全国平均・県平均を上回っている状況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保有する公共施設数が多く、その維持管理費や会計年度任用職員の人件費が高止まりしている傾向。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行財政改革推進計画に基づき、施設保有量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最適化を最優先課題として推進していく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CB577827-F74B-4FAC-BF72-3D763BB669B9}"/>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D45D0BB4-EE0A-4AC4-8622-26696F68DA2F}"/>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4F23A24A-AEA5-41A9-8019-808311CC8958}"/>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1AED89F0-65BB-4588-8668-E7C9D10E609C}"/>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731CB0D7-FE12-49C1-9B1B-C8C09DA5A1FE}"/>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0340391-7D4F-400A-BC9A-47B6A5DB151C}"/>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22591387-6901-47C6-8576-53E24DF15CED}"/>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13A2047C-02F2-4E9D-AD2E-C4890B26BDED}"/>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8B9CC3D-29A3-4025-BF56-38BB422C4C06}"/>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6C8553A-8B7F-4B13-8E62-F55BED0897FB}"/>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DC12CDA8-6FDF-49C9-96F2-E7736F64F5FE}"/>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C3A4803B-9911-414C-89C7-D71F4BE63819}"/>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1C204DBD-F68B-4419-9CAF-715DDB03CFCB}"/>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9FB0565-9A31-4624-B1AB-B7DB02523A64}"/>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36F5AB99-ACA3-46C8-983F-A5EA45F063D5}"/>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33458F94-69AC-40FA-9367-09CECA017DED}"/>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3F329578-E8B9-4F50-B286-2C91D1DC7A6F}"/>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29A41AB-F2EC-4611-8C8A-238FF441E15E}"/>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8715DC43-4AC7-452C-B899-BDBECF0D8655}"/>
            </a:ext>
          </a:extLst>
        </xdr:cNvPr>
        <xdr:cNvCxnSpPr/>
      </xdr:nvCxnSpPr>
      <xdr:spPr>
        <a:xfrm flipV="1">
          <a:off x="4511040" y="13808781"/>
          <a:ext cx="0" cy="1561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F704EEFA-97E8-4A66-83F1-2886BCB33A0F}"/>
            </a:ext>
          </a:extLst>
        </xdr:cNvPr>
        <xdr:cNvSpPr txBox="1"/>
      </xdr:nvSpPr>
      <xdr:spPr>
        <a:xfrm>
          <a:off x="4588510" y="1534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9AE1FBE1-CCFD-4236-8FFF-A67FB3EC694E}"/>
            </a:ext>
          </a:extLst>
        </xdr:cNvPr>
        <xdr:cNvCxnSpPr/>
      </xdr:nvCxnSpPr>
      <xdr:spPr>
        <a:xfrm>
          <a:off x="4427855" y="1537071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BA760687-5C3D-4D17-A70E-FF26DBC55819}"/>
            </a:ext>
          </a:extLst>
        </xdr:cNvPr>
        <xdr:cNvSpPr txBox="1"/>
      </xdr:nvSpPr>
      <xdr:spPr>
        <a:xfrm>
          <a:off x="4588510" y="135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F21661-A465-48DB-87FC-41ED5CCDB6FA}"/>
            </a:ext>
          </a:extLst>
        </xdr:cNvPr>
        <xdr:cNvCxnSpPr/>
      </xdr:nvCxnSpPr>
      <xdr:spPr>
        <a:xfrm>
          <a:off x="4427855" y="1380878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166666</xdr:rowOff>
    </xdr:from>
    <xdr:to>
      <xdr:col>23</xdr:col>
      <xdr:colOff>133350</xdr:colOff>
      <xdr:row>82</xdr:row>
      <xdr:rowOff>25037</xdr:rowOff>
    </xdr:to>
    <xdr:cxnSp macro="">
      <xdr:nvCxnSpPr>
        <xdr:cNvPr id="198" name="直線コネクタ 197">
          <a:extLst>
            <a:ext uri="{FF2B5EF4-FFF2-40B4-BE49-F238E27FC236}">
              <a16:creationId xmlns:a16="http://schemas.microsoft.com/office/drawing/2014/main" id="{9D9069B3-2540-4D11-97E0-423765DE9AF5}"/>
            </a:ext>
          </a:extLst>
        </xdr:cNvPr>
        <xdr:cNvCxnSpPr/>
      </xdr:nvCxnSpPr>
      <xdr:spPr>
        <a:xfrm>
          <a:off x="3749040" y="14057926"/>
          <a:ext cx="762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43CEA656-B8E4-4BBF-847D-D9FC77B00792}"/>
            </a:ext>
          </a:extLst>
        </xdr:cNvPr>
        <xdr:cNvSpPr txBox="1"/>
      </xdr:nvSpPr>
      <xdr:spPr>
        <a:xfrm>
          <a:off x="458851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FD0F551C-4657-4732-B208-0EF41837F6BA}"/>
            </a:ext>
          </a:extLst>
        </xdr:cNvPr>
        <xdr:cNvSpPr/>
      </xdr:nvSpPr>
      <xdr:spPr>
        <a:xfrm>
          <a:off x="4465955" y="14086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151405</xdr:rowOff>
    </xdr:from>
    <xdr:to>
      <xdr:col>19</xdr:col>
      <xdr:colOff>133350</xdr:colOff>
      <xdr:row>81</xdr:row>
      <xdr:rowOff>166666</xdr:rowOff>
    </xdr:to>
    <xdr:cxnSp macro="">
      <xdr:nvCxnSpPr>
        <xdr:cNvPr id="201" name="直線コネクタ 200">
          <a:extLst>
            <a:ext uri="{FF2B5EF4-FFF2-40B4-BE49-F238E27FC236}">
              <a16:creationId xmlns:a16="http://schemas.microsoft.com/office/drawing/2014/main" id="{FAE85072-1A7A-4D10-8F2E-A8D9E22C1D26}"/>
            </a:ext>
          </a:extLst>
        </xdr:cNvPr>
        <xdr:cNvCxnSpPr/>
      </xdr:nvCxnSpPr>
      <xdr:spPr>
        <a:xfrm>
          <a:off x="2941955" y="14038855"/>
          <a:ext cx="807085"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16FEC9D3-F855-4C59-A962-067DEEC17F11}"/>
            </a:ext>
          </a:extLst>
        </xdr:cNvPr>
        <xdr:cNvSpPr/>
      </xdr:nvSpPr>
      <xdr:spPr>
        <a:xfrm>
          <a:off x="3703955" y="1405541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3F656102-E9F0-48D3-BAE4-E34D9A1EB18E}"/>
            </a:ext>
          </a:extLst>
        </xdr:cNvPr>
        <xdr:cNvSpPr txBox="1"/>
      </xdr:nvSpPr>
      <xdr:spPr>
        <a:xfrm>
          <a:off x="340614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118574</xdr:rowOff>
    </xdr:from>
    <xdr:to>
      <xdr:col>15</xdr:col>
      <xdr:colOff>82550</xdr:colOff>
      <xdr:row>81</xdr:row>
      <xdr:rowOff>151405</xdr:rowOff>
    </xdr:to>
    <xdr:cxnSp macro="">
      <xdr:nvCxnSpPr>
        <xdr:cNvPr id="204" name="直線コネクタ 203">
          <a:extLst>
            <a:ext uri="{FF2B5EF4-FFF2-40B4-BE49-F238E27FC236}">
              <a16:creationId xmlns:a16="http://schemas.microsoft.com/office/drawing/2014/main" id="{1E220DD3-B3BB-4963-89C7-7A4869AFEC02}"/>
            </a:ext>
          </a:extLst>
        </xdr:cNvPr>
        <xdr:cNvCxnSpPr/>
      </xdr:nvCxnSpPr>
      <xdr:spPr>
        <a:xfrm>
          <a:off x="2125345" y="14007929"/>
          <a:ext cx="81661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C26CF56D-EC79-4062-A2C3-6DE3A809E6DB}"/>
            </a:ext>
          </a:extLst>
        </xdr:cNvPr>
        <xdr:cNvSpPr/>
      </xdr:nvSpPr>
      <xdr:spPr>
        <a:xfrm>
          <a:off x="2887345" y="1404065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6AF6EBEF-DAE7-4815-A56F-2AA9E3EC0604}"/>
            </a:ext>
          </a:extLst>
        </xdr:cNvPr>
        <xdr:cNvSpPr txBox="1"/>
      </xdr:nvSpPr>
      <xdr:spPr>
        <a:xfrm>
          <a:off x="2599055" y="141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83479</xdr:rowOff>
    </xdr:from>
    <xdr:to>
      <xdr:col>11</xdr:col>
      <xdr:colOff>31750</xdr:colOff>
      <xdr:row>81</xdr:row>
      <xdr:rowOff>118574</xdr:rowOff>
    </xdr:to>
    <xdr:cxnSp macro="">
      <xdr:nvCxnSpPr>
        <xdr:cNvPr id="207" name="直線コネクタ 206">
          <a:extLst>
            <a:ext uri="{FF2B5EF4-FFF2-40B4-BE49-F238E27FC236}">
              <a16:creationId xmlns:a16="http://schemas.microsoft.com/office/drawing/2014/main" id="{22BD986A-5DC8-4C9E-BC84-BED4F49BF120}"/>
            </a:ext>
          </a:extLst>
        </xdr:cNvPr>
        <xdr:cNvCxnSpPr/>
      </xdr:nvCxnSpPr>
      <xdr:spPr>
        <a:xfrm>
          <a:off x="1333500" y="13972834"/>
          <a:ext cx="791845" cy="3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681D0BDD-FBFB-49A0-8021-421F9380E8CA}"/>
            </a:ext>
          </a:extLst>
        </xdr:cNvPr>
        <xdr:cNvSpPr/>
      </xdr:nvSpPr>
      <xdr:spPr>
        <a:xfrm>
          <a:off x="2095500" y="13907998"/>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a:extLst>
            <a:ext uri="{FF2B5EF4-FFF2-40B4-BE49-F238E27FC236}">
              <a16:creationId xmlns:a16="http://schemas.microsoft.com/office/drawing/2014/main" id="{25CE5700-26FC-473A-A091-BBACEC60A028}"/>
            </a:ext>
          </a:extLst>
        </xdr:cNvPr>
        <xdr:cNvSpPr txBox="1"/>
      </xdr:nvSpPr>
      <xdr:spPr>
        <a:xfrm>
          <a:off x="1782445" y="1367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958A3F0E-3B0F-42A1-A4A0-F99973DD4B62}"/>
            </a:ext>
          </a:extLst>
        </xdr:cNvPr>
        <xdr:cNvSpPr/>
      </xdr:nvSpPr>
      <xdr:spPr>
        <a:xfrm>
          <a:off x="1278890" y="1394570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FBE4926C-8468-4734-A08B-FE4B1C1A8991}"/>
            </a:ext>
          </a:extLst>
        </xdr:cNvPr>
        <xdr:cNvSpPr txBox="1"/>
      </xdr:nvSpPr>
      <xdr:spPr>
        <a:xfrm>
          <a:off x="967740" y="140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04E7346-BD28-4A31-9684-A0120B62BF95}"/>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3B38B3A-11AC-4AA3-84B7-D538D4C8B7BE}"/>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C5693F6-AE43-410F-AC5C-66A5F6F820B1}"/>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2E56EF4-A5C4-4E20-9274-068B5985998B}"/>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3CE20F40-8B74-43DD-83B2-C5AB0CCEEF77}"/>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145687</xdr:rowOff>
    </xdr:from>
    <xdr:to>
      <xdr:col>23</xdr:col>
      <xdr:colOff>184150</xdr:colOff>
      <xdr:row>82</xdr:row>
      <xdr:rowOff>75837</xdr:rowOff>
    </xdr:to>
    <xdr:sp macro="" textlink="">
      <xdr:nvSpPr>
        <xdr:cNvPr id="217" name="楕円 216">
          <a:extLst>
            <a:ext uri="{FF2B5EF4-FFF2-40B4-BE49-F238E27FC236}">
              <a16:creationId xmlns:a16="http://schemas.microsoft.com/office/drawing/2014/main" id="{B9709B56-4A69-4851-9074-AD6400EDE76D}"/>
            </a:ext>
          </a:extLst>
        </xdr:cNvPr>
        <xdr:cNvSpPr/>
      </xdr:nvSpPr>
      <xdr:spPr>
        <a:xfrm>
          <a:off x="4465955" y="140312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162214</xdr:rowOff>
    </xdr:from>
    <xdr:ext cx="762000" cy="259045"/>
    <xdr:sp macro="" textlink="">
      <xdr:nvSpPr>
        <xdr:cNvPr id="218" name="人件費・物件費等の状況該当値テキスト">
          <a:extLst>
            <a:ext uri="{FF2B5EF4-FFF2-40B4-BE49-F238E27FC236}">
              <a16:creationId xmlns:a16="http://schemas.microsoft.com/office/drawing/2014/main" id="{A5BE8905-FCF9-4F56-A453-34419CF184B5}"/>
            </a:ext>
          </a:extLst>
        </xdr:cNvPr>
        <xdr:cNvSpPr txBox="1"/>
      </xdr:nvSpPr>
      <xdr:spPr>
        <a:xfrm>
          <a:off x="4588510" y="1388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115866</xdr:rowOff>
    </xdr:from>
    <xdr:to>
      <xdr:col>19</xdr:col>
      <xdr:colOff>184150</xdr:colOff>
      <xdr:row>82</xdr:row>
      <xdr:rowOff>46016</xdr:rowOff>
    </xdr:to>
    <xdr:sp macro="" textlink="">
      <xdr:nvSpPr>
        <xdr:cNvPr id="219" name="楕円 218">
          <a:extLst>
            <a:ext uri="{FF2B5EF4-FFF2-40B4-BE49-F238E27FC236}">
              <a16:creationId xmlns:a16="http://schemas.microsoft.com/office/drawing/2014/main" id="{FC71E3E4-74DD-4E64-B63F-447BE593DAED}"/>
            </a:ext>
          </a:extLst>
        </xdr:cNvPr>
        <xdr:cNvSpPr/>
      </xdr:nvSpPr>
      <xdr:spPr>
        <a:xfrm>
          <a:off x="3703955" y="140033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56193</xdr:rowOff>
    </xdr:from>
    <xdr:ext cx="736600" cy="259045"/>
    <xdr:sp macro="" textlink="">
      <xdr:nvSpPr>
        <xdr:cNvPr id="220" name="テキスト ボックス 219">
          <a:extLst>
            <a:ext uri="{FF2B5EF4-FFF2-40B4-BE49-F238E27FC236}">
              <a16:creationId xmlns:a16="http://schemas.microsoft.com/office/drawing/2014/main" id="{5F77244F-282A-4E83-99AE-E916CDF6AB42}"/>
            </a:ext>
          </a:extLst>
        </xdr:cNvPr>
        <xdr:cNvSpPr txBox="1"/>
      </xdr:nvSpPr>
      <xdr:spPr>
        <a:xfrm>
          <a:off x="3406140" y="137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100605</xdr:rowOff>
    </xdr:from>
    <xdr:to>
      <xdr:col>15</xdr:col>
      <xdr:colOff>133350</xdr:colOff>
      <xdr:row>82</xdr:row>
      <xdr:rowOff>30755</xdr:rowOff>
    </xdr:to>
    <xdr:sp macro="" textlink="">
      <xdr:nvSpPr>
        <xdr:cNvPr id="221" name="楕円 220">
          <a:extLst>
            <a:ext uri="{FF2B5EF4-FFF2-40B4-BE49-F238E27FC236}">
              <a16:creationId xmlns:a16="http://schemas.microsoft.com/office/drawing/2014/main" id="{F66F7BB8-4651-41F2-B89D-10C3C82D24F7}"/>
            </a:ext>
          </a:extLst>
        </xdr:cNvPr>
        <xdr:cNvSpPr/>
      </xdr:nvSpPr>
      <xdr:spPr>
        <a:xfrm>
          <a:off x="2887345" y="1398424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40932</xdr:rowOff>
    </xdr:from>
    <xdr:ext cx="762000" cy="259045"/>
    <xdr:sp macro="" textlink="">
      <xdr:nvSpPr>
        <xdr:cNvPr id="222" name="テキスト ボックス 221">
          <a:extLst>
            <a:ext uri="{FF2B5EF4-FFF2-40B4-BE49-F238E27FC236}">
              <a16:creationId xmlns:a16="http://schemas.microsoft.com/office/drawing/2014/main" id="{2496D88D-4316-4CEF-A3A4-2AEC98D32EBA}"/>
            </a:ext>
          </a:extLst>
        </xdr:cNvPr>
        <xdr:cNvSpPr txBox="1"/>
      </xdr:nvSpPr>
      <xdr:spPr>
        <a:xfrm>
          <a:off x="2599055" y="1375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67774</xdr:rowOff>
    </xdr:from>
    <xdr:to>
      <xdr:col>11</xdr:col>
      <xdr:colOff>82550</xdr:colOff>
      <xdr:row>81</xdr:row>
      <xdr:rowOff>169374</xdr:rowOff>
    </xdr:to>
    <xdr:sp macro="" textlink="">
      <xdr:nvSpPr>
        <xdr:cNvPr id="223" name="楕円 222">
          <a:extLst>
            <a:ext uri="{FF2B5EF4-FFF2-40B4-BE49-F238E27FC236}">
              <a16:creationId xmlns:a16="http://schemas.microsoft.com/office/drawing/2014/main" id="{91309638-6BA0-4F8F-BE81-4CCF5A7747A4}"/>
            </a:ext>
          </a:extLst>
        </xdr:cNvPr>
        <xdr:cNvSpPr/>
      </xdr:nvSpPr>
      <xdr:spPr>
        <a:xfrm>
          <a:off x="2095500" y="13953319"/>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154151</xdr:rowOff>
    </xdr:from>
    <xdr:ext cx="762000" cy="259045"/>
    <xdr:sp macro="" textlink="">
      <xdr:nvSpPr>
        <xdr:cNvPr id="224" name="テキスト ボックス 223">
          <a:extLst>
            <a:ext uri="{FF2B5EF4-FFF2-40B4-BE49-F238E27FC236}">
              <a16:creationId xmlns:a16="http://schemas.microsoft.com/office/drawing/2014/main" id="{3940AF8D-B240-4BB0-AD50-36A7B333F32B}"/>
            </a:ext>
          </a:extLst>
        </xdr:cNvPr>
        <xdr:cNvSpPr txBox="1"/>
      </xdr:nvSpPr>
      <xdr:spPr>
        <a:xfrm>
          <a:off x="1782445" y="1404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32679</xdr:rowOff>
    </xdr:from>
    <xdr:to>
      <xdr:col>7</xdr:col>
      <xdr:colOff>31750</xdr:colOff>
      <xdr:row>81</xdr:row>
      <xdr:rowOff>134279</xdr:rowOff>
    </xdr:to>
    <xdr:sp macro="" textlink="">
      <xdr:nvSpPr>
        <xdr:cNvPr id="225" name="楕円 224">
          <a:extLst>
            <a:ext uri="{FF2B5EF4-FFF2-40B4-BE49-F238E27FC236}">
              <a16:creationId xmlns:a16="http://schemas.microsoft.com/office/drawing/2014/main" id="{404097C2-8640-47AA-93DB-149FDB1C435D}"/>
            </a:ext>
          </a:extLst>
        </xdr:cNvPr>
        <xdr:cNvSpPr/>
      </xdr:nvSpPr>
      <xdr:spPr>
        <a:xfrm>
          <a:off x="1278890" y="13918224"/>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144456</xdr:rowOff>
    </xdr:from>
    <xdr:ext cx="762000" cy="259045"/>
    <xdr:sp macro="" textlink="">
      <xdr:nvSpPr>
        <xdr:cNvPr id="226" name="テキスト ボックス 225">
          <a:extLst>
            <a:ext uri="{FF2B5EF4-FFF2-40B4-BE49-F238E27FC236}">
              <a16:creationId xmlns:a16="http://schemas.microsoft.com/office/drawing/2014/main" id="{91A830A0-B35D-42AC-B4CE-C3671D002187}"/>
            </a:ext>
          </a:extLst>
        </xdr:cNvPr>
        <xdr:cNvSpPr txBox="1"/>
      </xdr:nvSpPr>
      <xdr:spPr>
        <a:xfrm>
          <a:off x="967740" y="1368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49FE64A7-0BDB-4FFE-BA1C-42409129967B}"/>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3659C0E-9800-469C-B5CE-24A622E83960}"/>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320D72E-535B-4CD7-BC51-41F6AF1BE5F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2340E132-282C-4270-B92D-42F4F20659D4}"/>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D9CFA44A-032D-4E4B-ADF9-0186C6855B7D}"/>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2CC0249C-CB2B-4601-A6C4-4F012775B9EA}"/>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E2F6D3A3-61EC-4E7B-BA70-399C4FB4FF7D}"/>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77815C91-8F0D-4951-8860-2A003387BBD1}"/>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A43CC4D9-2462-416B-B8AA-DD6E436E19B2}"/>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D3CA570A-0524-4CCB-8BD9-778FCC5A251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9BEDA544-23F3-4651-B847-4906C9746215}"/>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DE623D3A-3F6D-463E-B05A-1FC1C46AEC09}"/>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F4476BD6-0B81-4450-9212-FDF5FE09E625}"/>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職員組合との交渉が進まず、職務給の原則や給与条例に反する制度運用の是正が図られていないこと等により、類似団体平均を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誤った制度運用を早期に是正し、適正な給与水準となるよう努めていく。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9F9310FA-4459-4CE4-93A3-07A9D5BBC10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E20B410F-1985-47CC-872B-F920662CDC39}"/>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10A7D3BC-CECA-403D-A3AB-70C68D3D0B7B}"/>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EF439A66-D3E7-41BC-901E-0DD18C03B640}"/>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41EA3DF-F2F0-4CAC-99C1-FFCB025CD0D9}"/>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19F9EAD-2A1A-4E05-A801-68423FD4DCE7}"/>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67785E6C-8768-429F-8FC8-59689F4E9E10}"/>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D5D7C8B-A0E4-4F6F-81C8-99339BC470D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4A1F2153-C102-460D-934B-9ED445ECD740}"/>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EA259404-2F44-4D6E-A0B9-976BDCBBABDC}"/>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B0DAB8DD-E9DC-465F-804B-5B7AFD67BFB6}"/>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2216FF2-8B58-4DD0-A97F-16D65CCD0748}"/>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875ACAD0-AA9A-4CDA-B284-16837E1AE60E}"/>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1A08C4A-57F5-4121-84FD-6D05FFD16F1D}"/>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95ED443-3BBE-40B0-9EAF-248893C43563}"/>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DED0781C-4814-484B-BEC3-7A4E6B43DC63}"/>
            </a:ext>
          </a:extLst>
        </xdr:cNvPr>
        <xdr:cNvCxnSpPr/>
      </xdr:nvCxnSpPr>
      <xdr:spPr>
        <a:xfrm flipV="1">
          <a:off x="15476855" y="13762355"/>
          <a:ext cx="0" cy="162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65881C15-4605-43A0-992D-F6A78BD80A4A}"/>
            </a:ext>
          </a:extLst>
        </xdr:cNvPr>
        <xdr:cNvSpPr txBox="1"/>
      </xdr:nvSpPr>
      <xdr:spPr>
        <a:xfrm>
          <a:off x="15560040" y="1536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27E4C72-B403-4EE4-88A9-2998548156A1}"/>
            </a:ext>
          </a:extLst>
        </xdr:cNvPr>
        <xdr:cNvCxnSpPr/>
      </xdr:nvCxnSpPr>
      <xdr:spPr>
        <a:xfrm>
          <a:off x="15408910" y="1539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95E88D5B-9D61-45A8-971F-2B25DA52A7CB}"/>
            </a:ext>
          </a:extLst>
        </xdr:cNvPr>
        <xdr:cNvSpPr txBox="1"/>
      </xdr:nvSpPr>
      <xdr:spPr>
        <a:xfrm>
          <a:off x="15560040" y="1350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B582885C-A70A-48D9-BEDD-769BC9351AEE}"/>
            </a:ext>
          </a:extLst>
        </xdr:cNvPr>
        <xdr:cNvCxnSpPr/>
      </xdr:nvCxnSpPr>
      <xdr:spPr>
        <a:xfrm>
          <a:off x="15408910" y="1376235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98778</xdr:rowOff>
    </xdr:to>
    <xdr:cxnSp macro="">
      <xdr:nvCxnSpPr>
        <xdr:cNvPr id="260" name="直線コネクタ 259">
          <a:extLst>
            <a:ext uri="{FF2B5EF4-FFF2-40B4-BE49-F238E27FC236}">
              <a16:creationId xmlns:a16="http://schemas.microsoft.com/office/drawing/2014/main" id="{18D86EE4-07B3-4E89-AFAD-AC61C7994D65}"/>
            </a:ext>
          </a:extLst>
        </xdr:cNvPr>
        <xdr:cNvCxnSpPr/>
      </xdr:nvCxnSpPr>
      <xdr:spPr>
        <a:xfrm>
          <a:off x="14714855" y="14580094"/>
          <a:ext cx="762000" cy="8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EB8955F0-496C-4BA8-BD5C-748C64866DF8}"/>
            </a:ext>
          </a:extLst>
        </xdr:cNvPr>
        <xdr:cNvSpPr txBox="1"/>
      </xdr:nvSpPr>
      <xdr:spPr>
        <a:xfrm>
          <a:off x="1556004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4AA42924-EFA0-494F-8AA1-97CC38A17098}"/>
            </a:ext>
          </a:extLst>
        </xdr:cNvPr>
        <xdr:cNvSpPr/>
      </xdr:nvSpPr>
      <xdr:spPr>
        <a:xfrm>
          <a:off x="15427960" y="1459060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58561</xdr:rowOff>
    </xdr:to>
    <xdr:cxnSp macro="">
      <xdr:nvCxnSpPr>
        <xdr:cNvPr id="263" name="直線コネクタ 262">
          <a:extLst>
            <a:ext uri="{FF2B5EF4-FFF2-40B4-BE49-F238E27FC236}">
              <a16:creationId xmlns:a16="http://schemas.microsoft.com/office/drawing/2014/main" id="{F3CCF827-9677-413B-A393-F3402E0A015B}"/>
            </a:ext>
          </a:extLst>
        </xdr:cNvPr>
        <xdr:cNvCxnSpPr/>
      </xdr:nvCxnSpPr>
      <xdr:spPr>
        <a:xfrm flipV="1">
          <a:off x="13903960" y="14580094"/>
          <a:ext cx="810895"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F24F0955-F40C-4811-9D96-D5AC384DC020}"/>
            </a:ext>
          </a:extLst>
        </xdr:cNvPr>
        <xdr:cNvSpPr/>
      </xdr:nvSpPr>
      <xdr:spPr>
        <a:xfrm>
          <a:off x="14665960" y="1459060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76EB8E4D-6289-476A-A9D1-DEA0479F12F9}"/>
            </a:ext>
          </a:extLst>
        </xdr:cNvPr>
        <xdr:cNvSpPr txBox="1"/>
      </xdr:nvSpPr>
      <xdr:spPr>
        <a:xfrm>
          <a:off x="14371955" y="1467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125589</xdr:rowOff>
    </xdr:to>
    <xdr:cxnSp macro="">
      <xdr:nvCxnSpPr>
        <xdr:cNvPr id="266" name="直線コネクタ 265">
          <a:extLst>
            <a:ext uri="{FF2B5EF4-FFF2-40B4-BE49-F238E27FC236}">
              <a16:creationId xmlns:a16="http://schemas.microsoft.com/office/drawing/2014/main" id="{F436B4EC-D4B3-451C-B3CF-5473C7DAA162}"/>
            </a:ext>
          </a:extLst>
        </xdr:cNvPr>
        <xdr:cNvCxnSpPr/>
      </xdr:nvCxnSpPr>
      <xdr:spPr>
        <a:xfrm flipV="1">
          <a:off x="13106400" y="14628001"/>
          <a:ext cx="797560"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B08DF86C-826E-4F1F-B456-EE800A698732}"/>
            </a:ext>
          </a:extLst>
        </xdr:cNvPr>
        <xdr:cNvSpPr/>
      </xdr:nvSpPr>
      <xdr:spPr>
        <a:xfrm>
          <a:off x="13868400" y="1467104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8345EFCC-09BC-4EE1-8434-F54B1EEDE9FD}"/>
            </a:ext>
          </a:extLst>
        </xdr:cNvPr>
        <xdr:cNvSpPr txBox="1"/>
      </xdr:nvSpPr>
      <xdr:spPr>
        <a:xfrm>
          <a:off x="13555345" y="147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9" name="直線コネクタ 268">
          <a:extLst>
            <a:ext uri="{FF2B5EF4-FFF2-40B4-BE49-F238E27FC236}">
              <a16:creationId xmlns:a16="http://schemas.microsoft.com/office/drawing/2014/main" id="{571094E7-1B13-4884-B1AC-DE4596480BD5}"/>
            </a:ext>
          </a:extLst>
        </xdr:cNvPr>
        <xdr:cNvCxnSpPr/>
      </xdr:nvCxnSpPr>
      <xdr:spPr>
        <a:xfrm>
          <a:off x="12289790" y="14566689"/>
          <a:ext cx="81661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FA637C86-8966-4AC2-A71A-C2B680B2541B}"/>
            </a:ext>
          </a:extLst>
        </xdr:cNvPr>
        <xdr:cNvSpPr/>
      </xdr:nvSpPr>
      <xdr:spPr>
        <a:xfrm>
          <a:off x="13051790" y="14713161"/>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D84F5DC5-5175-41DD-8EEA-91BF1923CC1A}"/>
            </a:ext>
          </a:extLst>
        </xdr:cNvPr>
        <xdr:cNvSpPr txBox="1"/>
      </xdr:nvSpPr>
      <xdr:spPr>
        <a:xfrm>
          <a:off x="12763500" y="148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A49B7BBF-532D-425E-B82A-CD1455DC45C7}"/>
            </a:ext>
          </a:extLst>
        </xdr:cNvPr>
        <xdr:cNvSpPr/>
      </xdr:nvSpPr>
      <xdr:spPr>
        <a:xfrm>
          <a:off x="12246610" y="14713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823BA006-E775-467D-93F5-AD4C13A1FA26}"/>
            </a:ext>
          </a:extLst>
        </xdr:cNvPr>
        <xdr:cNvSpPr txBox="1"/>
      </xdr:nvSpPr>
      <xdr:spPr>
        <a:xfrm>
          <a:off x="11946890" y="148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ABFFAB9-BD57-4241-8C54-87364BD05C57}"/>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8EB7635-04E5-4BD6-80DE-FC085786AF25}"/>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34B10E6-2094-41BB-B65B-F6555CC864FB}"/>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C1C66B9-C0A7-403E-8E87-01C2D65BB6CA}"/>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3BA009A-6ECC-4F6D-8ED5-035442864765}"/>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a:extLst>
            <a:ext uri="{FF2B5EF4-FFF2-40B4-BE49-F238E27FC236}">
              <a16:creationId xmlns:a16="http://schemas.microsoft.com/office/drawing/2014/main" id="{D1ADA729-28E5-41F7-A3F0-99EDA9DE7CF3}"/>
            </a:ext>
          </a:extLst>
        </xdr:cNvPr>
        <xdr:cNvSpPr/>
      </xdr:nvSpPr>
      <xdr:spPr>
        <a:xfrm>
          <a:off x="15427960" y="14623133"/>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a:extLst>
            <a:ext uri="{FF2B5EF4-FFF2-40B4-BE49-F238E27FC236}">
              <a16:creationId xmlns:a16="http://schemas.microsoft.com/office/drawing/2014/main" id="{2FD880B2-862A-4B2A-B7B2-45E4E80EA2F5}"/>
            </a:ext>
          </a:extLst>
        </xdr:cNvPr>
        <xdr:cNvSpPr txBox="1"/>
      </xdr:nvSpPr>
      <xdr:spPr>
        <a:xfrm>
          <a:off x="15560040" y="1458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1" name="楕円 280">
          <a:extLst>
            <a:ext uri="{FF2B5EF4-FFF2-40B4-BE49-F238E27FC236}">
              <a16:creationId xmlns:a16="http://schemas.microsoft.com/office/drawing/2014/main" id="{27483711-7811-43FF-9136-E58607CDFACE}"/>
            </a:ext>
          </a:extLst>
        </xdr:cNvPr>
        <xdr:cNvSpPr/>
      </xdr:nvSpPr>
      <xdr:spPr>
        <a:xfrm>
          <a:off x="14665960" y="1452929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2" name="テキスト ボックス 281">
          <a:extLst>
            <a:ext uri="{FF2B5EF4-FFF2-40B4-BE49-F238E27FC236}">
              <a16:creationId xmlns:a16="http://schemas.microsoft.com/office/drawing/2014/main" id="{6D1B9A83-E9DE-47C3-AB9E-98B68E0D30E6}"/>
            </a:ext>
          </a:extLst>
        </xdr:cNvPr>
        <xdr:cNvSpPr txBox="1"/>
      </xdr:nvSpPr>
      <xdr:spPr>
        <a:xfrm>
          <a:off x="14371955" y="1429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3" name="楕円 282">
          <a:extLst>
            <a:ext uri="{FF2B5EF4-FFF2-40B4-BE49-F238E27FC236}">
              <a16:creationId xmlns:a16="http://schemas.microsoft.com/office/drawing/2014/main" id="{77E61051-31DC-4AE4-90D6-6E482CFD55DD}"/>
            </a:ext>
          </a:extLst>
        </xdr:cNvPr>
        <xdr:cNvSpPr/>
      </xdr:nvSpPr>
      <xdr:spPr>
        <a:xfrm>
          <a:off x="13868400" y="1458291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4" name="テキスト ボックス 283">
          <a:extLst>
            <a:ext uri="{FF2B5EF4-FFF2-40B4-BE49-F238E27FC236}">
              <a16:creationId xmlns:a16="http://schemas.microsoft.com/office/drawing/2014/main" id="{4C2FE02A-7789-4700-A061-F563BCAC4BB6}"/>
            </a:ext>
          </a:extLst>
        </xdr:cNvPr>
        <xdr:cNvSpPr txBox="1"/>
      </xdr:nvSpPr>
      <xdr:spPr>
        <a:xfrm>
          <a:off x="13555345" y="1435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5" name="楕円 284">
          <a:extLst>
            <a:ext uri="{FF2B5EF4-FFF2-40B4-BE49-F238E27FC236}">
              <a16:creationId xmlns:a16="http://schemas.microsoft.com/office/drawing/2014/main" id="{B425EF4C-FCB8-4C67-A2DA-BE7438801BF7}"/>
            </a:ext>
          </a:extLst>
        </xdr:cNvPr>
        <xdr:cNvSpPr/>
      </xdr:nvSpPr>
      <xdr:spPr>
        <a:xfrm>
          <a:off x="13051790" y="146480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6" name="テキスト ボックス 285">
          <a:extLst>
            <a:ext uri="{FF2B5EF4-FFF2-40B4-BE49-F238E27FC236}">
              <a16:creationId xmlns:a16="http://schemas.microsoft.com/office/drawing/2014/main" id="{F277664D-0480-4EBB-A3B4-573238CEB659}"/>
            </a:ext>
          </a:extLst>
        </xdr:cNvPr>
        <xdr:cNvSpPr txBox="1"/>
      </xdr:nvSpPr>
      <xdr:spPr>
        <a:xfrm>
          <a:off x="12763500" y="1442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7" name="楕円 286">
          <a:extLst>
            <a:ext uri="{FF2B5EF4-FFF2-40B4-BE49-F238E27FC236}">
              <a16:creationId xmlns:a16="http://schemas.microsoft.com/office/drawing/2014/main" id="{31C134BC-DBD4-4A48-A15A-4445E3007046}"/>
            </a:ext>
          </a:extLst>
        </xdr:cNvPr>
        <xdr:cNvSpPr/>
      </xdr:nvSpPr>
      <xdr:spPr>
        <a:xfrm>
          <a:off x="12246610" y="145139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8" name="テキスト ボックス 287">
          <a:extLst>
            <a:ext uri="{FF2B5EF4-FFF2-40B4-BE49-F238E27FC236}">
              <a16:creationId xmlns:a16="http://schemas.microsoft.com/office/drawing/2014/main" id="{12DFA06F-5275-42CE-8C1C-BAB3340FE1CF}"/>
            </a:ext>
          </a:extLst>
        </xdr:cNvPr>
        <xdr:cNvSpPr txBox="1"/>
      </xdr:nvSpPr>
      <xdr:spPr>
        <a:xfrm>
          <a:off x="11946890" y="1428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E063C978-6099-4BA3-82DD-23C8E0524CDF}"/>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742743E8-B067-4F81-9961-E74CE942026D}"/>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2BC3938-DCF6-47CB-853D-1C839C87019B}"/>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27973770-2ACC-4E0F-84F3-50961929AE67}"/>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465ACD73-A501-4B80-B22C-661BE5EC32CC}"/>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361C0C1-5F2E-4F6A-A532-D07FFE4E4EA7}"/>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B1136615-9C8C-44CD-B46A-B0923080E7F1}"/>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EF57085-70D7-420B-9FBF-1BCB1FC9051B}"/>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D6865EE0-6FB8-41D2-A543-C8D83D1F5313}"/>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9F4DCF6A-E626-467F-90D1-4B2D5F28662F}"/>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570AEA1C-9C1C-4E58-AE51-F453C35C0F45}"/>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BD0BA89C-D61E-4A81-8C84-1BBAB96D509C}"/>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CDEB57A-FDB3-4FB8-B3A9-F6FF88ED234E}"/>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類似団体、全国平均及び県平均を上回る状況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将来人口の減を見据え、事務事業の見直しや施設保有量の最適化を図る中で、行財政改革推進計画に基づき、より適切な定員管理を推進していく。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4064D2C-A282-463F-BDB1-F056BBEDA86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554E2F23-8695-4F7F-85FB-5129A185AAF9}"/>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41BC8372-BB50-4369-9F3C-F8AC4FA0692E}"/>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250329F5-6154-41EB-BFC2-285325059361}"/>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E8FA7E0-4EC4-41B5-AD25-02596691E7A1}"/>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16156C2A-B560-4018-A48D-AB5BA0DB9412}"/>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1AAB7D43-72AD-418B-BB3A-81B8B6008B73}"/>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4D1A9254-2ABC-432A-83B7-54E5DFD0CDD5}"/>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58B9A77-FD89-4515-A95B-6C12E0FC1617}"/>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160E636C-91AA-4EFB-9AF5-1B5A0A176883}"/>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EB79ABF3-7343-496C-901E-4141645F929C}"/>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B9C1B06-184E-43D0-9BCE-8F5E6D05A2CA}"/>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CCA7DCB-27A6-4001-B198-AFF56F121B4D}"/>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FD3ABF5E-8A5F-41BD-983D-841A90525B19}"/>
            </a:ext>
          </a:extLst>
        </xdr:cNvPr>
        <xdr:cNvCxnSpPr/>
      </xdr:nvCxnSpPr>
      <xdr:spPr>
        <a:xfrm flipV="1">
          <a:off x="15476855" y="10365004"/>
          <a:ext cx="0" cy="1247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6A601D88-60F8-4AFB-917F-D15466573EF2}"/>
            </a:ext>
          </a:extLst>
        </xdr:cNvPr>
        <xdr:cNvSpPr txBox="1"/>
      </xdr:nvSpPr>
      <xdr:spPr>
        <a:xfrm>
          <a:off x="15560040" y="1157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9957A8D4-C943-41BE-BEC1-81A3EE61AA0D}"/>
            </a:ext>
          </a:extLst>
        </xdr:cNvPr>
        <xdr:cNvCxnSpPr/>
      </xdr:nvCxnSpPr>
      <xdr:spPr>
        <a:xfrm>
          <a:off x="15408910" y="1161249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5B359A17-2611-45B8-8D9D-631E0756A37B}"/>
            </a:ext>
          </a:extLst>
        </xdr:cNvPr>
        <xdr:cNvSpPr txBox="1"/>
      </xdr:nvSpPr>
      <xdr:spPr>
        <a:xfrm>
          <a:off x="15560040" y="10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6171BDEC-9651-432E-83FD-E4A4E1B51ABC}"/>
            </a:ext>
          </a:extLst>
        </xdr:cNvPr>
        <xdr:cNvCxnSpPr/>
      </xdr:nvCxnSpPr>
      <xdr:spPr>
        <a:xfrm>
          <a:off x="15408910" y="1036500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139649</xdr:rowOff>
    </xdr:from>
    <xdr:to>
      <xdr:col>81</xdr:col>
      <xdr:colOff>44450</xdr:colOff>
      <xdr:row>61</xdr:row>
      <xdr:rowOff>147371</xdr:rowOff>
    </xdr:to>
    <xdr:cxnSp macro="">
      <xdr:nvCxnSpPr>
        <xdr:cNvPr id="320" name="直線コネクタ 319">
          <a:extLst>
            <a:ext uri="{FF2B5EF4-FFF2-40B4-BE49-F238E27FC236}">
              <a16:creationId xmlns:a16="http://schemas.microsoft.com/office/drawing/2014/main" id="{0473E936-D86C-4D73-BC1A-A07823C09801}"/>
            </a:ext>
          </a:extLst>
        </xdr:cNvPr>
        <xdr:cNvCxnSpPr/>
      </xdr:nvCxnSpPr>
      <xdr:spPr>
        <a:xfrm>
          <a:off x="14714855" y="10594289"/>
          <a:ext cx="762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78A424C9-8725-4622-8754-EAAD07097A80}"/>
            </a:ext>
          </a:extLst>
        </xdr:cNvPr>
        <xdr:cNvSpPr txBox="1"/>
      </xdr:nvSpPr>
      <xdr:spPr>
        <a:xfrm>
          <a:off x="15560040" y="10381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9693F0A2-0E61-48E9-986F-36A480DD4704}"/>
            </a:ext>
          </a:extLst>
        </xdr:cNvPr>
        <xdr:cNvSpPr/>
      </xdr:nvSpPr>
      <xdr:spPr>
        <a:xfrm>
          <a:off x="15427960" y="1054244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129515</xdr:rowOff>
    </xdr:from>
    <xdr:to>
      <xdr:col>77</xdr:col>
      <xdr:colOff>44450</xdr:colOff>
      <xdr:row>61</xdr:row>
      <xdr:rowOff>139649</xdr:rowOff>
    </xdr:to>
    <xdr:cxnSp macro="">
      <xdr:nvCxnSpPr>
        <xdr:cNvPr id="323" name="直線コネクタ 322">
          <a:extLst>
            <a:ext uri="{FF2B5EF4-FFF2-40B4-BE49-F238E27FC236}">
              <a16:creationId xmlns:a16="http://schemas.microsoft.com/office/drawing/2014/main" id="{AC0E13C4-7938-4AD2-8084-BA15435303FB}"/>
            </a:ext>
          </a:extLst>
        </xdr:cNvPr>
        <xdr:cNvCxnSpPr/>
      </xdr:nvCxnSpPr>
      <xdr:spPr>
        <a:xfrm>
          <a:off x="13903960" y="10591775"/>
          <a:ext cx="810895"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D263AFF5-49DD-4E7E-8194-0694996A1864}"/>
            </a:ext>
          </a:extLst>
        </xdr:cNvPr>
        <xdr:cNvSpPr/>
      </xdr:nvSpPr>
      <xdr:spPr>
        <a:xfrm>
          <a:off x="14665960" y="1053475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EF4E2559-0809-48EC-ADAA-F0FC369123B0}"/>
            </a:ext>
          </a:extLst>
        </xdr:cNvPr>
        <xdr:cNvSpPr txBox="1"/>
      </xdr:nvSpPr>
      <xdr:spPr>
        <a:xfrm>
          <a:off x="14371955" y="1030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126136</xdr:rowOff>
    </xdr:from>
    <xdr:to>
      <xdr:col>72</xdr:col>
      <xdr:colOff>203200</xdr:colOff>
      <xdr:row>61</xdr:row>
      <xdr:rowOff>129515</xdr:rowOff>
    </xdr:to>
    <xdr:cxnSp macro="">
      <xdr:nvCxnSpPr>
        <xdr:cNvPr id="326" name="直線コネクタ 325">
          <a:extLst>
            <a:ext uri="{FF2B5EF4-FFF2-40B4-BE49-F238E27FC236}">
              <a16:creationId xmlns:a16="http://schemas.microsoft.com/office/drawing/2014/main" id="{55BC4535-6E8A-4A92-A01B-633FC0CE0B2D}"/>
            </a:ext>
          </a:extLst>
        </xdr:cNvPr>
        <xdr:cNvCxnSpPr/>
      </xdr:nvCxnSpPr>
      <xdr:spPr>
        <a:xfrm>
          <a:off x="13106400" y="10588396"/>
          <a:ext cx="79756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14403CB1-7374-4A91-88EB-44FBCCA50BEB}"/>
            </a:ext>
          </a:extLst>
        </xdr:cNvPr>
        <xdr:cNvSpPr/>
      </xdr:nvSpPr>
      <xdr:spPr>
        <a:xfrm>
          <a:off x="13868400" y="1053426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B7607E3-B106-46E4-9FAF-2D74507FF334}"/>
            </a:ext>
          </a:extLst>
        </xdr:cNvPr>
        <xdr:cNvSpPr txBox="1"/>
      </xdr:nvSpPr>
      <xdr:spPr>
        <a:xfrm>
          <a:off x="13555345" y="1030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126136</xdr:rowOff>
    </xdr:from>
    <xdr:to>
      <xdr:col>68</xdr:col>
      <xdr:colOff>152400</xdr:colOff>
      <xdr:row>61</xdr:row>
      <xdr:rowOff>139167</xdr:rowOff>
    </xdr:to>
    <xdr:cxnSp macro="">
      <xdr:nvCxnSpPr>
        <xdr:cNvPr id="329" name="直線コネクタ 328">
          <a:extLst>
            <a:ext uri="{FF2B5EF4-FFF2-40B4-BE49-F238E27FC236}">
              <a16:creationId xmlns:a16="http://schemas.microsoft.com/office/drawing/2014/main" id="{88FD8159-C452-4D4F-BCAA-11ED2CB02AFC}"/>
            </a:ext>
          </a:extLst>
        </xdr:cNvPr>
        <xdr:cNvCxnSpPr/>
      </xdr:nvCxnSpPr>
      <xdr:spPr>
        <a:xfrm flipV="1">
          <a:off x="12289790" y="10588396"/>
          <a:ext cx="81661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A84F067A-AC33-436F-8C05-4C6416F7C565}"/>
            </a:ext>
          </a:extLst>
        </xdr:cNvPr>
        <xdr:cNvSpPr/>
      </xdr:nvSpPr>
      <xdr:spPr>
        <a:xfrm>
          <a:off x="13051790" y="104792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28A7F964-CB4B-4E47-ACB3-5A715F5CD015}"/>
            </a:ext>
          </a:extLst>
        </xdr:cNvPr>
        <xdr:cNvSpPr txBox="1"/>
      </xdr:nvSpPr>
      <xdr:spPr>
        <a:xfrm>
          <a:off x="12763500" y="1024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56715AE5-0967-472F-BBA1-E0AF428D66EA}"/>
            </a:ext>
          </a:extLst>
        </xdr:cNvPr>
        <xdr:cNvSpPr/>
      </xdr:nvSpPr>
      <xdr:spPr>
        <a:xfrm>
          <a:off x="12246610" y="104671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E433C770-2B5E-474F-B6C8-A218D7229602}"/>
            </a:ext>
          </a:extLst>
        </xdr:cNvPr>
        <xdr:cNvSpPr txBox="1"/>
      </xdr:nvSpPr>
      <xdr:spPr>
        <a:xfrm>
          <a:off x="11946890" y="1023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928B898-9BA7-442A-BA6C-2AFC65A55664}"/>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B536240-C501-4D89-AB7A-BF77197B5885}"/>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036EE67-646D-446A-980B-E70516515024}"/>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ED3EF94-D126-4900-A35E-A2A36A1F11C9}"/>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6E4DE08-BB06-46E2-B283-AA6549C0CFFE}"/>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96571</xdr:rowOff>
    </xdr:from>
    <xdr:to>
      <xdr:col>81</xdr:col>
      <xdr:colOff>95250</xdr:colOff>
      <xdr:row>62</xdr:row>
      <xdr:rowOff>26721</xdr:rowOff>
    </xdr:to>
    <xdr:sp macro="" textlink="">
      <xdr:nvSpPr>
        <xdr:cNvPr id="339" name="楕円 338">
          <a:extLst>
            <a:ext uri="{FF2B5EF4-FFF2-40B4-BE49-F238E27FC236}">
              <a16:creationId xmlns:a16="http://schemas.microsoft.com/office/drawing/2014/main" id="{12FAD91F-2516-46D8-86D6-FC019BB5B7B1}"/>
            </a:ext>
          </a:extLst>
        </xdr:cNvPr>
        <xdr:cNvSpPr/>
      </xdr:nvSpPr>
      <xdr:spPr>
        <a:xfrm>
          <a:off x="15427960" y="1055121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68648</xdr:rowOff>
    </xdr:from>
    <xdr:ext cx="762000" cy="259045"/>
    <xdr:sp macro="" textlink="">
      <xdr:nvSpPr>
        <xdr:cNvPr id="340" name="定員管理の状況該当値テキスト">
          <a:extLst>
            <a:ext uri="{FF2B5EF4-FFF2-40B4-BE49-F238E27FC236}">
              <a16:creationId xmlns:a16="http://schemas.microsoft.com/office/drawing/2014/main" id="{419F6519-616B-479C-86F1-894974BF83F2}"/>
            </a:ext>
          </a:extLst>
        </xdr:cNvPr>
        <xdr:cNvSpPr txBox="1"/>
      </xdr:nvSpPr>
      <xdr:spPr>
        <a:xfrm>
          <a:off x="15560040" y="105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88849</xdr:rowOff>
    </xdr:from>
    <xdr:to>
      <xdr:col>77</xdr:col>
      <xdr:colOff>95250</xdr:colOff>
      <xdr:row>62</xdr:row>
      <xdr:rowOff>18999</xdr:rowOff>
    </xdr:to>
    <xdr:sp macro="" textlink="">
      <xdr:nvSpPr>
        <xdr:cNvPr id="341" name="楕円 340">
          <a:extLst>
            <a:ext uri="{FF2B5EF4-FFF2-40B4-BE49-F238E27FC236}">
              <a16:creationId xmlns:a16="http://schemas.microsoft.com/office/drawing/2014/main" id="{2197697D-A228-4921-B231-3C661AE290D4}"/>
            </a:ext>
          </a:extLst>
        </xdr:cNvPr>
        <xdr:cNvSpPr/>
      </xdr:nvSpPr>
      <xdr:spPr>
        <a:xfrm>
          <a:off x="14665960" y="105511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3776</xdr:rowOff>
    </xdr:from>
    <xdr:ext cx="736600" cy="259045"/>
    <xdr:sp macro="" textlink="">
      <xdr:nvSpPr>
        <xdr:cNvPr id="342" name="テキスト ボックス 341">
          <a:extLst>
            <a:ext uri="{FF2B5EF4-FFF2-40B4-BE49-F238E27FC236}">
              <a16:creationId xmlns:a16="http://schemas.microsoft.com/office/drawing/2014/main" id="{F4AF2B35-B4D1-42C3-9F91-8EA053B7E40B}"/>
            </a:ext>
          </a:extLst>
        </xdr:cNvPr>
        <xdr:cNvSpPr txBox="1"/>
      </xdr:nvSpPr>
      <xdr:spPr>
        <a:xfrm>
          <a:off x="14371955" y="1063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78715</xdr:rowOff>
    </xdr:from>
    <xdr:to>
      <xdr:col>73</xdr:col>
      <xdr:colOff>44450</xdr:colOff>
      <xdr:row>62</xdr:row>
      <xdr:rowOff>8865</xdr:rowOff>
    </xdr:to>
    <xdr:sp macro="" textlink="">
      <xdr:nvSpPr>
        <xdr:cNvPr id="343" name="楕円 342">
          <a:extLst>
            <a:ext uri="{FF2B5EF4-FFF2-40B4-BE49-F238E27FC236}">
              <a16:creationId xmlns:a16="http://schemas.microsoft.com/office/drawing/2014/main" id="{F17778D6-5D7B-422D-B57C-3F78F0AC42C6}"/>
            </a:ext>
          </a:extLst>
        </xdr:cNvPr>
        <xdr:cNvSpPr/>
      </xdr:nvSpPr>
      <xdr:spPr>
        <a:xfrm>
          <a:off x="13868400" y="1053716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165092</xdr:rowOff>
    </xdr:from>
    <xdr:ext cx="762000" cy="259045"/>
    <xdr:sp macro="" textlink="">
      <xdr:nvSpPr>
        <xdr:cNvPr id="344" name="テキスト ボックス 343">
          <a:extLst>
            <a:ext uri="{FF2B5EF4-FFF2-40B4-BE49-F238E27FC236}">
              <a16:creationId xmlns:a16="http://schemas.microsoft.com/office/drawing/2014/main" id="{C6DE0A94-B843-45AA-BDF9-6A9973EBFF65}"/>
            </a:ext>
          </a:extLst>
        </xdr:cNvPr>
        <xdr:cNvSpPr txBox="1"/>
      </xdr:nvSpPr>
      <xdr:spPr>
        <a:xfrm>
          <a:off x="13555345" y="106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75336</xdr:rowOff>
    </xdr:from>
    <xdr:to>
      <xdr:col>68</xdr:col>
      <xdr:colOff>203200</xdr:colOff>
      <xdr:row>62</xdr:row>
      <xdr:rowOff>5486</xdr:rowOff>
    </xdr:to>
    <xdr:sp macro="" textlink="">
      <xdr:nvSpPr>
        <xdr:cNvPr id="345" name="楕円 344">
          <a:extLst>
            <a:ext uri="{FF2B5EF4-FFF2-40B4-BE49-F238E27FC236}">
              <a16:creationId xmlns:a16="http://schemas.microsoft.com/office/drawing/2014/main" id="{01A01067-5259-431F-AA16-E94674326B50}"/>
            </a:ext>
          </a:extLst>
        </xdr:cNvPr>
        <xdr:cNvSpPr/>
      </xdr:nvSpPr>
      <xdr:spPr>
        <a:xfrm>
          <a:off x="13051790" y="1053378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161713</xdr:rowOff>
    </xdr:from>
    <xdr:ext cx="762000" cy="259045"/>
    <xdr:sp macro="" textlink="">
      <xdr:nvSpPr>
        <xdr:cNvPr id="346" name="テキスト ボックス 345">
          <a:extLst>
            <a:ext uri="{FF2B5EF4-FFF2-40B4-BE49-F238E27FC236}">
              <a16:creationId xmlns:a16="http://schemas.microsoft.com/office/drawing/2014/main" id="{01E8018F-5A42-4E28-B5C1-F79A49CC3799}"/>
            </a:ext>
          </a:extLst>
        </xdr:cNvPr>
        <xdr:cNvSpPr txBox="1"/>
      </xdr:nvSpPr>
      <xdr:spPr>
        <a:xfrm>
          <a:off x="12763500" y="1062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88367</xdr:rowOff>
    </xdr:from>
    <xdr:to>
      <xdr:col>64</xdr:col>
      <xdr:colOff>152400</xdr:colOff>
      <xdr:row>62</xdr:row>
      <xdr:rowOff>18517</xdr:rowOff>
    </xdr:to>
    <xdr:sp macro="" textlink="">
      <xdr:nvSpPr>
        <xdr:cNvPr id="347" name="楕円 346">
          <a:extLst>
            <a:ext uri="{FF2B5EF4-FFF2-40B4-BE49-F238E27FC236}">
              <a16:creationId xmlns:a16="http://schemas.microsoft.com/office/drawing/2014/main" id="{070A1004-C20B-4386-B924-A0729D8F3433}"/>
            </a:ext>
          </a:extLst>
        </xdr:cNvPr>
        <xdr:cNvSpPr/>
      </xdr:nvSpPr>
      <xdr:spPr>
        <a:xfrm>
          <a:off x="12246610" y="105506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3294</xdr:rowOff>
    </xdr:from>
    <xdr:ext cx="762000" cy="259045"/>
    <xdr:sp macro="" textlink="">
      <xdr:nvSpPr>
        <xdr:cNvPr id="348" name="テキスト ボックス 347">
          <a:extLst>
            <a:ext uri="{FF2B5EF4-FFF2-40B4-BE49-F238E27FC236}">
              <a16:creationId xmlns:a16="http://schemas.microsoft.com/office/drawing/2014/main" id="{E6256558-CA3A-42DC-9C77-7C02E07B5486}"/>
            </a:ext>
          </a:extLst>
        </xdr:cNvPr>
        <xdr:cNvSpPr txBox="1"/>
      </xdr:nvSpPr>
      <xdr:spPr>
        <a:xfrm>
          <a:off x="1194689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36ED7CF-4AA2-4985-8357-011A193731C2}"/>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C3DD35C-0C18-492C-880D-638938CC74F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5FD970A-8384-4D61-B72F-A1E64B59A8DF}"/>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9E4EE3D-EB6F-4EFD-B42C-A3CA3E5D28C6}"/>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E915D15-1A4B-4EDE-B37A-152274797C86}"/>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AA2B5F85-C454-494E-83C1-3D8AA1B32C85}"/>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8DB08BA-7327-45BC-AB4C-C0F03D7B2F60}"/>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1647CA85-598E-4823-A814-2F83CA615A9F}"/>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20D6582B-2A99-4327-952A-2C3EDAAE4FBA}"/>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D5B59CC-1C8B-4390-B68B-EA53AC3E67F8}"/>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573FC01-D468-441F-B142-9E2CBD7EE3C5}"/>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24B2529-867C-4370-9079-5B74FB452409}"/>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FF36165-7593-4943-86A8-636BEF683C3C}"/>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大型の単独事業である生涯学習センター整備事業の元金償還が本格化したこと等により、類似団体平均を上回る状況となっている。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生涯学習センター整備事業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償還額増大により、短期的に比率は上昇していくものの、計画的な新発債発行等により、令和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年度をピークに比率は低下していく見込みとなっている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8EC7C7D-6E67-40C8-AC62-6F1699CCB1AD}"/>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3E52C2C-47DB-4DDD-8DDE-81DF8CC17157}"/>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8641E29-107E-43D5-BE79-C141CEE08FDE}"/>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34CD05AC-C568-419F-B550-8ACC5208FF95}"/>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D42F069-4437-4843-BFA0-F2C94A07F342}"/>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DFE96D7-3E5D-4AE4-B34E-EE14268C223E}"/>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BED6839-CDB6-4BAB-8A20-DA518AF5C278}"/>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DD7F7AC1-0041-4862-BDBB-FFEE6A88D6C1}"/>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D34660E6-74F9-438F-A484-4120D6F4A9F3}"/>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33425323-9D36-4768-A8F0-1F6FF64824C2}"/>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50361B4-5AAB-4747-85E9-A8CBC7172F0C}"/>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09405FA-171C-49E2-8F4C-A729D6B91A9B}"/>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A598873-D334-4F69-B03C-7BF93EDBB0F9}"/>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46966A2-DDF4-4D8F-A536-7F973B7F9BB5}"/>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2BA666B4-C120-48FE-A95F-76F58335C4F2}"/>
            </a:ext>
          </a:extLst>
        </xdr:cNvPr>
        <xdr:cNvCxnSpPr/>
      </xdr:nvCxnSpPr>
      <xdr:spPr>
        <a:xfrm flipV="1">
          <a:off x="15476855" y="6402070"/>
          <a:ext cx="0" cy="1345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D11A7ACF-A646-423C-9889-95F300D75D75}"/>
            </a:ext>
          </a:extLst>
        </xdr:cNvPr>
        <xdr:cNvSpPr txBox="1"/>
      </xdr:nvSpPr>
      <xdr:spPr>
        <a:xfrm>
          <a:off x="15560040" y="77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73BE663B-E53D-4FAA-BAC9-5EBDD8E9AAF1}"/>
            </a:ext>
          </a:extLst>
        </xdr:cNvPr>
        <xdr:cNvCxnSpPr/>
      </xdr:nvCxnSpPr>
      <xdr:spPr>
        <a:xfrm>
          <a:off x="15408910" y="77472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826C94F6-73AC-48DB-91DA-398A3C57EA9A}"/>
            </a:ext>
          </a:extLst>
        </xdr:cNvPr>
        <xdr:cNvSpPr txBox="1"/>
      </xdr:nvSpPr>
      <xdr:spPr>
        <a:xfrm>
          <a:off x="1556004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56C5E43A-B08B-4CDC-97D6-62BB609DBF88}"/>
            </a:ext>
          </a:extLst>
        </xdr:cNvPr>
        <xdr:cNvCxnSpPr/>
      </xdr:nvCxnSpPr>
      <xdr:spPr>
        <a:xfrm>
          <a:off x="15408910" y="640207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44</xdr:row>
      <xdr:rowOff>4233</xdr:rowOff>
    </xdr:to>
    <xdr:cxnSp macro="">
      <xdr:nvCxnSpPr>
        <xdr:cNvPr id="381" name="直線コネクタ 380">
          <a:extLst>
            <a:ext uri="{FF2B5EF4-FFF2-40B4-BE49-F238E27FC236}">
              <a16:creationId xmlns:a16="http://schemas.microsoft.com/office/drawing/2014/main" id="{42F40B78-CBBB-406D-99B1-3B62FCDD4F8C}"/>
            </a:ext>
          </a:extLst>
        </xdr:cNvPr>
        <xdr:cNvCxnSpPr/>
      </xdr:nvCxnSpPr>
      <xdr:spPr>
        <a:xfrm>
          <a:off x="14714855" y="7473739"/>
          <a:ext cx="762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3FB1AE83-F358-4182-A523-C0CBB755D847}"/>
            </a:ext>
          </a:extLst>
        </xdr:cNvPr>
        <xdr:cNvSpPr txBox="1"/>
      </xdr:nvSpPr>
      <xdr:spPr>
        <a:xfrm>
          <a:off x="15560040" y="702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F1B51076-15B7-4CBF-9298-393D6BBB2461}"/>
            </a:ext>
          </a:extLst>
        </xdr:cNvPr>
        <xdr:cNvSpPr/>
      </xdr:nvSpPr>
      <xdr:spPr>
        <a:xfrm>
          <a:off x="15427960" y="717359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AFFA830C-77F3-4C3C-A309-81C1B76B0A92}"/>
            </a:ext>
          </a:extLst>
        </xdr:cNvPr>
        <xdr:cNvCxnSpPr/>
      </xdr:nvCxnSpPr>
      <xdr:spPr>
        <a:xfrm>
          <a:off x="13903960" y="7431193"/>
          <a:ext cx="810895" cy="4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836FD2FE-1B71-410E-BC00-46491F445848}"/>
            </a:ext>
          </a:extLst>
        </xdr:cNvPr>
        <xdr:cNvSpPr/>
      </xdr:nvSpPr>
      <xdr:spPr>
        <a:xfrm>
          <a:off x="14665960" y="717359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8BBA3EB5-EFDF-4736-A5A1-C5B3BE4E7735}"/>
            </a:ext>
          </a:extLst>
        </xdr:cNvPr>
        <xdr:cNvSpPr txBox="1"/>
      </xdr:nvSpPr>
      <xdr:spPr>
        <a:xfrm>
          <a:off x="14371955" y="694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55033</xdr:rowOff>
    </xdr:to>
    <xdr:cxnSp macro="">
      <xdr:nvCxnSpPr>
        <xdr:cNvPr id="387" name="直線コネクタ 386">
          <a:extLst>
            <a:ext uri="{FF2B5EF4-FFF2-40B4-BE49-F238E27FC236}">
              <a16:creationId xmlns:a16="http://schemas.microsoft.com/office/drawing/2014/main" id="{2FBC4B33-05C6-495B-9E12-9865860EC987}"/>
            </a:ext>
          </a:extLst>
        </xdr:cNvPr>
        <xdr:cNvCxnSpPr/>
      </xdr:nvCxnSpPr>
      <xdr:spPr>
        <a:xfrm>
          <a:off x="13106400" y="7381028"/>
          <a:ext cx="79756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F3B55E05-AE74-4BB9-97DB-6444E04A71EC}"/>
            </a:ext>
          </a:extLst>
        </xdr:cNvPr>
        <xdr:cNvSpPr/>
      </xdr:nvSpPr>
      <xdr:spPr>
        <a:xfrm>
          <a:off x="13868400" y="7163646"/>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EF693FB0-09FD-4DE5-913E-615C74329397}"/>
            </a:ext>
          </a:extLst>
        </xdr:cNvPr>
        <xdr:cNvSpPr txBox="1"/>
      </xdr:nvSpPr>
      <xdr:spPr>
        <a:xfrm>
          <a:off x="13555345"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68EF0B3F-5969-4E49-A57A-677ACDA301DB}"/>
            </a:ext>
          </a:extLst>
        </xdr:cNvPr>
        <xdr:cNvCxnSpPr/>
      </xdr:nvCxnSpPr>
      <xdr:spPr>
        <a:xfrm>
          <a:off x="12289790" y="7314777"/>
          <a:ext cx="816610" cy="6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256FE5FB-B18A-4F87-B535-0B9A1BF7906A}"/>
            </a:ext>
          </a:extLst>
        </xdr:cNvPr>
        <xdr:cNvSpPr/>
      </xdr:nvSpPr>
      <xdr:spPr>
        <a:xfrm>
          <a:off x="13051790" y="71532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8DD007C0-4149-4F0A-92D9-24D5EDB83FDD}"/>
            </a:ext>
          </a:extLst>
        </xdr:cNvPr>
        <xdr:cNvSpPr txBox="1"/>
      </xdr:nvSpPr>
      <xdr:spPr>
        <a:xfrm>
          <a:off x="12763500" y="69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78AE8938-42A0-4F48-BF5E-83103C3642E3}"/>
            </a:ext>
          </a:extLst>
        </xdr:cNvPr>
        <xdr:cNvSpPr/>
      </xdr:nvSpPr>
      <xdr:spPr>
        <a:xfrm>
          <a:off x="12246610" y="71636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F0315E8E-DA75-4BF6-930B-55124EFCDE74}"/>
            </a:ext>
          </a:extLst>
        </xdr:cNvPr>
        <xdr:cNvSpPr txBox="1"/>
      </xdr:nvSpPr>
      <xdr:spPr>
        <a:xfrm>
          <a:off x="1194689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942C643-1C46-4D18-B487-998493819346}"/>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5D2B9C6-3683-4116-8DAA-DB1677918E7E}"/>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F4BC8E-43F1-431C-92D5-F714BCC1F0B4}"/>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8DCE193-41EC-4FE3-9E51-F8D2CA479A32}"/>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67F7641-A480-4E86-8441-F79E9AB112A5}"/>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0" name="楕円 399">
          <a:extLst>
            <a:ext uri="{FF2B5EF4-FFF2-40B4-BE49-F238E27FC236}">
              <a16:creationId xmlns:a16="http://schemas.microsoft.com/office/drawing/2014/main" id="{916AABCF-E240-4EC5-ADAA-3E3694493B74}"/>
            </a:ext>
          </a:extLst>
        </xdr:cNvPr>
        <xdr:cNvSpPr/>
      </xdr:nvSpPr>
      <xdr:spPr>
        <a:xfrm>
          <a:off x="15427960" y="749913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1" name="公債費負担の状況該当値テキスト">
          <a:extLst>
            <a:ext uri="{FF2B5EF4-FFF2-40B4-BE49-F238E27FC236}">
              <a16:creationId xmlns:a16="http://schemas.microsoft.com/office/drawing/2014/main" id="{AF3D6717-4E04-43BE-9BBF-064E3C313E8C}"/>
            </a:ext>
          </a:extLst>
        </xdr:cNvPr>
        <xdr:cNvSpPr txBox="1"/>
      </xdr:nvSpPr>
      <xdr:spPr>
        <a:xfrm>
          <a:off x="1556004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52494</xdr:rowOff>
    </xdr:from>
    <xdr:to>
      <xdr:col>77</xdr:col>
      <xdr:colOff>95250</xdr:colOff>
      <xdr:row>43</xdr:row>
      <xdr:rowOff>154094</xdr:rowOff>
    </xdr:to>
    <xdr:sp macro="" textlink="">
      <xdr:nvSpPr>
        <xdr:cNvPr id="402" name="楕円 401">
          <a:extLst>
            <a:ext uri="{FF2B5EF4-FFF2-40B4-BE49-F238E27FC236}">
              <a16:creationId xmlns:a16="http://schemas.microsoft.com/office/drawing/2014/main" id="{A0EA1776-0F76-4B75-85F1-FF0B966270A8}"/>
            </a:ext>
          </a:extLst>
        </xdr:cNvPr>
        <xdr:cNvSpPr/>
      </xdr:nvSpPr>
      <xdr:spPr>
        <a:xfrm>
          <a:off x="14665960" y="74286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138871</xdr:rowOff>
    </xdr:from>
    <xdr:ext cx="736600" cy="259045"/>
    <xdr:sp macro="" textlink="">
      <xdr:nvSpPr>
        <xdr:cNvPr id="403" name="テキスト ボックス 402">
          <a:extLst>
            <a:ext uri="{FF2B5EF4-FFF2-40B4-BE49-F238E27FC236}">
              <a16:creationId xmlns:a16="http://schemas.microsoft.com/office/drawing/2014/main" id="{F616C3DD-7AE4-4A95-8B74-30A9363E0F5A}"/>
            </a:ext>
          </a:extLst>
        </xdr:cNvPr>
        <xdr:cNvSpPr txBox="1"/>
      </xdr:nvSpPr>
      <xdr:spPr>
        <a:xfrm>
          <a:off x="14371955" y="750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a:extLst>
            <a:ext uri="{FF2B5EF4-FFF2-40B4-BE49-F238E27FC236}">
              <a16:creationId xmlns:a16="http://schemas.microsoft.com/office/drawing/2014/main" id="{F813E37E-FD48-4D9D-92E2-CE91077097FF}"/>
            </a:ext>
          </a:extLst>
        </xdr:cNvPr>
        <xdr:cNvSpPr/>
      </xdr:nvSpPr>
      <xdr:spPr>
        <a:xfrm>
          <a:off x="13868400" y="73784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a:extLst>
            <a:ext uri="{FF2B5EF4-FFF2-40B4-BE49-F238E27FC236}">
              <a16:creationId xmlns:a16="http://schemas.microsoft.com/office/drawing/2014/main" id="{C4842B04-3C79-4D51-B187-BE996886576D}"/>
            </a:ext>
          </a:extLst>
        </xdr:cNvPr>
        <xdr:cNvSpPr txBox="1"/>
      </xdr:nvSpPr>
      <xdr:spPr>
        <a:xfrm>
          <a:off x="13555345"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a:extLst>
            <a:ext uri="{FF2B5EF4-FFF2-40B4-BE49-F238E27FC236}">
              <a16:creationId xmlns:a16="http://schemas.microsoft.com/office/drawing/2014/main" id="{B9888D8F-5DD3-4CB6-8C83-E50A6344B70F}"/>
            </a:ext>
          </a:extLst>
        </xdr:cNvPr>
        <xdr:cNvSpPr/>
      </xdr:nvSpPr>
      <xdr:spPr>
        <a:xfrm>
          <a:off x="13051790" y="733213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391A87F4-FF1A-476B-8BBC-4B981CE9C744}"/>
            </a:ext>
          </a:extLst>
        </xdr:cNvPr>
        <xdr:cNvSpPr txBox="1"/>
      </xdr:nvSpPr>
      <xdr:spPr>
        <a:xfrm>
          <a:off x="12763500" y="74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a:extLst>
            <a:ext uri="{FF2B5EF4-FFF2-40B4-BE49-F238E27FC236}">
              <a16:creationId xmlns:a16="http://schemas.microsoft.com/office/drawing/2014/main" id="{C6F7669D-AA69-4A6E-9DD7-80CD74CF4FE8}"/>
            </a:ext>
          </a:extLst>
        </xdr:cNvPr>
        <xdr:cNvSpPr/>
      </xdr:nvSpPr>
      <xdr:spPr>
        <a:xfrm>
          <a:off x="12246610" y="726016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7418062D-A328-40CC-A0A8-893DA58F0AB3}"/>
            </a:ext>
          </a:extLst>
        </xdr:cNvPr>
        <xdr:cNvSpPr txBox="1"/>
      </xdr:nvSpPr>
      <xdr:spPr>
        <a:xfrm>
          <a:off x="1194689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4308BFE-4375-4383-BF74-EA580807553F}"/>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196DFCB-AA60-4DD3-A11C-CC4011439C50}"/>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18595F3A-EA88-436A-9B80-F54865F08B23}"/>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BDFA7287-3BE2-4FE0-8F45-803B2D4CD65C}"/>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4F49A42-B275-451A-BEFA-B7668B186088}"/>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211117D-B56C-4A66-A930-0D8F16E6327B}"/>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613DEB0-0C73-4BDF-B7CD-52012B3080AF}"/>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F237A05-65CE-4730-B015-21F4F58C6DCC}"/>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E0EA766-EE00-42DF-934D-EA48CA4F957B}"/>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1C781DBF-62A8-45A6-9884-0A2D88D4900B}"/>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0DC6371-4368-4A83-BF11-1CB401C7CC9D}"/>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365A49E-F86D-49EB-8B32-23665B2EBAAB}"/>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2F68FC1A-579F-4782-9403-9AA1D550B956}"/>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から比率は低下したものの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、令和元年度まで実施された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生涯学習センター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の影響により、類似団体平均を大きく上回る状況となっている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行財政改革推進計画と並行し、交付税措置率の高い有利な地方債の有効活用等により将来負担比率の改善に取り組んでいく。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91DF1E74-0A93-44E6-A525-14DCBC8E9729}"/>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6BFC781-6FD7-4747-98E0-BDA64387705D}"/>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69DDC9E-ED83-4770-A10D-776DFF7448B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7484613D-C167-498B-8AEA-1D5699256F23}"/>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759684B9-9206-41AD-B304-2EAE4A635464}"/>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6D50E0F-A062-4380-BD47-60AB7305DCDA}"/>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64F7EFF0-12BC-4198-B843-5ECBCCC41958}"/>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C9A5D7CA-B467-4D28-B5E0-E27667B9DFC6}"/>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1F892DF-EE8F-4B57-B8DD-2F23991B8520}"/>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5DE2932E-CBEC-4B72-9B9C-78A0C838F55B}"/>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B4913A0F-6588-4A0A-BE7E-CF2C788F1BEC}"/>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8D549574-D875-4D65-A6D4-07EAA16734B3}"/>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5B7F7D59-C4DF-4D1C-A5D4-C4AAC30532D7}"/>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CAA06328-46ED-4491-922E-DD7AA6ACE583}"/>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DAC42AF-E5D3-4395-906C-ABC7BE10A6DF}"/>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38FFC81-6A87-4155-BA8E-EAB460BBA339}"/>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9D4A4D9-82CB-4880-A4FF-E8B96C3FA976}"/>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5E8A1DEF-159D-4CAD-B4EC-0D35795E11D7}"/>
            </a:ext>
          </a:extLst>
        </xdr:cNvPr>
        <xdr:cNvCxnSpPr/>
      </xdr:nvCxnSpPr>
      <xdr:spPr>
        <a:xfrm flipV="1">
          <a:off x="15476855" y="2315119"/>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70EDEEE9-9E3B-43A5-A878-FB7BCD12AC4C}"/>
            </a:ext>
          </a:extLst>
        </xdr:cNvPr>
        <xdr:cNvSpPr txBox="1"/>
      </xdr:nvSpPr>
      <xdr:spPr>
        <a:xfrm>
          <a:off x="15560040" y="386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81BA2F1F-FCE5-4094-AA0C-6C034CC1C783}"/>
            </a:ext>
          </a:extLst>
        </xdr:cNvPr>
        <xdr:cNvCxnSpPr/>
      </xdr:nvCxnSpPr>
      <xdr:spPr>
        <a:xfrm>
          <a:off x="15408910" y="389391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6CF01199-42ED-4B5D-891B-9F8F5AB806FB}"/>
            </a:ext>
          </a:extLst>
        </xdr:cNvPr>
        <xdr:cNvSpPr txBox="1"/>
      </xdr:nvSpPr>
      <xdr:spPr>
        <a:xfrm>
          <a:off x="15560040" y="20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9D4FF9D3-F3CB-4A15-A631-0C40C7EF91E1}"/>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62895</xdr:rowOff>
    </xdr:from>
    <xdr:to>
      <xdr:col>81</xdr:col>
      <xdr:colOff>44450</xdr:colOff>
      <xdr:row>21</xdr:row>
      <xdr:rowOff>139881</xdr:rowOff>
    </xdr:to>
    <xdr:cxnSp macro="">
      <xdr:nvCxnSpPr>
        <xdr:cNvPr id="445" name="直線コネクタ 444">
          <a:extLst>
            <a:ext uri="{FF2B5EF4-FFF2-40B4-BE49-F238E27FC236}">
              <a16:creationId xmlns:a16="http://schemas.microsoft.com/office/drawing/2014/main" id="{5A0290CE-B150-4C1D-9314-E54440C399B3}"/>
            </a:ext>
          </a:extLst>
        </xdr:cNvPr>
        <xdr:cNvCxnSpPr/>
      </xdr:nvCxnSpPr>
      <xdr:spPr>
        <a:xfrm flipV="1">
          <a:off x="14714855" y="3659535"/>
          <a:ext cx="762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1A18206-FCD7-4CE7-B46B-9E14CE27C896}"/>
            </a:ext>
          </a:extLst>
        </xdr:cNvPr>
        <xdr:cNvSpPr txBox="1"/>
      </xdr:nvSpPr>
      <xdr:spPr>
        <a:xfrm>
          <a:off x="15560040" y="2116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1AC6ECAF-0EC8-4A58-BF05-4E7C64595EBC}"/>
            </a:ext>
          </a:extLst>
        </xdr:cNvPr>
        <xdr:cNvSpPr/>
      </xdr:nvSpPr>
      <xdr:spPr>
        <a:xfrm>
          <a:off x="15427960" y="226050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139881</xdr:rowOff>
    </xdr:from>
    <xdr:to>
      <xdr:col>77</xdr:col>
      <xdr:colOff>44450</xdr:colOff>
      <xdr:row>22</xdr:row>
      <xdr:rowOff>78740</xdr:rowOff>
    </xdr:to>
    <xdr:cxnSp macro="">
      <xdr:nvCxnSpPr>
        <xdr:cNvPr id="448" name="直線コネクタ 447">
          <a:extLst>
            <a:ext uri="{FF2B5EF4-FFF2-40B4-BE49-F238E27FC236}">
              <a16:creationId xmlns:a16="http://schemas.microsoft.com/office/drawing/2014/main" id="{56D9F477-B1E2-47E4-82DF-BA8D7EAE81A9}"/>
            </a:ext>
          </a:extLst>
        </xdr:cNvPr>
        <xdr:cNvCxnSpPr/>
      </xdr:nvCxnSpPr>
      <xdr:spPr>
        <a:xfrm flipV="1">
          <a:off x="13903960" y="3736521"/>
          <a:ext cx="810895"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A93E3BF9-395D-4086-BD41-19655943716F}"/>
            </a:ext>
          </a:extLst>
        </xdr:cNvPr>
        <xdr:cNvSpPr/>
      </xdr:nvSpPr>
      <xdr:spPr>
        <a:xfrm>
          <a:off x="14665960" y="234169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3354D790-D892-40CF-BA11-1960F38F1C54}"/>
            </a:ext>
          </a:extLst>
        </xdr:cNvPr>
        <xdr:cNvSpPr txBox="1"/>
      </xdr:nvSpPr>
      <xdr:spPr>
        <a:xfrm>
          <a:off x="14371955" y="211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78740</xdr:rowOff>
    </xdr:from>
    <xdr:to>
      <xdr:col>72</xdr:col>
      <xdr:colOff>203200</xdr:colOff>
      <xdr:row>22</xdr:row>
      <xdr:rowOff>158024</xdr:rowOff>
    </xdr:to>
    <xdr:cxnSp macro="">
      <xdr:nvCxnSpPr>
        <xdr:cNvPr id="451" name="直線コネクタ 450">
          <a:extLst>
            <a:ext uri="{FF2B5EF4-FFF2-40B4-BE49-F238E27FC236}">
              <a16:creationId xmlns:a16="http://schemas.microsoft.com/office/drawing/2014/main" id="{1C546772-390F-4D56-8BE0-5FB9339986A6}"/>
            </a:ext>
          </a:extLst>
        </xdr:cNvPr>
        <xdr:cNvCxnSpPr/>
      </xdr:nvCxnSpPr>
      <xdr:spPr>
        <a:xfrm flipV="1">
          <a:off x="13106400" y="3850640"/>
          <a:ext cx="797560" cy="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A2885D8-0AF9-4C7D-80FB-2C27A34080BA}"/>
            </a:ext>
          </a:extLst>
        </xdr:cNvPr>
        <xdr:cNvSpPr/>
      </xdr:nvSpPr>
      <xdr:spPr>
        <a:xfrm>
          <a:off x="13868400" y="241602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BFC5C36E-C774-42FF-8718-BF0B95E1DE47}"/>
            </a:ext>
          </a:extLst>
        </xdr:cNvPr>
        <xdr:cNvSpPr txBox="1"/>
      </xdr:nvSpPr>
      <xdr:spPr>
        <a:xfrm>
          <a:off x="13555345" y="219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22</xdr:row>
      <xdr:rowOff>158024</xdr:rowOff>
    </xdr:to>
    <xdr:cxnSp macro="">
      <xdr:nvCxnSpPr>
        <xdr:cNvPr id="454" name="直線コネクタ 453">
          <a:extLst>
            <a:ext uri="{FF2B5EF4-FFF2-40B4-BE49-F238E27FC236}">
              <a16:creationId xmlns:a16="http://schemas.microsoft.com/office/drawing/2014/main" id="{31A1A81A-C8D8-40B6-BF00-6A3E777F31ED}"/>
            </a:ext>
          </a:extLst>
        </xdr:cNvPr>
        <xdr:cNvCxnSpPr/>
      </xdr:nvCxnSpPr>
      <xdr:spPr>
        <a:xfrm>
          <a:off x="12289790" y="3790103"/>
          <a:ext cx="816610" cy="1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758A9773-7478-4050-A11F-43212760953D}"/>
            </a:ext>
          </a:extLst>
        </xdr:cNvPr>
        <xdr:cNvSpPr/>
      </xdr:nvSpPr>
      <xdr:spPr>
        <a:xfrm>
          <a:off x="13051790" y="25064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4B470613-EFB9-4292-983E-8C15F374808C}"/>
            </a:ext>
          </a:extLst>
        </xdr:cNvPr>
        <xdr:cNvSpPr txBox="1"/>
      </xdr:nvSpPr>
      <xdr:spPr>
        <a:xfrm>
          <a:off x="12763500" y="227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AE15D256-A554-4C86-A95D-62B59159BF08}"/>
            </a:ext>
          </a:extLst>
        </xdr:cNvPr>
        <xdr:cNvSpPr/>
      </xdr:nvSpPr>
      <xdr:spPr>
        <a:xfrm>
          <a:off x="12246610" y="24941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6D47224C-28A8-4FED-82AE-FF55D083CD26}"/>
            </a:ext>
          </a:extLst>
        </xdr:cNvPr>
        <xdr:cNvSpPr txBox="1"/>
      </xdr:nvSpPr>
      <xdr:spPr>
        <a:xfrm>
          <a:off x="1194689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E68A3FA-B7BC-457C-A741-D8AE61B63F90}"/>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82A284C-61DB-4BB4-ABA5-7172B3348DC6}"/>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3FAD88B-DD6B-413E-AB1E-A95D7BDFBA13}"/>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7A9D9DA-1595-4A6F-BD18-E3F0CB398CD6}"/>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D4C71EB-ECD2-4332-B46F-B5AC105423B7}"/>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12095</xdr:rowOff>
    </xdr:from>
    <xdr:to>
      <xdr:col>81</xdr:col>
      <xdr:colOff>95250</xdr:colOff>
      <xdr:row>21</xdr:row>
      <xdr:rowOff>113695</xdr:rowOff>
    </xdr:to>
    <xdr:sp macro="" textlink="">
      <xdr:nvSpPr>
        <xdr:cNvPr id="464" name="楕円 463">
          <a:extLst>
            <a:ext uri="{FF2B5EF4-FFF2-40B4-BE49-F238E27FC236}">
              <a16:creationId xmlns:a16="http://schemas.microsoft.com/office/drawing/2014/main" id="{18D6E67F-54C2-4389-915B-6029F7B19A39}"/>
            </a:ext>
          </a:extLst>
        </xdr:cNvPr>
        <xdr:cNvSpPr/>
      </xdr:nvSpPr>
      <xdr:spPr>
        <a:xfrm>
          <a:off x="15427960" y="36163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155622</xdr:rowOff>
    </xdr:from>
    <xdr:ext cx="762000" cy="259045"/>
    <xdr:sp macro="" textlink="">
      <xdr:nvSpPr>
        <xdr:cNvPr id="465" name="将来負担の状況該当値テキスト">
          <a:extLst>
            <a:ext uri="{FF2B5EF4-FFF2-40B4-BE49-F238E27FC236}">
              <a16:creationId xmlns:a16="http://schemas.microsoft.com/office/drawing/2014/main" id="{CB29A554-E6E3-450F-96AC-37C6FE14E504}"/>
            </a:ext>
          </a:extLst>
        </xdr:cNvPr>
        <xdr:cNvSpPr txBox="1"/>
      </xdr:nvSpPr>
      <xdr:spPr>
        <a:xfrm>
          <a:off x="15560040" y="35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89081</xdr:rowOff>
    </xdr:from>
    <xdr:to>
      <xdr:col>77</xdr:col>
      <xdr:colOff>95250</xdr:colOff>
      <xdr:row>22</xdr:row>
      <xdr:rowOff>19231</xdr:rowOff>
    </xdr:to>
    <xdr:sp macro="" textlink="">
      <xdr:nvSpPr>
        <xdr:cNvPr id="466" name="楕円 465">
          <a:extLst>
            <a:ext uri="{FF2B5EF4-FFF2-40B4-BE49-F238E27FC236}">
              <a16:creationId xmlns:a16="http://schemas.microsoft.com/office/drawing/2014/main" id="{5B8A4DF8-024D-4B2C-9A3A-6F0D93B87CA9}"/>
            </a:ext>
          </a:extLst>
        </xdr:cNvPr>
        <xdr:cNvSpPr/>
      </xdr:nvSpPr>
      <xdr:spPr>
        <a:xfrm>
          <a:off x="14665960" y="3693341"/>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4008</xdr:rowOff>
    </xdr:from>
    <xdr:ext cx="736600" cy="259045"/>
    <xdr:sp macro="" textlink="">
      <xdr:nvSpPr>
        <xdr:cNvPr id="467" name="テキスト ボックス 466">
          <a:extLst>
            <a:ext uri="{FF2B5EF4-FFF2-40B4-BE49-F238E27FC236}">
              <a16:creationId xmlns:a16="http://schemas.microsoft.com/office/drawing/2014/main" id="{936B32B5-0FD0-4504-A2BE-CC05426DB7BB}"/>
            </a:ext>
          </a:extLst>
        </xdr:cNvPr>
        <xdr:cNvSpPr txBox="1"/>
      </xdr:nvSpPr>
      <xdr:spPr>
        <a:xfrm>
          <a:off x="14371955" y="377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27940</xdr:rowOff>
    </xdr:from>
    <xdr:to>
      <xdr:col>73</xdr:col>
      <xdr:colOff>44450</xdr:colOff>
      <xdr:row>22</xdr:row>
      <xdr:rowOff>129540</xdr:rowOff>
    </xdr:to>
    <xdr:sp macro="" textlink="">
      <xdr:nvSpPr>
        <xdr:cNvPr id="468" name="楕円 467">
          <a:extLst>
            <a:ext uri="{FF2B5EF4-FFF2-40B4-BE49-F238E27FC236}">
              <a16:creationId xmlns:a16="http://schemas.microsoft.com/office/drawing/2014/main" id="{B1949F04-D425-46F4-9249-38E28AF72BAC}"/>
            </a:ext>
          </a:extLst>
        </xdr:cNvPr>
        <xdr:cNvSpPr/>
      </xdr:nvSpPr>
      <xdr:spPr>
        <a:xfrm>
          <a:off x="13868400" y="379793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114317</xdr:rowOff>
    </xdr:from>
    <xdr:ext cx="762000" cy="259045"/>
    <xdr:sp macro="" textlink="">
      <xdr:nvSpPr>
        <xdr:cNvPr id="469" name="テキスト ボックス 468">
          <a:extLst>
            <a:ext uri="{FF2B5EF4-FFF2-40B4-BE49-F238E27FC236}">
              <a16:creationId xmlns:a16="http://schemas.microsoft.com/office/drawing/2014/main" id="{F47EB175-2C4D-4600-B351-BEB6E2A6C78A}"/>
            </a:ext>
          </a:extLst>
        </xdr:cNvPr>
        <xdr:cNvSpPr txBox="1"/>
      </xdr:nvSpPr>
      <xdr:spPr>
        <a:xfrm>
          <a:off x="13555345"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107224</xdr:rowOff>
    </xdr:from>
    <xdr:to>
      <xdr:col>68</xdr:col>
      <xdr:colOff>203200</xdr:colOff>
      <xdr:row>23</xdr:row>
      <xdr:rowOff>37374</xdr:rowOff>
    </xdr:to>
    <xdr:sp macro="" textlink="">
      <xdr:nvSpPr>
        <xdr:cNvPr id="470" name="楕円 469">
          <a:extLst>
            <a:ext uri="{FF2B5EF4-FFF2-40B4-BE49-F238E27FC236}">
              <a16:creationId xmlns:a16="http://schemas.microsoft.com/office/drawing/2014/main" id="{D0E65441-F34C-4EC6-9B8C-327902C20380}"/>
            </a:ext>
          </a:extLst>
        </xdr:cNvPr>
        <xdr:cNvSpPr/>
      </xdr:nvSpPr>
      <xdr:spPr>
        <a:xfrm>
          <a:off x="13051790" y="387721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22151</xdr:rowOff>
    </xdr:from>
    <xdr:ext cx="762000" cy="259045"/>
    <xdr:sp macro="" textlink="">
      <xdr:nvSpPr>
        <xdr:cNvPr id="471" name="テキスト ボックス 470">
          <a:extLst>
            <a:ext uri="{FF2B5EF4-FFF2-40B4-BE49-F238E27FC236}">
              <a16:creationId xmlns:a16="http://schemas.microsoft.com/office/drawing/2014/main" id="{E78D1478-213A-49C3-951B-FE116826A71C}"/>
            </a:ext>
          </a:extLst>
        </xdr:cNvPr>
        <xdr:cNvSpPr txBox="1"/>
      </xdr:nvSpPr>
      <xdr:spPr>
        <a:xfrm>
          <a:off x="12763500" y="396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135043</xdr:rowOff>
    </xdr:from>
    <xdr:to>
      <xdr:col>64</xdr:col>
      <xdr:colOff>152400</xdr:colOff>
      <xdr:row>22</xdr:row>
      <xdr:rowOff>65193</xdr:rowOff>
    </xdr:to>
    <xdr:sp macro="" textlink="">
      <xdr:nvSpPr>
        <xdr:cNvPr id="472" name="楕円 471">
          <a:extLst>
            <a:ext uri="{FF2B5EF4-FFF2-40B4-BE49-F238E27FC236}">
              <a16:creationId xmlns:a16="http://schemas.microsoft.com/office/drawing/2014/main" id="{B612FDF2-1B0B-4D01-AA90-A95DE5BC32F1}"/>
            </a:ext>
          </a:extLst>
        </xdr:cNvPr>
        <xdr:cNvSpPr/>
      </xdr:nvSpPr>
      <xdr:spPr>
        <a:xfrm>
          <a:off x="12246610" y="37316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49970</xdr:rowOff>
    </xdr:from>
    <xdr:ext cx="762000" cy="259045"/>
    <xdr:sp macro="" textlink="">
      <xdr:nvSpPr>
        <xdr:cNvPr id="473" name="テキスト ボックス 472">
          <a:extLst>
            <a:ext uri="{FF2B5EF4-FFF2-40B4-BE49-F238E27FC236}">
              <a16:creationId xmlns:a16="http://schemas.microsoft.com/office/drawing/2014/main" id="{846F9C8F-82FB-4A73-B835-1EBD1CA60B0A}"/>
            </a:ext>
          </a:extLst>
        </xdr:cNvPr>
        <xdr:cNvSpPr txBox="1"/>
      </xdr:nvSpPr>
      <xdr:spPr>
        <a:xfrm>
          <a:off x="11946890" y="38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14,702
75.18
9,560,543
9,163,829
371,298
5,990,391
13,064,722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類似団体平均に比べ低くなっているが、県平均を上回っている状況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保有する公共施設数が多く、施設専従の会計年度任用職員の人件費が高止まりしている傾向。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行財政改革推進計画に基づき、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会計年度任用職員を含めた職員数の適正化を図る中で、人件費の削減に努めていく。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35</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06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36</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0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137160</xdr:rowOff>
    </xdr:from>
    <xdr:to>
      <xdr:col>15</xdr:col>
      <xdr:colOff>149225</xdr:colOff>
      <xdr:row>36</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保有する公共施設数が多いことに伴い、物価高騰も相まって、光熱水費等の増加による負担が大きくなっており、類似団体平均を上回る状況となっている。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行財政改革推進計画に基づき、施設保有量の最適化を図り、物件費の削減に努めていく。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22225</xdr:rowOff>
    </xdr:from>
    <xdr:to>
      <xdr:col>82</xdr:col>
      <xdr:colOff>107950</xdr:colOff>
      <xdr:row>17</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368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155575</xdr:rowOff>
    </xdr:from>
    <xdr:to>
      <xdr:col>78</xdr:col>
      <xdr:colOff>69850</xdr:colOff>
      <xdr:row>17</xdr:row>
      <xdr:rowOff>117475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987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117475</xdr:rowOff>
    </xdr:from>
    <xdr:to>
      <xdr:col>73</xdr:col>
      <xdr:colOff>180975</xdr:colOff>
      <xdr:row>16</xdr:row>
      <xdr:rowOff>155575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8922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892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142875</xdr:rowOff>
    </xdr:from>
    <xdr:to>
      <xdr:col>82</xdr:col>
      <xdr:colOff>158750</xdr:colOff>
      <xdr:row>17</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114952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66675</xdr:rowOff>
    </xdr:from>
    <xdr:to>
      <xdr:col>78</xdr:col>
      <xdr:colOff>120650</xdr:colOff>
      <xdr:row>17</xdr:row>
      <xdr:rowOff>168275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153052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6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104775</xdr:rowOff>
    </xdr:from>
    <xdr:to>
      <xdr:col>74</xdr:col>
      <xdr:colOff>31750</xdr:colOff>
      <xdr:row>17</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19702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66675</xdr:rowOff>
    </xdr:from>
    <xdr:to>
      <xdr:col>69</xdr:col>
      <xdr:colOff>142875</xdr:colOff>
      <xdr:row>15</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引き続き、適正な審査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を通じ、町民福祉の向上に向けた各種施策を過不足なく展開していく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162378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9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162378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162378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12700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国民健康保険事業に対する赤字補填分の繰出金が多いこと等により、類似団体平均を上回る状況となっている。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年度より国民健康保険税の税率を標準税率へ引き上げていくこと等により、適正化を推進していく。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27396</xdr:rowOff>
    </xdr:from>
    <xdr:to>
      <xdr:col>82</xdr:col>
      <xdr:colOff>107950</xdr:colOff>
      <xdr:row>60</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42946"/>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27396</xdr:rowOff>
    </xdr:from>
    <xdr:to>
      <xdr:col>78</xdr:col>
      <xdr:colOff>69850</xdr:colOff>
      <xdr:row>59</xdr:row>
      <xdr:rowOff>66584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429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66584</xdr:rowOff>
    </xdr:from>
    <xdr:to>
      <xdr:col>73</xdr:col>
      <xdr:colOff>180975</xdr:colOff>
      <xdr:row>59</xdr:row>
      <xdr:rowOff>144962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1821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73116</xdr:rowOff>
    </xdr:from>
    <xdr:to>
      <xdr:col>69</xdr:col>
      <xdr:colOff>92075</xdr:colOff>
      <xdr:row>59</xdr:row>
      <xdr:rowOff>144962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886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135726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148046</xdr:rowOff>
    </xdr:from>
    <xdr:to>
      <xdr:col>78</xdr:col>
      <xdr:colOff>120650</xdr:colOff>
      <xdr:row>59</xdr:row>
      <xdr:rowOff>78196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62973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15784</xdr:rowOff>
    </xdr:from>
    <xdr:to>
      <xdr:col>74</xdr:col>
      <xdr:colOff>31750</xdr:colOff>
      <xdr:row>59</xdr:row>
      <xdr:rowOff>117384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102161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94162</xdr:rowOff>
    </xdr:from>
    <xdr:to>
      <xdr:col>69</xdr:col>
      <xdr:colOff>142875</xdr:colOff>
      <xdr:row>60</xdr:row>
      <xdr:rowOff>24312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9089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9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22316</xdr:rowOff>
    </xdr:from>
    <xdr:to>
      <xdr:col>65</xdr:col>
      <xdr:colOff>53975</xdr:colOff>
      <xdr:row>59</xdr:row>
      <xdr:rowOff>123916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108693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一部事務組合に対する負担金が類似団体と比較して上回っていること等から、類似団体平均、全国平均を上回る状況となっている。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行財政改革推進計画に基づき、峡南医療センター企業団への負担金をはじめとした、一部事務組合への負担金の検証に努めるとともに、町単独補助金についても必要性を十分に検討していく。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38</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89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142240</xdr:rowOff>
    </xdr:from>
    <xdr:to>
      <xdr:col>78</xdr:col>
      <xdr:colOff>69850</xdr:colOff>
      <xdr:row>38</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142240</xdr:rowOff>
    </xdr:from>
    <xdr:to>
      <xdr:col>73</xdr:col>
      <xdr:colOff>180975</xdr:colOff>
      <xdr:row>39</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657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596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114300</xdr:rowOff>
    </xdr:from>
    <xdr:to>
      <xdr:col>78</xdr:col>
      <xdr:colOff>120650</xdr:colOff>
      <xdr:row>39</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大型の単独事業である生涯学習センター整備事業の元金償還が本格化したことにより、類似団体平均を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公債費については、計画的な新発債発行等により、令和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145287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406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67563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53848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67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40132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経常経費充当一般財源は人件費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物件費、扶助費、補助費において減少した。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峡南医療センター企業団への負担額が減少したこと等により、前年度を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5686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66039</xdr:rowOff>
    </xdr:from>
    <xdr:to>
      <xdr:col>78</xdr:col>
      <xdr:colOff>69850</xdr:colOff>
      <xdr:row>79</xdr:row>
      <xdr:rowOff>85089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610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66039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4543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81280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410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86550</xdr:rowOff>
    </xdr:from>
    <xdr:to>
      <xdr:col>29</xdr:col>
      <xdr:colOff>127000</xdr:colOff>
      <xdr:row>16</xdr:row>
      <xdr:rowOff>100508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77375"/>
          <a:ext cx="647700" cy="1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71327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6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100508</xdr:rowOff>
    </xdr:from>
    <xdr:to>
      <xdr:col>26</xdr:col>
      <xdr:colOff>50800</xdr:colOff>
      <xdr:row>16</xdr:row>
      <xdr:rowOff>116053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91333"/>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116053</xdr:rowOff>
    </xdr:from>
    <xdr:to>
      <xdr:col>22</xdr:col>
      <xdr:colOff>114300</xdr:colOff>
      <xdr:row>16</xdr:row>
      <xdr:rowOff>143307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06878"/>
          <a:ext cx="698500" cy="2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143307</xdr:rowOff>
    </xdr:from>
    <xdr:to>
      <xdr:col>18</xdr:col>
      <xdr:colOff>177800</xdr:colOff>
      <xdr:row>16</xdr:row>
      <xdr:rowOff>151797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34132"/>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35750</xdr:rowOff>
    </xdr:from>
    <xdr:to>
      <xdr:col>29</xdr:col>
      <xdr:colOff>177800</xdr:colOff>
      <xdr:row>16</xdr:row>
      <xdr:rowOff>137350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2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52277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7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49708</xdr:rowOff>
    </xdr:from>
    <xdr:to>
      <xdr:col>26</xdr:col>
      <xdr:colOff>101600</xdr:colOff>
      <xdr:row>16</xdr:row>
      <xdr:rowOff>151308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4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161485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65253</xdr:rowOff>
    </xdr:from>
    <xdr:to>
      <xdr:col>22</xdr:col>
      <xdr:colOff>165100</xdr:colOff>
      <xdr:row>16</xdr:row>
      <xdr:rowOff>166853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5580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92507</xdr:rowOff>
    </xdr:from>
    <xdr:to>
      <xdr:col>19</xdr:col>
      <xdr:colOff>38100</xdr:colOff>
      <xdr:row>17</xdr:row>
      <xdr:rowOff>22657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32834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100997</xdr:rowOff>
    </xdr:from>
    <xdr:to>
      <xdr:col>15</xdr:col>
      <xdr:colOff>101600</xdr:colOff>
      <xdr:row>17</xdr:row>
      <xdr:rowOff>31147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9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41324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6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130086</xdr:rowOff>
    </xdr:from>
    <xdr:to>
      <xdr:col>29</xdr:col>
      <xdr:colOff>127000</xdr:colOff>
      <xdr:row>34</xdr:row>
      <xdr:rowOff>152508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97536"/>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152508</xdr:rowOff>
    </xdr:from>
    <xdr:to>
      <xdr:col>26</xdr:col>
      <xdr:colOff>50800</xdr:colOff>
      <xdr:row>34</xdr:row>
      <xdr:rowOff>292792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19958"/>
          <a:ext cx="698500" cy="14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292792</xdr:rowOff>
    </xdr:from>
    <xdr:to>
      <xdr:col>22</xdr:col>
      <xdr:colOff>114300</xdr:colOff>
      <xdr:row>34</xdr:row>
      <xdr:rowOff>335769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60242"/>
          <a:ext cx="6985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332721</xdr:rowOff>
    </xdr:from>
    <xdr:to>
      <xdr:col>18</xdr:col>
      <xdr:colOff>177800</xdr:colOff>
      <xdr:row>34</xdr:row>
      <xdr:rowOff>335769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00171"/>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226985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79286</xdr:rowOff>
    </xdr:from>
    <xdr:to>
      <xdr:col>29</xdr:col>
      <xdr:colOff>177800</xdr:colOff>
      <xdr:row>34</xdr:row>
      <xdr:rowOff>180886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4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267263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101708</xdr:rowOff>
    </xdr:from>
    <xdr:to>
      <xdr:col>26</xdr:col>
      <xdr:colOff>101600</xdr:colOff>
      <xdr:row>34</xdr:row>
      <xdr:rowOff>203308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6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213485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3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241992</xdr:rowOff>
    </xdr:from>
    <xdr:to>
      <xdr:col>22</xdr:col>
      <xdr:colOff>165100</xdr:colOff>
      <xdr:row>35</xdr:row>
      <xdr:rowOff>692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0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10869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7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284969</xdr:rowOff>
    </xdr:from>
    <xdr:to>
      <xdr:col>19</xdr:col>
      <xdr:colOff>38100</xdr:colOff>
      <xdr:row>35</xdr:row>
      <xdr:rowOff>43669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52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53846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2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281921</xdr:rowOff>
    </xdr:from>
    <xdr:to>
      <xdr:col>15</xdr:col>
      <xdr:colOff>101600</xdr:colOff>
      <xdr:row>35</xdr:row>
      <xdr:rowOff>40621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4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50798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14,702
75.18
9,560,543
9,163,829
371,298
5,990,391
13,064,722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153178</xdr:rowOff>
    </xdr:from>
    <xdr:to>
      <xdr:col>24</xdr:col>
      <xdr:colOff>63500</xdr:colOff>
      <xdr:row>36</xdr:row>
      <xdr:rowOff>1598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3928"/>
          <a:ext cx="8382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xdr:rowOff>
    </xdr:from>
    <xdr:to>
      <xdr:col>19</xdr:col>
      <xdr:colOff>177800</xdr:colOff>
      <xdr:row>36</xdr:row>
      <xdr:rowOff>1598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73236"/>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1036</xdr:rowOff>
    </xdr:from>
    <xdr:to>
      <xdr:col>15</xdr:col>
      <xdr:colOff>50800</xdr:colOff>
      <xdr:row>36</xdr:row>
      <xdr:rowOff>118088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73236"/>
          <a:ext cx="889000" cy="1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118088</xdr:rowOff>
    </xdr:from>
    <xdr:to>
      <xdr:col>10</xdr:col>
      <xdr:colOff>114300</xdr:colOff>
      <xdr:row>36</xdr:row>
      <xdr:rowOff>120397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90288"/>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5370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102378</xdr:rowOff>
    </xdr:from>
    <xdr:to>
      <xdr:col>24</xdr:col>
      <xdr:colOff>114300</xdr:colOff>
      <xdr:row>36</xdr:row>
      <xdr:rowOff>32528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125255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122248</xdr:rowOff>
    </xdr:from>
    <xdr:to>
      <xdr:col>20</xdr:col>
      <xdr:colOff>38100</xdr:colOff>
      <xdr:row>36</xdr:row>
      <xdr:rowOff>52398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43525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1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121686</xdr:rowOff>
    </xdr:from>
    <xdr:to>
      <xdr:col>15</xdr:col>
      <xdr:colOff>101600</xdr:colOff>
      <xdr:row>36</xdr:row>
      <xdr:rowOff>51836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42963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1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67288</xdr:rowOff>
    </xdr:from>
    <xdr:to>
      <xdr:col>10</xdr:col>
      <xdr:colOff>165100</xdr:colOff>
      <xdr:row>36</xdr:row>
      <xdr:rowOff>168888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160015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69597</xdr:rowOff>
    </xdr:from>
    <xdr:to>
      <xdr:col>6</xdr:col>
      <xdr:colOff>38100</xdr:colOff>
      <xdr:row>36</xdr:row>
      <xdr:rowOff>171197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162324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71605</xdr:rowOff>
    </xdr:from>
    <xdr:to>
      <xdr:col>24</xdr:col>
      <xdr:colOff>63500</xdr:colOff>
      <xdr:row>56</xdr:row>
      <xdr:rowOff>94058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72805"/>
          <a:ext cx="8382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94058</xdr:rowOff>
    </xdr:from>
    <xdr:to>
      <xdr:col>19</xdr:col>
      <xdr:colOff>177800</xdr:colOff>
      <xdr:row>56</xdr:row>
      <xdr:rowOff>108820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95258"/>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49266</xdr:rowOff>
    </xdr:from>
    <xdr:to>
      <xdr:col>15</xdr:col>
      <xdr:colOff>50800</xdr:colOff>
      <xdr:row>56</xdr:row>
      <xdr:rowOff>108820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50466"/>
          <a:ext cx="889000" cy="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49266</xdr:rowOff>
    </xdr:from>
    <xdr:to>
      <xdr:col>10</xdr:col>
      <xdr:colOff>114300</xdr:colOff>
      <xdr:row>56</xdr:row>
      <xdr:rowOff>92567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50466"/>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20805</xdr:rowOff>
    </xdr:from>
    <xdr:to>
      <xdr:col>24</xdr:col>
      <xdr:colOff>114300</xdr:colOff>
      <xdr:row>56</xdr:row>
      <xdr:rowOff>122405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170682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43258</xdr:rowOff>
    </xdr:from>
    <xdr:to>
      <xdr:col>20</xdr:col>
      <xdr:colOff>38100</xdr:colOff>
      <xdr:row>56</xdr:row>
      <xdr:rowOff>144858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135985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58020</xdr:rowOff>
    </xdr:from>
    <xdr:to>
      <xdr:col>15</xdr:col>
      <xdr:colOff>101600</xdr:colOff>
      <xdr:row>56</xdr:row>
      <xdr:rowOff>159620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150747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169916</xdr:rowOff>
    </xdr:from>
    <xdr:to>
      <xdr:col>10</xdr:col>
      <xdr:colOff>165100</xdr:colOff>
      <xdr:row>56</xdr:row>
      <xdr:rowOff>100066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116593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3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41767</xdr:rowOff>
    </xdr:from>
    <xdr:to>
      <xdr:col>6</xdr:col>
      <xdr:colOff>38100</xdr:colOff>
      <xdr:row>56</xdr:row>
      <xdr:rowOff>143367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134494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35382</xdr:rowOff>
    </xdr:from>
    <xdr:to>
      <xdr:col>24</xdr:col>
      <xdr:colOff>63500</xdr:colOff>
      <xdr:row>78</xdr:row>
      <xdr:rowOff>44069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0848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18580</xdr:rowOff>
    </xdr:from>
    <xdr:to>
      <xdr:col>19</xdr:col>
      <xdr:colOff>177800</xdr:colOff>
      <xdr:row>78</xdr:row>
      <xdr:rowOff>35382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9168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18580</xdr:rowOff>
    </xdr:from>
    <xdr:to>
      <xdr:col>15</xdr:col>
      <xdr:colOff>50800</xdr:colOff>
      <xdr:row>78</xdr:row>
      <xdr:rowOff>36640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91680"/>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36640</xdr:rowOff>
    </xdr:from>
    <xdr:to>
      <xdr:col>10</xdr:col>
      <xdr:colOff>114300</xdr:colOff>
      <xdr:row>78</xdr:row>
      <xdr:rowOff>48146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0974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164719</xdr:rowOff>
    </xdr:from>
    <xdr:to>
      <xdr:col>24</xdr:col>
      <xdr:colOff>114300</xdr:colOff>
      <xdr:row>78</xdr:row>
      <xdr:rowOff>94869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143146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156032</xdr:rowOff>
    </xdr:from>
    <xdr:to>
      <xdr:col>20</xdr:col>
      <xdr:colOff>38100</xdr:colOff>
      <xdr:row>78</xdr:row>
      <xdr:rowOff>86182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77309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139230</xdr:rowOff>
    </xdr:from>
    <xdr:to>
      <xdr:col>15</xdr:col>
      <xdr:colOff>101600</xdr:colOff>
      <xdr:row>78</xdr:row>
      <xdr:rowOff>69380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60507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157290</xdr:rowOff>
    </xdr:from>
    <xdr:to>
      <xdr:col>10</xdr:col>
      <xdr:colOff>165100</xdr:colOff>
      <xdr:row>78</xdr:row>
      <xdr:rowOff>87440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78567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168796</xdr:rowOff>
    </xdr:from>
    <xdr:to>
      <xdr:col>6</xdr:col>
      <xdr:colOff>38100</xdr:colOff>
      <xdr:row>78</xdr:row>
      <xdr:rowOff>98946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37712</xdr:rowOff>
    </xdr:from>
    <xdr:to>
      <xdr:col>24</xdr:col>
      <xdr:colOff>63500</xdr:colOff>
      <xdr:row>96</xdr:row>
      <xdr:rowOff>68061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96912"/>
          <a:ext cx="8382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37712</xdr:rowOff>
    </xdr:from>
    <xdr:to>
      <xdr:col>19</xdr:col>
      <xdr:colOff>177800</xdr:colOff>
      <xdr:row>97</xdr:row>
      <xdr:rowOff>28970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96912"/>
          <a:ext cx="889000" cy="16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28970</xdr:rowOff>
    </xdr:from>
    <xdr:to>
      <xdr:col>15</xdr:col>
      <xdr:colOff>50800</xdr:colOff>
      <xdr:row>97</xdr:row>
      <xdr:rowOff>46540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5962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46540</xdr:rowOff>
    </xdr:from>
    <xdr:to>
      <xdr:col>10</xdr:col>
      <xdr:colOff>114300</xdr:colOff>
      <xdr:row>97</xdr:row>
      <xdr:rowOff>73820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7719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17261</xdr:rowOff>
    </xdr:from>
    <xdr:to>
      <xdr:col>24</xdr:col>
      <xdr:colOff>114300</xdr:colOff>
      <xdr:row>96</xdr:row>
      <xdr:rowOff>118861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167138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158362</xdr:rowOff>
    </xdr:from>
    <xdr:to>
      <xdr:col>20</xdr:col>
      <xdr:colOff>38100</xdr:colOff>
      <xdr:row>96</xdr:row>
      <xdr:rowOff>88512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149620</xdr:rowOff>
    </xdr:from>
    <xdr:to>
      <xdr:col>15</xdr:col>
      <xdr:colOff>101600</xdr:colOff>
      <xdr:row>97</xdr:row>
      <xdr:rowOff>79770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70897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167190</xdr:rowOff>
    </xdr:from>
    <xdr:to>
      <xdr:col>10</xdr:col>
      <xdr:colOff>165100</xdr:colOff>
      <xdr:row>97</xdr:row>
      <xdr:rowOff>97340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88467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23020</xdr:rowOff>
    </xdr:from>
    <xdr:to>
      <xdr:col>6</xdr:col>
      <xdr:colOff>38100</xdr:colOff>
      <xdr:row>97</xdr:row>
      <xdr:rowOff>124620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115747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148926</xdr:rowOff>
    </xdr:from>
    <xdr:to>
      <xdr:col>55</xdr:col>
      <xdr:colOff>0</xdr:colOff>
      <xdr:row>35</xdr:row>
      <xdr:rowOff>168138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149676"/>
          <a:ext cx="8382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53746</xdr:rowOff>
    </xdr:from>
    <xdr:to>
      <xdr:col>50</xdr:col>
      <xdr:colOff>114300</xdr:colOff>
      <xdr:row>35</xdr:row>
      <xdr:rowOff>148926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11596"/>
          <a:ext cx="889000" cy="4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53746</xdr:rowOff>
    </xdr:from>
    <xdr:to>
      <xdr:col>45</xdr:col>
      <xdr:colOff>177800</xdr:colOff>
      <xdr:row>36</xdr:row>
      <xdr:rowOff>94423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11596"/>
          <a:ext cx="889000" cy="5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94423</xdr:rowOff>
    </xdr:from>
    <xdr:to>
      <xdr:col>41</xdr:col>
      <xdr:colOff>50800</xdr:colOff>
      <xdr:row>36</xdr:row>
      <xdr:rowOff>129436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66623"/>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117338</xdr:rowOff>
    </xdr:from>
    <xdr:to>
      <xdr:col>55</xdr:col>
      <xdr:colOff>50800</xdr:colOff>
      <xdr:row>36</xdr:row>
      <xdr:rowOff>47488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95765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9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98126</xdr:rowOff>
    </xdr:from>
    <xdr:to>
      <xdr:col>50</xdr:col>
      <xdr:colOff>165100</xdr:colOff>
      <xdr:row>36</xdr:row>
      <xdr:rowOff>28276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44803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7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2946</xdr:rowOff>
    </xdr:from>
    <xdr:to>
      <xdr:col>46</xdr:col>
      <xdr:colOff>38100</xdr:colOff>
      <xdr:row>33</xdr:row>
      <xdr:rowOff>104546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95673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5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43623</xdr:rowOff>
    </xdr:from>
    <xdr:to>
      <xdr:col>41</xdr:col>
      <xdr:colOff>101600</xdr:colOff>
      <xdr:row>36</xdr:row>
      <xdr:rowOff>145223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161750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78636</xdr:rowOff>
    </xdr:from>
    <xdr:to>
      <xdr:col>36</xdr:col>
      <xdr:colOff>165100</xdr:colOff>
      <xdr:row>37</xdr:row>
      <xdr:rowOff>8786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25313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02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85869</xdr:rowOff>
    </xdr:from>
    <xdr:to>
      <xdr:col>55</xdr:col>
      <xdr:colOff>0</xdr:colOff>
      <xdr:row>58</xdr:row>
      <xdr:rowOff>117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858519"/>
          <a:ext cx="838200" cy="8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85869</xdr:rowOff>
    </xdr:from>
    <xdr:to>
      <xdr:col>50</xdr:col>
      <xdr:colOff>114300</xdr:colOff>
      <xdr:row>57</xdr:row>
      <xdr:rowOff>107372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58519"/>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15177</xdr:rowOff>
    </xdr:from>
    <xdr:to>
      <xdr:col>45</xdr:col>
      <xdr:colOff>177800</xdr:colOff>
      <xdr:row>57</xdr:row>
      <xdr:rowOff>107372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273477"/>
          <a:ext cx="889000" cy="60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15177</xdr:rowOff>
    </xdr:from>
    <xdr:to>
      <xdr:col>41</xdr:col>
      <xdr:colOff>50800</xdr:colOff>
      <xdr:row>54</xdr:row>
      <xdr:rowOff>62351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273477"/>
          <a:ext cx="889000" cy="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120767</xdr:rowOff>
    </xdr:from>
    <xdr:to>
      <xdr:col>55</xdr:col>
      <xdr:colOff>50800</xdr:colOff>
      <xdr:row>58</xdr:row>
      <xdr:rowOff>50917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35694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35069</xdr:rowOff>
    </xdr:from>
    <xdr:to>
      <xdr:col>50</xdr:col>
      <xdr:colOff>165100</xdr:colOff>
      <xdr:row>57</xdr:row>
      <xdr:rowOff>136669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127796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0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56572</xdr:rowOff>
    </xdr:from>
    <xdr:to>
      <xdr:col>46</xdr:col>
      <xdr:colOff>38100</xdr:colOff>
      <xdr:row>57</xdr:row>
      <xdr:rowOff>158172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149299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135827</xdr:rowOff>
    </xdr:from>
    <xdr:to>
      <xdr:col>41</xdr:col>
      <xdr:colOff>101600</xdr:colOff>
      <xdr:row>54</xdr:row>
      <xdr:rowOff>65977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2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82504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99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11551</xdr:rowOff>
    </xdr:from>
    <xdr:to>
      <xdr:col>36</xdr:col>
      <xdr:colOff>165100</xdr:colOff>
      <xdr:row>54</xdr:row>
      <xdr:rowOff>113151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2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129678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0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106287</xdr:rowOff>
    </xdr:from>
    <xdr:to>
      <xdr:col>55</xdr:col>
      <xdr:colOff>0</xdr:colOff>
      <xdr:row>79</xdr:row>
      <xdr:rowOff>39222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79387"/>
          <a:ext cx="838200" cy="1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106287</xdr:rowOff>
    </xdr:from>
    <xdr:to>
      <xdr:col>50</xdr:col>
      <xdr:colOff>114300</xdr:colOff>
      <xdr:row>79</xdr:row>
      <xdr:rowOff>3195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79387"/>
          <a:ext cx="889000" cy="6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23540</xdr:rowOff>
    </xdr:from>
    <xdr:to>
      <xdr:col>45</xdr:col>
      <xdr:colOff>177800</xdr:colOff>
      <xdr:row>79</xdr:row>
      <xdr:rowOff>3195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539390"/>
          <a:ext cx="889000" cy="100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23540</xdr:rowOff>
    </xdr:from>
    <xdr:to>
      <xdr:col>41</xdr:col>
      <xdr:colOff>50800</xdr:colOff>
      <xdr:row>74</xdr:row>
      <xdr:rowOff>22398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539390"/>
          <a:ext cx="889000" cy="1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159872</xdr:rowOff>
    </xdr:from>
    <xdr:to>
      <xdr:col>55</xdr:col>
      <xdr:colOff>50800</xdr:colOff>
      <xdr:row>79</xdr:row>
      <xdr:rowOff>90022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74799</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4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55487</xdr:rowOff>
    </xdr:from>
    <xdr:to>
      <xdr:col>50</xdr:col>
      <xdr:colOff>165100</xdr:colOff>
      <xdr:row>78</xdr:row>
      <xdr:rowOff>157087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148214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123845</xdr:rowOff>
    </xdr:from>
    <xdr:to>
      <xdr:col>46</xdr:col>
      <xdr:colOff>38100</xdr:colOff>
      <xdr:row>79</xdr:row>
      <xdr:rowOff>53995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45122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8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144190</xdr:rowOff>
    </xdr:from>
    <xdr:to>
      <xdr:col>41</xdr:col>
      <xdr:colOff>101600</xdr:colOff>
      <xdr:row>73</xdr:row>
      <xdr:rowOff>74340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4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90867</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26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143048</xdr:rowOff>
    </xdr:from>
    <xdr:to>
      <xdr:col>36</xdr:col>
      <xdr:colOff>165100</xdr:colOff>
      <xdr:row>74</xdr:row>
      <xdr:rowOff>73198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6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89725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21975</xdr:rowOff>
    </xdr:from>
    <xdr:to>
      <xdr:col>55</xdr:col>
      <xdr:colOff>0</xdr:colOff>
      <xdr:row>98</xdr:row>
      <xdr:rowOff>27325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24075"/>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17774</xdr:rowOff>
    </xdr:from>
    <xdr:to>
      <xdr:col>50</xdr:col>
      <xdr:colOff>114300</xdr:colOff>
      <xdr:row>98</xdr:row>
      <xdr:rowOff>27325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19874"/>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17774</xdr:rowOff>
    </xdr:from>
    <xdr:to>
      <xdr:col>45</xdr:col>
      <xdr:colOff>177800</xdr:colOff>
      <xdr:row>98</xdr:row>
      <xdr:rowOff>28084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19874"/>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170918</xdr:rowOff>
    </xdr:from>
    <xdr:to>
      <xdr:col>41</xdr:col>
      <xdr:colOff>50800</xdr:colOff>
      <xdr:row>98</xdr:row>
      <xdr:rowOff>28084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01568"/>
          <a:ext cx="8890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35138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142625</xdr:rowOff>
    </xdr:from>
    <xdr:to>
      <xdr:col>55</xdr:col>
      <xdr:colOff>50800</xdr:colOff>
      <xdr:row>98</xdr:row>
      <xdr:rowOff>72775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57552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147975</xdr:rowOff>
    </xdr:from>
    <xdr:to>
      <xdr:col>50</xdr:col>
      <xdr:colOff>165100</xdr:colOff>
      <xdr:row>98</xdr:row>
      <xdr:rowOff>78125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69252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138424</xdr:rowOff>
    </xdr:from>
    <xdr:to>
      <xdr:col>46</xdr:col>
      <xdr:colOff>38100</xdr:colOff>
      <xdr:row>98</xdr:row>
      <xdr:rowOff>68574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148734</xdr:rowOff>
    </xdr:from>
    <xdr:to>
      <xdr:col>41</xdr:col>
      <xdr:colOff>101600</xdr:colOff>
      <xdr:row>98</xdr:row>
      <xdr:rowOff>78884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70011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120118</xdr:rowOff>
    </xdr:from>
    <xdr:to>
      <xdr:col>36</xdr:col>
      <xdr:colOff>165100</xdr:colOff>
      <xdr:row>98</xdr:row>
      <xdr:rowOff>50268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36925</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3475"/>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162141</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77241"/>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153530</xdr:rowOff>
    </xdr:from>
    <xdr:to>
      <xdr:col>76</xdr:col>
      <xdr:colOff>114300</xdr:colOff>
      <xdr:row>38</xdr:row>
      <xdr:rowOff>162141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6863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153530</xdr:rowOff>
    </xdr:from>
    <xdr:to>
      <xdr:col>71</xdr:col>
      <xdr:colOff>177800</xdr:colOff>
      <xdr:row>39</xdr:row>
      <xdr:rowOff>23876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68630"/>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157575</xdr:rowOff>
    </xdr:from>
    <xdr:to>
      <xdr:col>85</xdr:col>
      <xdr:colOff>177800</xdr:colOff>
      <xdr:row>39</xdr:row>
      <xdr:rowOff>87725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72502</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111341</xdr:rowOff>
    </xdr:from>
    <xdr:to>
      <xdr:col>76</xdr:col>
      <xdr:colOff>165100</xdr:colOff>
      <xdr:row>39</xdr:row>
      <xdr:rowOff>41491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32618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102730</xdr:rowOff>
    </xdr:from>
    <xdr:to>
      <xdr:col>72</xdr:col>
      <xdr:colOff>38100</xdr:colOff>
      <xdr:row>39</xdr:row>
      <xdr:rowOff>32880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24007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144526</xdr:rowOff>
    </xdr:from>
    <xdr:to>
      <xdr:col>67</xdr:col>
      <xdr:colOff>101600</xdr:colOff>
      <xdr:row>39</xdr:row>
      <xdr:rowOff>74676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65803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77932</xdr:rowOff>
    </xdr:from>
    <xdr:to>
      <xdr:col>85</xdr:col>
      <xdr:colOff>127000</xdr:colOff>
      <xdr:row>75</xdr:row>
      <xdr:rowOff>138542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36682"/>
          <a:ext cx="838200" cy="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138542</xdr:rowOff>
    </xdr:from>
    <xdr:to>
      <xdr:col>81</xdr:col>
      <xdr:colOff>50800</xdr:colOff>
      <xdr:row>76</xdr:row>
      <xdr:rowOff>10747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97292"/>
          <a:ext cx="889000" cy="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10747</xdr:rowOff>
    </xdr:from>
    <xdr:to>
      <xdr:col>76</xdr:col>
      <xdr:colOff>114300</xdr:colOff>
      <xdr:row>76</xdr:row>
      <xdr:rowOff>54501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40947"/>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26002</xdr:rowOff>
    </xdr:from>
    <xdr:to>
      <xdr:col>71</xdr:col>
      <xdr:colOff>177800</xdr:colOff>
      <xdr:row>76</xdr:row>
      <xdr:rowOff>54501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56202"/>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27132</xdr:rowOff>
    </xdr:from>
    <xdr:to>
      <xdr:col>85</xdr:col>
      <xdr:colOff>177800</xdr:colOff>
      <xdr:row>75</xdr:row>
      <xdr:rowOff>128732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50009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87742</xdr:rowOff>
    </xdr:from>
    <xdr:to>
      <xdr:col>81</xdr:col>
      <xdr:colOff>101600</xdr:colOff>
      <xdr:row>76</xdr:row>
      <xdr:rowOff>17892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34419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131397</xdr:rowOff>
    </xdr:from>
    <xdr:to>
      <xdr:col>76</xdr:col>
      <xdr:colOff>165100</xdr:colOff>
      <xdr:row>76</xdr:row>
      <xdr:rowOff>61547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78074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6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3701</xdr:rowOff>
    </xdr:from>
    <xdr:to>
      <xdr:col>72</xdr:col>
      <xdr:colOff>38100</xdr:colOff>
      <xdr:row>76</xdr:row>
      <xdr:rowOff>105301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121828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146652</xdr:rowOff>
    </xdr:from>
    <xdr:to>
      <xdr:col>67</xdr:col>
      <xdr:colOff>101600</xdr:colOff>
      <xdr:row>76</xdr:row>
      <xdr:rowOff>76802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93329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90866</xdr:rowOff>
    </xdr:from>
    <xdr:to>
      <xdr:col>85</xdr:col>
      <xdr:colOff>127000</xdr:colOff>
      <xdr:row>98</xdr:row>
      <xdr:rowOff>114491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92966"/>
          <a:ext cx="8382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90866</xdr:rowOff>
    </xdr:from>
    <xdr:to>
      <xdr:col>81</xdr:col>
      <xdr:colOff>50800</xdr:colOff>
      <xdr:row>98</xdr:row>
      <xdr:rowOff>127918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92966"/>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94318</xdr:rowOff>
    </xdr:from>
    <xdr:to>
      <xdr:col>76</xdr:col>
      <xdr:colOff>114300</xdr:colOff>
      <xdr:row>98</xdr:row>
      <xdr:rowOff>127918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96418"/>
          <a:ext cx="889000" cy="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81947</xdr:rowOff>
    </xdr:from>
    <xdr:to>
      <xdr:col>71</xdr:col>
      <xdr:colOff>177800</xdr:colOff>
      <xdr:row>98</xdr:row>
      <xdr:rowOff>94318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8404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63691</xdr:rowOff>
    </xdr:from>
    <xdr:to>
      <xdr:col>85</xdr:col>
      <xdr:colOff>177800</xdr:colOff>
      <xdr:row>98</xdr:row>
      <xdr:rowOff>165291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150068</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8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40066</xdr:rowOff>
    </xdr:from>
    <xdr:to>
      <xdr:col>81</xdr:col>
      <xdr:colOff>101600</xdr:colOff>
      <xdr:row>98</xdr:row>
      <xdr:rowOff>141666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132793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77118</xdr:rowOff>
    </xdr:from>
    <xdr:to>
      <xdr:col>76</xdr:col>
      <xdr:colOff>165100</xdr:colOff>
      <xdr:row>99</xdr:row>
      <xdr:rowOff>7268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169845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7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43518</xdr:rowOff>
    </xdr:from>
    <xdr:to>
      <xdr:col>72</xdr:col>
      <xdr:colOff>38100</xdr:colOff>
      <xdr:row>98</xdr:row>
      <xdr:rowOff>145118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136245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31147</xdr:rowOff>
    </xdr:from>
    <xdr:to>
      <xdr:col>67</xdr:col>
      <xdr:colOff>101600</xdr:colOff>
      <xdr:row>98</xdr:row>
      <xdr:rowOff>132747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123874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113868</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9715068"/>
          <a:ext cx="889000" cy="3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82047</xdr:rowOff>
    </xdr:from>
    <xdr:to>
      <xdr:col>107</xdr:col>
      <xdr:colOff>50800</xdr:colOff>
      <xdr:row>56</xdr:row>
      <xdr:rowOff>113868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9683247"/>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144455</xdr:rowOff>
    </xdr:from>
    <xdr:to>
      <xdr:col>102</xdr:col>
      <xdr:colOff>114300</xdr:colOff>
      <xdr:row>56</xdr:row>
      <xdr:rowOff>82047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402755"/>
          <a:ext cx="889000" cy="2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63068</xdr:rowOff>
    </xdr:from>
    <xdr:to>
      <xdr:col>107</xdr:col>
      <xdr:colOff>101600</xdr:colOff>
      <xdr:row>56</xdr:row>
      <xdr:rowOff>164668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6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9745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4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31247</xdr:rowOff>
    </xdr:from>
    <xdr:to>
      <xdr:col>102</xdr:col>
      <xdr:colOff>165100</xdr:colOff>
      <xdr:row>56</xdr:row>
      <xdr:rowOff>132847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6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149374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4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93655</xdr:rowOff>
    </xdr:from>
    <xdr:to>
      <xdr:col>98</xdr:col>
      <xdr:colOff>38100</xdr:colOff>
      <xdr:row>55</xdr:row>
      <xdr:rowOff>23805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3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40332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1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17334</xdr:rowOff>
    </xdr:from>
    <xdr:to>
      <xdr:col>116</xdr:col>
      <xdr:colOff>63500</xdr:colOff>
      <xdr:row>73</xdr:row>
      <xdr:rowOff>44014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533184"/>
          <a:ext cx="8382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17334</xdr:rowOff>
    </xdr:from>
    <xdr:to>
      <xdr:col>111</xdr:col>
      <xdr:colOff>177800</xdr:colOff>
      <xdr:row>73</xdr:row>
      <xdr:rowOff>30103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3318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30103</xdr:rowOff>
    </xdr:from>
    <xdr:to>
      <xdr:col>107</xdr:col>
      <xdr:colOff>50800</xdr:colOff>
      <xdr:row>73</xdr:row>
      <xdr:rowOff>76399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545953"/>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76399</xdr:rowOff>
    </xdr:from>
    <xdr:to>
      <xdr:col>102</xdr:col>
      <xdr:colOff>114300</xdr:colOff>
      <xdr:row>73</xdr:row>
      <xdr:rowOff>111473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592249"/>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164664</xdr:rowOff>
    </xdr:from>
    <xdr:to>
      <xdr:col>116</xdr:col>
      <xdr:colOff>114300</xdr:colOff>
      <xdr:row>73</xdr:row>
      <xdr:rowOff>94814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16091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137984</xdr:rowOff>
    </xdr:from>
    <xdr:to>
      <xdr:col>112</xdr:col>
      <xdr:colOff>38100</xdr:colOff>
      <xdr:row>73</xdr:row>
      <xdr:rowOff>68134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4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84661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25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150753</xdr:rowOff>
    </xdr:from>
    <xdr:to>
      <xdr:col>107</xdr:col>
      <xdr:colOff>101600</xdr:colOff>
      <xdr:row>73</xdr:row>
      <xdr:rowOff>80903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4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97430</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2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25599</xdr:rowOff>
    </xdr:from>
    <xdr:to>
      <xdr:col>102</xdr:col>
      <xdr:colOff>165100</xdr:colOff>
      <xdr:row>73</xdr:row>
      <xdr:rowOff>127199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5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143726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3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60673</xdr:rowOff>
    </xdr:from>
    <xdr:to>
      <xdr:col>98</xdr:col>
      <xdr:colOff>38100</xdr:colOff>
      <xdr:row>73</xdr:row>
      <xdr:rowOff>162273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611,901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人件費については、保有する施設数が多く、施設専従の会計年度任用職員が多いこと等により類似団体平均を上回る状況となっている。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行財政改革推進計画に基づき、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会計年度任用職員を含めた職員数の適正化を図る中で、人件費の削減に努めていく。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繰出金については、国民健康保険事業に対する赤字補填分の繰出金が多いこと等により、類似団体平均を上回る状況となっている。令和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年度より国民健康保険税の税率を標準税率へ引き上げていくこと等により、適正化を推進していく。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公債費については、大型の単独事業である生涯学習センター整備事業の元金償還が本格化したことにより、類似団体平均を上回る状況となっている。計画的な新発債発行等により、令和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14,976
14,702
75.18
9,560,543
9,163,829
371,298
5,990,391
13,064,722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84074</xdr:rowOff>
    </xdr:from>
    <xdr:to>
      <xdr:col>24</xdr:col>
      <xdr:colOff>63500</xdr:colOff>
      <xdr:row>38</xdr:row>
      <xdr:rowOff>157035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6274"/>
          <a:ext cx="838200" cy="4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151892</xdr:rowOff>
    </xdr:from>
    <xdr:to>
      <xdr:col>19</xdr:col>
      <xdr:colOff>177800</xdr:colOff>
      <xdr:row>38</xdr:row>
      <xdr:rowOff>157035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6699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141986</xdr:rowOff>
    </xdr:from>
    <xdr:to>
      <xdr:col>15</xdr:col>
      <xdr:colOff>50800</xdr:colOff>
      <xdr:row>38</xdr:row>
      <xdr:rowOff>151892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570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103315</xdr:rowOff>
    </xdr:from>
    <xdr:to>
      <xdr:col>10</xdr:col>
      <xdr:colOff>114300</xdr:colOff>
      <xdr:row>38</xdr:row>
      <xdr:rowOff>141986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18415"/>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130636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33274</xdr:rowOff>
    </xdr:from>
    <xdr:to>
      <xdr:col>24</xdr:col>
      <xdr:colOff>114300</xdr:colOff>
      <xdr:row>36</xdr:row>
      <xdr:rowOff>134874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106235</xdr:rowOff>
    </xdr:from>
    <xdr:to>
      <xdr:col>20</xdr:col>
      <xdr:colOff>38100</xdr:colOff>
      <xdr:row>39</xdr:row>
      <xdr:rowOff>36385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27512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101092</xdr:rowOff>
    </xdr:from>
    <xdr:to>
      <xdr:col>15</xdr:col>
      <xdr:colOff>101600</xdr:colOff>
      <xdr:row>39</xdr:row>
      <xdr:rowOff>31242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22369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0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91186</xdr:rowOff>
    </xdr:from>
    <xdr:to>
      <xdr:col>10</xdr:col>
      <xdr:colOff>165100</xdr:colOff>
      <xdr:row>39</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12463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52515</xdr:rowOff>
    </xdr:from>
    <xdr:to>
      <xdr:col>6</xdr:col>
      <xdr:colOff>38100</xdr:colOff>
      <xdr:row>38</xdr:row>
      <xdr:rowOff>154115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145242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153298</xdr:rowOff>
    </xdr:from>
    <xdr:to>
      <xdr:col>24</xdr:col>
      <xdr:colOff>63500</xdr:colOff>
      <xdr:row>58</xdr:row>
      <xdr:rowOff>7608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5948"/>
          <a:ext cx="838200" cy="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35125</xdr:rowOff>
    </xdr:from>
    <xdr:to>
      <xdr:col>19</xdr:col>
      <xdr:colOff>177800</xdr:colOff>
      <xdr:row>58</xdr:row>
      <xdr:rowOff>7608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36325"/>
          <a:ext cx="889000" cy="31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35125</xdr:rowOff>
    </xdr:from>
    <xdr:to>
      <xdr:col>15</xdr:col>
      <xdr:colOff>50800</xdr:colOff>
      <xdr:row>58</xdr:row>
      <xdr:rowOff>1884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36325"/>
          <a:ext cx="889000" cy="3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170760</xdr:rowOff>
    </xdr:from>
    <xdr:to>
      <xdr:col>10</xdr:col>
      <xdr:colOff>114300</xdr:colOff>
      <xdr:row>58</xdr:row>
      <xdr:rowOff>1884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3410"/>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102498</xdr:rowOff>
    </xdr:from>
    <xdr:to>
      <xdr:col>24</xdr:col>
      <xdr:colOff>114300</xdr:colOff>
      <xdr:row>58</xdr:row>
      <xdr:rowOff>32648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17425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128258</xdr:rowOff>
    </xdr:from>
    <xdr:to>
      <xdr:col>20</xdr:col>
      <xdr:colOff>38100</xdr:colOff>
      <xdr:row>58</xdr:row>
      <xdr:rowOff>58408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49535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155775</xdr:rowOff>
    </xdr:from>
    <xdr:to>
      <xdr:col>15</xdr:col>
      <xdr:colOff>101600</xdr:colOff>
      <xdr:row>56</xdr:row>
      <xdr:rowOff>85925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77052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122534</xdr:rowOff>
    </xdr:from>
    <xdr:to>
      <xdr:col>10</xdr:col>
      <xdr:colOff>165100</xdr:colOff>
      <xdr:row>58</xdr:row>
      <xdr:rowOff>52684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43811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119960</xdr:rowOff>
    </xdr:from>
    <xdr:to>
      <xdr:col>6</xdr:col>
      <xdr:colOff>38100</xdr:colOff>
      <xdr:row>58</xdr:row>
      <xdr:rowOff>50110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31831</xdr:rowOff>
    </xdr:from>
    <xdr:to>
      <xdr:col>24</xdr:col>
      <xdr:colOff>63500</xdr:colOff>
      <xdr:row>75</xdr:row>
      <xdr:rowOff>55743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0581"/>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31831</xdr:rowOff>
    </xdr:from>
    <xdr:to>
      <xdr:col>19</xdr:col>
      <xdr:colOff>177800</xdr:colOff>
      <xdr:row>76</xdr:row>
      <xdr:rowOff>43224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0581"/>
          <a:ext cx="889000" cy="18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43224</xdr:rowOff>
    </xdr:from>
    <xdr:to>
      <xdr:col>15</xdr:col>
      <xdr:colOff>50800</xdr:colOff>
      <xdr:row>76</xdr:row>
      <xdr:rowOff>124124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73424"/>
          <a:ext cx="889000" cy="8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49449</xdr:rowOff>
    </xdr:from>
    <xdr:to>
      <xdr:col>10</xdr:col>
      <xdr:colOff>114300</xdr:colOff>
      <xdr:row>76</xdr:row>
      <xdr:rowOff>124124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08199"/>
          <a:ext cx="889000" cy="2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4943</xdr:rowOff>
    </xdr:from>
    <xdr:to>
      <xdr:col>24</xdr:col>
      <xdr:colOff>114300</xdr:colOff>
      <xdr:row>75</xdr:row>
      <xdr:rowOff>106543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27820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152481</xdr:rowOff>
    </xdr:from>
    <xdr:to>
      <xdr:col>20</xdr:col>
      <xdr:colOff>38100</xdr:colOff>
      <xdr:row>75</xdr:row>
      <xdr:rowOff>82631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99158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163874</xdr:rowOff>
    </xdr:from>
    <xdr:to>
      <xdr:col>15</xdr:col>
      <xdr:colOff>101600</xdr:colOff>
      <xdr:row>76</xdr:row>
      <xdr:rowOff>94024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9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73324</xdr:rowOff>
    </xdr:from>
    <xdr:to>
      <xdr:col>10</xdr:col>
      <xdr:colOff>165100</xdr:colOff>
      <xdr:row>77</xdr:row>
      <xdr:rowOff>3474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20002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170099</xdr:rowOff>
    </xdr:from>
    <xdr:to>
      <xdr:col>6</xdr:col>
      <xdr:colOff>38100</xdr:colOff>
      <xdr:row>75</xdr:row>
      <xdr:rowOff>100249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116776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144359</xdr:rowOff>
    </xdr:from>
    <xdr:to>
      <xdr:col>24</xdr:col>
      <xdr:colOff>63500</xdr:colOff>
      <xdr:row>96</xdr:row>
      <xdr:rowOff>148538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3559"/>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129865</xdr:rowOff>
    </xdr:from>
    <xdr:to>
      <xdr:col>19</xdr:col>
      <xdr:colOff>177800</xdr:colOff>
      <xdr:row>96</xdr:row>
      <xdr:rowOff>148538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89065"/>
          <a:ext cx="8890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123044</xdr:rowOff>
    </xdr:from>
    <xdr:to>
      <xdr:col>15</xdr:col>
      <xdr:colOff>50800</xdr:colOff>
      <xdr:row>96</xdr:row>
      <xdr:rowOff>129865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82244"/>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81790</xdr:rowOff>
    </xdr:from>
    <xdr:to>
      <xdr:col>10</xdr:col>
      <xdr:colOff>114300</xdr:colOff>
      <xdr:row>96</xdr:row>
      <xdr:rowOff>123044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40990"/>
          <a:ext cx="889000" cy="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93559</xdr:rowOff>
    </xdr:from>
    <xdr:to>
      <xdr:col>24</xdr:col>
      <xdr:colOff>114300</xdr:colOff>
      <xdr:row>97</xdr:row>
      <xdr:rowOff>23709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116436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97738</xdr:rowOff>
    </xdr:from>
    <xdr:to>
      <xdr:col>20</xdr:col>
      <xdr:colOff>38100</xdr:colOff>
      <xdr:row>97</xdr:row>
      <xdr:rowOff>27888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44415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79065</xdr:rowOff>
    </xdr:from>
    <xdr:to>
      <xdr:col>15</xdr:col>
      <xdr:colOff>101600</xdr:colOff>
      <xdr:row>97</xdr:row>
      <xdr:rowOff>9215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25742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72244</xdr:rowOff>
    </xdr:from>
    <xdr:to>
      <xdr:col>10</xdr:col>
      <xdr:colOff>165100</xdr:colOff>
      <xdr:row>97</xdr:row>
      <xdr:rowOff>2394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30990</xdr:rowOff>
    </xdr:from>
    <xdr:to>
      <xdr:col>6</xdr:col>
      <xdr:colOff>38100</xdr:colOff>
      <xdr:row>96</xdr:row>
      <xdr:rowOff>132590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149117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109329</xdr:rowOff>
    </xdr:from>
    <xdr:to>
      <xdr:col>55</xdr:col>
      <xdr:colOff>0</xdr:colOff>
      <xdr:row>35</xdr:row>
      <xdr:rowOff>161580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1007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161580</xdr:rowOff>
    </xdr:from>
    <xdr:to>
      <xdr:col>50</xdr:col>
      <xdr:colOff>114300</xdr:colOff>
      <xdr:row>36</xdr:row>
      <xdr:rowOff>87122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2330"/>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63935</xdr:rowOff>
    </xdr:from>
    <xdr:to>
      <xdr:col>45</xdr:col>
      <xdr:colOff>177800</xdr:colOff>
      <xdr:row>36</xdr:row>
      <xdr:rowOff>87122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36135"/>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63935</xdr:rowOff>
    </xdr:from>
    <xdr:to>
      <xdr:col>41</xdr:col>
      <xdr:colOff>50800</xdr:colOff>
      <xdr:row>36</xdr:row>
      <xdr:rowOff>82877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36135"/>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152562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6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160400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7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58529</xdr:rowOff>
    </xdr:from>
    <xdr:to>
      <xdr:col>55</xdr:col>
      <xdr:colOff>50800</xdr:colOff>
      <xdr:row>35</xdr:row>
      <xdr:rowOff>160129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81406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1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110780</xdr:rowOff>
    </xdr:from>
    <xdr:to>
      <xdr:col>50</xdr:col>
      <xdr:colOff>165100</xdr:colOff>
      <xdr:row>36</xdr:row>
      <xdr:rowOff>40930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57457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36322</xdr:rowOff>
    </xdr:from>
    <xdr:to>
      <xdr:col>46</xdr:col>
      <xdr:colOff>38100</xdr:colOff>
      <xdr:row>36</xdr:row>
      <xdr:rowOff>137922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154449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13135</xdr:rowOff>
    </xdr:from>
    <xdr:to>
      <xdr:col>41</xdr:col>
      <xdr:colOff>101600</xdr:colOff>
      <xdr:row>36</xdr:row>
      <xdr:rowOff>114735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131262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32077</xdr:rowOff>
    </xdr:from>
    <xdr:to>
      <xdr:col>36</xdr:col>
      <xdr:colOff>165100</xdr:colOff>
      <xdr:row>36</xdr:row>
      <xdr:rowOff>133677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150204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54721</xdr:rowOff>
    </xdr:from>
    <xdr:to>
      <xdr:col>55</xdr:col>
      <xdr:colOff>0</xdr:colOff>
      <xdr:row>58</xdr:row>
      <xdr:rowOff>79296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98821"/>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49175</xdr:rowOff>
    </xdr:from>
    <xdr:to>
      <xdr:col>50</xdr:col>
      <xdr:colOff>114300</xdr:colOff>
      <xdr:row>58</xdr:row>
      <xdr:rowOff>54721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3275"/>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49175</xdr:rowOff>
    </xdr:from>
    <xdr:to>
      <xdr:col>45</xdr:col>
      <xdr:colOff>177800</xdr:colOff>
      <xdr:row>58</xdr:row>
      <xdr:rowOff>62883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3275"/>
          <a:ext cx="8890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26970</xdr:rowOff>
    </xdr:from>
    <xdr:to>
      <xdr:col>41</xdr:col>
      <xdr:colOff>50800</xdr:colOff>
      <xdr:row>58</xdr:row>
      <xdr:rowOff>62883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1070"/>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28496</xdr:rowOff>
    </xdr:from>
    <xdr:to>
      <xdr:col>55</xdr:col>
      <xdr:colOff>50800</xdr:colOff>
      <xdr:row>58</xdr:row>
      <xdr:rowOff>130096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114873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3921</xdr:rowOff>
    </xdr:from>
    <xdr:to>
      <xdr:col>50</xdr:col>
      <xdr:colOff>165100</xdr:colOff>
      <xdr:row>58</xdr:row>
      <xdr:rowOff>105521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96648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169825</xdr:rowOff>
    </xdr:from>
    <xdr:to>
      <xdr:col>46</xdr:col>
      <xdr:colOff>38100</xdr:colOff>
      <xdr:row>58</xdr:row>
      <xdr:rowOff>99975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12083</xdr:rowOff>
    </xdr:from>
    <xdr:to>
      <xdr:col>41</xdr:col>
      <xdr:colOff>101600</xdr:colOff>
      <xdr:row>58</xdr:row>
      <xdr:rowOff>113683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104810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147620</xdr:rowOff>
    </xdr:from>
    <xdr:to>
      <xdr:col>36</xdr:col>
      <xdr:colOff>165100</xdr:colOff>
      <xdr:row>58</xdr:row>
      <xdr:rowOff>77770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94297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137109</xdr:rowOff>
    </xdr:from>
    <xdr:to>
      <xdr:col>55</xdr:col>
      <xdr:colOff>0</xdr:colOff>
      <xdr:row>78</xdr:row>
      <xdr:rowOff>58432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38759"/>
          <a:ext cx="8382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156096</xdr:rowOff>
    </xdr:from>
    <xdr:to>
      <xdr:col>50</xdr:col>
      <xdr:colOff>114300</xdr:colOff>
      <xdr:row>77</xdr:row>
      <xdr:rowOff>137109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86296"/>
          <a:ext cx="889000" cy="1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156096</xdr:rowOff>
    </xdr:from>
    <xdr:to>
      <xdr:col>45</xdr:col>
      <xdr:colOff>177800</xdr:colOff>
      <xdr:row>78</xdr:row>
      <xdr:rowOff>82511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86296"/>
          <a:ext cx="889000" cy="2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82511</xdr:rowOff>
    </xdr:from>
    <xdr:to>
      <xdr:col>41</xdr:col>
      <xdr:colOff>50800</xdr:colOff>
      <xdr:row>78</xdr:row>
      <xdr:rowOff>103721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5611"/>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xdr:rowOff>
    </xdr:from>
    <xdr:to>
      <xdr:col>55</xdr:col>
      <xdr:colOff>50800</xdr:colOff>
      <xdr:row>78</xdr:row>
      <xdr:rowOff>109232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157509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86309</xdr:rowOff>
    </xdr:from>
    <xdr:to>
      <xdr:col>50</xdr:col>
      <xdr:colOff>165100</xdr:colOff>
      <xdr:row>78</xdr:row>
      <xdr:rowOff>16459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105296</xdr:rowOff>
    </xdr:from>
    <xdr:to>
      <xdr:col>46</xdr:col>
      <xdr:colOff>38100</xdr:colOff>
      <xdr:row>77</xdr:row>
      <xdr:rowOff>35446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51973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31711</xdr:rowOff>
    </xdr:from>
    <xdr:to>
      <xdr:col>41</xdr:col>
      <xdr:colOff>101600</xdr:colOff>
      <xdr:row>78</xdr:row>
      <xdr:rowOff>133311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124438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52921</xdr:rowOff>
    </xdr:from>
    <xdr:to>
      <xdr:col>36</xdr:col>
      <xdr:colOff>165100</xdr:colOff>
      <xdr:row>78</xdr:row>
      <xdr:rowOff>154521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145648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102907</xdr:rowOff>
    </xdr:from>
    <xdr:to>
      <xdr:col>55</xdr:col>
      <xdr:colOff>0</xdr:colOff>
      <xdr:row>96</xdr:row>
      <xdr:rowOff>58055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90657"/>
          <a:ext cx="838200" cy="1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102907</xdr:rowOff>
    </xdr:from>
    <xdr:to>
      <xdr:col>50</xdr:col>
      <xdr:colOff>114300</xdr:colOff>
      <xdr:row>96</xdr:row>
      <xdr:rowOff>6530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90657"/>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126510</xdr:rowOff>
    </xdr:from>
    <xdr:to>
      <xdr:col>45</xdr:col>
      <xdr:colOff>177800</xdr:colOff>
      <xdr:row>96</xdr:row>
      <xdr:rowOff>6530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14260"/>
          <a:ext cx="889000" cy="5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121926</xdr:rowOff>
    </xdr:from>
    <xdr:to>
      <xdr:col>41</xdr:col>
      <xdr:colOff>50800</xdr:colOff>
      <xdr:row>95</xdr:row>
      <xdr:rowOff>126510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09676"/>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68870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90924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7255</xdr:rowOff>
    </xdr:from>
    <xdr:to>
      <xdr:col>55</xdr:col>
      <xdr:colOff>50800</xdr:colOff>
      <xdr:row>96</xdr:row>
      <xdr:rowOff>108855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157132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52107</xdr:rowOff>
    </xdr:from>
    <xdr:to>
      <xdr:col>50</xdr:col>
      <xdr:colOff>165100</xdr:colOff>
      <xdr:row>95</xdr:row>
      <xdr:rowOff>153707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170234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127180</xdr:rowOff>
    </xdr:from>
    <xdr:to>
      <xdr:col>46</xdr:col>
      <xdr:colOff>38100</xdr:colOff>
      <xdr:row>96</xdr:row>
      <xdr:rowOff>57330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73857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75710</xdr:rowOff>
    </xdr:from>
    <xdr:to>
      <xdr:col>41</xdr:col>
      <xdr:colOff>101600</xdr:colOff>
      <xdr:row>96</xdr:row>
      <xdr:rowOff>5860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22387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71126</xdr:rowOff>
    </xdr:from>
    <xdr:to>
      <xdr:col>36</xdr:col>
      <xdr:colOff>165100</xdr:colOff>
      <xdr:row>96</xdr:row>
      <xdr:rowOff>1276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17803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9986</xdr:rowOff>
    </xdr:from>
    <xdr:to>
      <xdr:col>85</xdr:col>
      <xdr:colOff>127000</xdr:colOff>
      <xdr:row>37</xdr:row>
      <xdr:rowOff>24763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53636"/>
          <a:ext cx="8382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9986</xdr:rowOff>
    </xdr:from>
    <xdr:to>
      <xdr:col>81</xdr:col>
      <xdr:colOff>50800</xdr:colOff>
      <xdr:row>37</xdr:row>
      <xdr:rowOff>13823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5363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13823</xdr:rowOff>
    </xdr:from>
    <xdr:to>
      <xdr:col>76</xdr:col>
      <xdr:colOff>114300</xdr:colOff>
      <xdr:row>37</xdr:row>
      <xdr:rowOff>40406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57473"/>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144500</xdr:rowOff>
    </xdr:from>
    <xdr:to>
      <xdr:col>71</xdr:col>
      <xdr:colOff>177800</xdr:colOff>
      <xdr:row>37</xdr:row>
      <xdr:rowOff>40406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16700"/>
          <a:ext cx="889000" cy="6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145413</xdr:rowOff>
    </xdr:from>
    <xdr:to>
      <xdr:col>85</xdr:col>
      <xdr:colOff>177800</xdr:colOff>
      <xdr:row>37</xdr:row>
      <xdr:rowOff>75563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123840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130636</xdr:rowOff>
    </xdr:from>
    <xdr:to>
      <xdr:col>81</xdr:col>
      <xdr:colOff>101600</xdr:colOff>
      <xdr:row>37</xdr:row>
      <xdr:rowOff>60786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51913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134473</xdr:rowOff>
    </xdr:from>
    <xdr:to>
      <xdr:col>76</xdr:col>
      <xdr:colOff>165100</xdr:colOff>
      <xdr:row>37</xdr:row>
      <xdr:rowOff>64623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55750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161056</xdr:rowOff>
    </xdr:from>
    <xdr:to>
      <xdr:col>72</xdr:col>
      <xdr:colOff>38100</xdr:colOff>
      <xdr:row>37</xdr:row>
      <xdr:rowOff>91206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82333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2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93700</xdr:rowOff>
    </xdr:from>
    <xdr:to>
      <xdr:col>67</xdr:col>
      <xdr:colOff>101600</xdr:colOff>
      <xdr:row>37</xdr:row>
      <xdr:rowOff>23850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53500</xdr:rowOff>
    </xdr:from>
    <xdr:to>
      <xdr:col>85</xdr:col>
      <xdr:colOff>127000</xdr:colOff>
      <xdr:row>57</xdr:row>
      <xdr:rowOff>59242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26150"/>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38211</xdr:rowOff>
    </xdr:from>
    <xdr:to>
      <xdr:col>81</xdr:col>
      <xdr:colOff>50800</xdr:colOff>
      <xdr:row>57</xdr:row>
      <xdr:rowOff>59242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1086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1438</xdr:rowOff>
    </xdr:from>
    <xdr:to>
      <xdr:col>76</xdr:col>
      <xdr:colOff>114300</xdr:colOff>
      <xdr:row>57</xdr:row>
      <xdr:rowOff>38211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259738"/>
          <a:ext cx="889000" cy="5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1438</xdr:rowOff>
    </xdr:from>
    <xdr:to>
      <xdr:col>71</xdr:col>
      <xdr:colOff>177800</xdr:colOff>
      <xdr:row>55</xdr:row>
      <xdr:rowOff>146512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259738"/>
          <a:ext cx="889000" cy="3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68991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2700</xdr:rowOff>
    </xdr:from>
    <xdr:to>
      <xdr:col>85</xdr:col>
      <xdr:colOff>177800</xdr:colOff>
      <xdr:row>57</xdr:row>
      <xdr:rowOff>104300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8442</xdr:rowOff>
    </xdr:from>
    <xdr:to>
      <xdr:col>81</xdr:col>
      <xdr:colOff>101600</xdr:colOff>
      <xdr:row>57</xdr:row>
      <xdr:rowOff>110042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101169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158861</xdr:rowOff>
    </xdr:from>
    <xdr:to>
      <xdr:col>76</xdr:col>
      <xdr:colOff>165100</xdr:colOff>
      <xdr:row>57</xdr:row>
      <xdr:rowOff>89011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80138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122088</xdr:rowOff>
    </xdr:from>
    <xdr:to>
      <xdr:col>72</xdr:col>
      <xdr:colOff>38100</xdr:colOff>
      <xdr:row>54</xdr:row>
      <xdr:rowOff>52238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68765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9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95712</xdr:rowOff>
    </xdr:from>
    <xdr:to>
      <xdr:col>67</xdr:col>
      <xdr:colOff>101600</xdr:colOff>
      <xdr:row>56</xdr:row>
      <xdr:rowOff>25862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42389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0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36925</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1475"/>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162140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35240"/>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153530</xdr:rowOff>
    </xdr:from>
    <xdr:to>
      <xdr:col>76</xdr:col>
      <xdr:colOff>114300</xdr:colOff>
      <xdr:row>78</xdr:row>
      <xdr:rowOff>162140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2663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153530</xdr:rowOff>
    </xdr:from>
    <xdr:to>
      <xdr:col>71</xdr:col>
      <xdr:colOff>177800</xdr:colOff>
      <xdr:row>79</xdr:row>
      <xdr:rowOff>23876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26630"/>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157575</xdr:rowOff>
    </xdr:from>
    <xdr:to>
      <xdr:col>85</xdr:col>
      <xdr:colOff>177800</xdr:colOff>
      <xdr:row>79</xdr:row>
      <xdr:rowOff>87725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72502</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111340</xdr:rowOff>
    </xdr:from>
    <xdr:to>
      <xdr:col>76</xdr:col>
      <xdr:colOff>165100</xdr:colOff>
      <xdr:row>79</xdr:row>
      <xdr:rowOff>41490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32617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102730</xdr:rowOff>
    </xdr:from>
    <xdr:to>
      <xdr:col>72</xdr:col>
      <xdr:colOff>38100</xdr:colOff>
      <xdr:row>79</xdr:row>
      <xdr:rowOff>32880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24007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144526</xdr:rowOff>
    </xdr:from>
    <xdr:to>
      <xdr:col>67</xdr:col>
      <xdr:colOff>101600</xdr:colOff>
      <xdr:row>79</xdr:row>
      <xdr:rowOff>74676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65803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77932</xdr:rowOff>
    </xdr:from>
    <xdr:to>
      <xdr:col>85</xdr:col>
      <xdr:colOff>127000</xdr:colOff>
      <xdr:row>95</xdr:row>
      <xdr:rowOff>138542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65682"/>
          <a:ext cx="838200" cy="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138542</xdr:rowOff>
    </xdr:from>
    <xdr:to>
      <xdr:col>81</xdr:col>
      <xdr:colOff>50800</xdr:colOff>
      <xdr:row>96</xdr:row>
      <xdr:rowOff>10747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26292"/>
          <a:ext cx="889000" cy="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10747</xdr:rowOff>
    </xdr:from>
    <xdr:to>
      <xdr:col>76</xdr:col>
      <xdr:colOff>114300</xdr:colOff>
      <xdr:row>96</xdr:row>
      <xdr:rowOff>54501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69947"/>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26002</xdr:rowOff>
    </xdr:from>
    <xdr:to>
      <xdr:col>71</xdr:col>
      <xdr:colOff>177800</xdr:colOff>
      <xdr:row>96</xdr:row>
      <xdr:rowOff>54501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85202"/>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27132</xdr:rowOff>
    </xdr:from>
    <xdr:to>
      <xdr:col>85</xdr:col>
      <xdr:colOff>177800</xdr:colOff>
      <xdr:row>95</xdr:row>
      <xdr:rowOff>128732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50009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87742</xdr:rowOff>
    </xdr:from>
    <xdr:to>
      <xdr:col>81</xdr:col>
      <xdr:colOff>101600</xdr:colOff>
      <xdr:row>96</xdr:row>
      <xdr:rowOff>17892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34419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5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131397</xdr:rowOff>
    </xdr:from>
    <xdr:to>
      <xdr:col>76</xdr:col>
      <xdr:colOff>165100</xdr:colOff>
      <xdr:row>96</xdr:row>
      <xdr:rowOff>61547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78074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3701</xdr:rowOff>
    </xdr:from>
    <xdr:to>
      <xdr:col>72</xdr:col>
      <xdr:colOff>38100</xdr:colOff>
      <xdr:row>96</xdr:row>
      <xdr:rowOff>105301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121828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146652</xdr:rowOff>
    </xdr:from>
    <xdr:to>
      <xdr:col>67</xdr:col>
      <xdr:colOff>101600</xdr:colOff>
      <xdr:row>96</xdr:row>
      <xdr:rowOff>76802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93329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類似団体と比較すると、民生費・衛生費・労働費・公債費の住民一人当たりのコストが高止まりしている傾向となっている。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労働費は、高齢者の労働対策として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シルバー人材センターの活用を進めていること等により、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衛生費は、峡南医療センター企業団への負担金が多額であること等により、類似団体平均を上回る状況となっている。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公債費は、大型の単独事業である生涯学習センター整備事業の元金償還が本格化したこと等により、類似団体平均を上回る状況となっている。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42,997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千円を積み立てた結果、標準財政規模比は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実質収支額については、歳入総額の減少（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283,342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千円）に比べ歳出総額の減少（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千円）が大きかったため、標準財政規模比は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実質単年度収支については、前年と比べ黒字幅が拡大したことにより、標準財政規模比は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5</xdr:row>
      <xdr:rowOff>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年度の黒字額は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この主な要因は、一般会計及び介護保険特別会計等で実質収支額・資金余剰額が拡大したことによるものである。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9560543</v>
      </c>
      <c r="BO4" s="449"/>
      <c r="BP4" s="449"/>
      <c r="BQ4" s="449"/>
      <c r="BR4" s="449"/>
      <c r="BS4" s="449"/>
      <c r="BT4" s="449"/>
      <c r="BU4" s="450"/>
      <c r="BV4" s="448">
        <v>9843885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6.2</v>
      </c>
      <c r="CU4" s="589"/>
      <c r="CV4" s="589"/>
      <c r="CW4" s="589"/>
      <c r="CX4" s="589"/>
      <c r="CY4" s="589"/>
      <c r="CZ4" s="589"/>
      <c r="DA4" s="590"/>
      <c r="DB4" s="588">
        <v>3.5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9163829</v>
      </c>
      <c r="BO5" s="420"/>
      <c r="BP5" s="420"/>
      <c r="BQ5" s="420"/>
      <c r="BR5" s="420"/>
      <c r="BS5" s="420"/>
      <c r="BT5" s="420"/>
      <c r="BU5" s="421"/>
      <c r="BV5" s="419">
        <v>9541202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98.2</v>
      </c>
      <c r="CU5" s="417"/>
      <c r="CV5" s="417"/>
      <c r="CW5" s="417"/>
      <c r="CX5" s="417"/>
      <c r="CY5" s="417"/>
      <c r="CZ5" s="417"/>
      <c r="DA5" s="418"/>
      <c r="DB5" s="416">
        <v>98.1</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396714</v>
      </c>
      <c r="BO6" s="420"/>
      <c r="BP6" s="420"/>
      <c r="BQ6" s="420"/>
      <c r="BR6" s="420"/>
      <c r="BS6" s="420"/>
      <c r="BT6" s="420"/>
      <c r="BU6" s="421"/>
      <c r="BV6" s="419">
        <v>302683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99.3</v>
      </c>
      <c r="CU6" s="563"/>
      <c r="CV6" s="563"/>
      <c r="CW6" s="563"/>
      <c r="CX6" s="563"/>
      <c r="CY6" s="563"/>
      <c r="CZ6" s="563"/>
      <c r="DA6" s="564"/>
      <c r="DB6" s="562">
        <v>101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25416</v>
      </c>
      <c r="BO7" s="420"/>
      <c r="BP7" s="420"/>
      <c r="BQ7" s="420"/>
      <c r="BR7" s="420"/>
      <c r="BS7" s="420"/>
      <c r="BT7" s="420"/>
      <c r="BU7" s="421"/>
      <c r="BV7" s="419">
        <v>93103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5990391</v>
      </c>
      <c r="CU7" s="420"/>
      <c r="CV7" s="420"/>
      <c r="CW7" s="420"/>
      <c r="CX7" s="420"/>
      <c r="CY7" s="420"/>
      <c r="CZ7" s="420"/>
      <c r="DA7" s="421"/>
      <c r="DB7" s="419">
        <v>6071994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103</v>
      </c>
      <c r="AV8" s="478"/>
      <c r="AW8" s="478"/>
      <c r="AX8" s="478"/>
      <c r="AY8" s="433" t="s">
        <v>111</v>
      </c>
      <c r="AZ8" s="434"/>
      <c r="BA8" s="434"/>
      <c r="BB8" s="434"/>
      <c r="BC8" s="434"/>
      <c r="BD8" s="434"/>
      <c r="BE8" s="434"/>
      <c r="BF8" s="434"/>
      <c r="BG8" s="434"/>
      <c r="BH8" s="434"/>
      <c r="BI8" s="434"/>
      <c r="BJ8" s="434"/>
      <c r="BK8" s="434"/>
      <c r="BL8" s="434"/>
      <c r="BM8" s="435"/>
      <c r="BN8" s="419">
        <v>371298</v>
      </c>
      <c r="BO8" s="420"/>
      <c r="BP8" s="420"/>
      <c r="BQ8" s="420"/>
      <c r="BR8" s="420"/>
      <c r="BS8" s="420"/>
      <c r="BT8" s="420"/>
      <c r="BU8" s="421"/>
      <c r="BV8" s="419">
        <v>209580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0.31</v>
      </c>
      <c r="CU8" s="523"/>
      <c r="CV8" s="523"/>
      <c r="CW8" s="523"/>
      <c r="CX8" s="523"/>
      <c r="CY8" s="523"/>
      <c r="CZ8" s="523"/>
      <c r="DA8" s="524"/>
      <c r="DB8" s="522">
        <v>0.32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14700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103</v>
      </c>
      <c r="AV9" s="478"/>
      <c r="AW9" s="478"/>
      <c r="AX9" s="478"/>
      <c r="AY9" s="433" t="s">
        <v>117</v>
      </c>
      <c r="AZ9" s="434"/>
      <c r="BA9" s="434"/>
      <c r="BB9" s="434"/>
      <c r="BC9" s="434"/>
      <c r="BD9" s="434"/>
      <c r="BE9" s="434"/>
      <c r="BF9" s="434"/>
      <c r="BG9" s="434"/>
      <c r="BH9" s="434"/>
      <c r="BI9" s="434"/>
      <c r="BJ9" s="434"/>
      <c r="BK9" s="434"/>
      <c r="BL9" s="434"/>
      <c r="BM9" s="435"/>
      <c r="BN9" s="419">
        <v>161718</v>
      </c>
      <c r="BO9" s="420"/>
      <c r="BP9" s="420"/>
      <c r="BQ9" s="420"/>
      <c r="BR9" s="420"/>
      <c r="BS9" s="420"/>
      <c r="BT9" s="420"/>
      <c r="BU9" s="421"/>
      <c r="BV9" s="419">
        <v>-47407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16.600000000000001</v>
      </c>
      <c r="CU9" s="417"/>
      <c r="CV9" s="417"/>
      <c r="CW9" s="417"/>
      <c r="CX9" s="417"/>
      <c r="CY9" s="417"/>
      <c r="CZ9" s="417"/>
      <c r="DA9" s="418"/>
      <c r="DB9" s="416">
        <v>15.5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15676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43380</v>
      </c>
      <c r="BO10" s="420"/>
      <c r="BP10" s="420"/>
      <c r="BQ10" s="420"/>
      <c r="BR10" s="420"/>
      <c r="BS10" s="420"/>
      <c r="BT10" s="420"/>
      <c r="BU10" s="421"/>
      <c r="BV10" s="419">
        <v>124877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41</v>
      </c>
      <c r="BO11" s="420"/>
      <c r="BP11" s="420"/>
      <c r="BQ11" s="420"/>
      <c r="BR11" s="420"/>
      <c r="BS11" s="420"/>
      <c r="BT11" s="420"/>
      <c r="BU11" s="421"/>
      <c r="BV11" s="419">
        <v>88</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14976</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14702</v>
      </c>
      <c r="S13" s="507"/>
      <c r="T13" s="507"/>
      <c r="U13" s="507"/>
      <c r="V13" s="508"/>
      <c r="W13" s="509" t="s">
        <v>140</v>
      </c>
      <c r="X13" s="405"/>
      <c r="Y13" s="405"/>
      <c r="Z13" s="405"/>
      <c r="AA13" s="405"/>
      <c r="AB13" s="406"/>
      <c r="AC13" s="372">
        <v>285</v>
      </c>
      <c r="AD13" s="373"/>
      <c r="AE13" s="373"/>
      <c r="AF13" s="373"/>
      <c r="AG13" s="374"/>
      <c r="AH13" s="372">
        <v>358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205139</v>
      </c>
      <c r="BO13" s="420"/>
      <c r="BP13" s="420"/>
      <c r="BQ13" s="420"/>
      <c r="BR13" s="420"/>
      <c r="BS13" s="420"/>
      <c r="BT13" s="420"/>
      <c r="BU13" s="421"/>
      <c r="BV13" s="419">
        <v>77558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11.1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15196</v>
      </c>
      <c r="S14" s="507"/>
      <c r="T14" s="507"/>
      <c r="U14" s="507"/>
      <c r="V14" s="508"/>
      <c r="W14" s="510"/>
      <c r="X14" s="408"/>
      <c r="Y14" s="408"/>
      <c r="Z14" s="408"/>
      <c r="AA14" s="408"/>
      <c r="AB14" s="409"/>
      <c r="AC14" s="499">
        <v>4.0999999999999996</v>
      </c>
      <c r="AD14" s="500"/>
      <c r="AE14" s="500"/>
      <c r="AF14" s="500"/>
      <c r="AG14" s="501"/>
      <c r="AH14" s="499">
        <v>4.8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117.5</v>
      </c>
      <c r="CU14" s="517"/>
      <c r="CV14" s="517"/>
      <c r="CW14" s="517"/>
      <c r="CX14" s="517"/>
      <c r="CY14" s="517"/>
      <c r="CZ14" s="517"/>
      <c r="DA14" s="518"/>
      <c r="DB14" s="516">
        <v>124.2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14947</v>
      </c>
      <c r="S15" s="507"/>
      <c r="T15" s="507"/>
      <c r="U15" s="507"/>
      <c r="V15" s="508"/>
      <c r="W15" s="509" t="s">
        <v>148</v>
      </c>
      <c r="X15" s="405"/>
      <c r="Y15" s="405"/>
      <c r="Z15" s="405"/>
      <c r="AA15" s="405"/>
      <c r="AB15" s="406"/>
      <c r="AC15" s="372">
        <v>2321</v>
      </c>
      <c r="AD15" s="373"/>
      <c r="AE15" s="373"/>
      <c r="AF15" s="373"/>
      <c r="AG15" s="374"/>
      <c r="AH15" s="372">
        <v>2515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1651512</v>
      </c>
      <c r="BO15" s="449"/>
      <c r="BP15" s="449"/>
      <c r="BQ15" s="449"/>
      <c r="BR15" s="449"/>
      <c r="BS15" s="449"/>
      <c r="BT15" s="449"/>
      <c r="BU15" s="450"/>
      <c r="BV15" s="448">
        <v>1620963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33.6</v>
      </c>
      <c r="AD16" s="500"/>
      <c r="AE16" s="500"/>
      <c r="AF16" s="500"/>
      <c r="AG16" s="501"/>
      <c r="AH16" s="499">
        <v>34</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5502079</v>
      </c>
      <c r="BO16" s="420"/>
      <c r="BP16" s="420"/>
      <c r="BQ16" s="420"/>
      <c r="BR16" s="420"/>
      <c r="BS16" s="420"/>
      <c r="BT16" s="420"/>
      <c r="BU16" s="421"/>
      <c r="BV16" s="419">
        <v>5430582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4301</v>
      </c>
      <c r="AD17" s="373"/>
      <c r="AE17" s="373"/>
      <c r="AF17" s="373"/>
      <c r="AG17" s="374"/>
      <c r="AH17" s="372">
        <v>4516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2062539</v>
      </c>
      <c r="BO17" s="420"/>
      <c r="BP17" s="420"/>
      <c r="BQ17" s="420"/>
      <c r="BR17" s="420"/>
      <c r="BS17" s="420"/>
      <c r="BT17" s="420"/>
      <c r="BU17" s="421"/>
      <c r="BV17" s="419">
        <v>2019695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75.180000000000007</v>
      </c>
      <c r="M18" s="472"/>
      <c r="N18" s="472"/>
      <c r="O18" s="472"/>
      <c r="P18" s="472"/>
      <c r="Q18" s="472"/>
      <c r="R18" s="473"/>
      <c r="S18" s="473"/>
      <c r="T18" s="473"/>
      <c r="U18" s="473"/>
      <c r="V18" s="474"/>
      <c r="W18" s="490"/>
      <c r="X18" s="491"/>
      <c r="Y18" s="491"/>
      <c r="Z18" s="491"/>
      <c r="AA18" s="491"/>
      <c r="AB18" s="515"/>
      <c r="AC18" s="389">
        <v>62.3</v>
      </c>
      <c r="AD18" s="390"/>
      <c r="AE18" s="390"/>
      <c r="AF18" s="390"/>
      <c r="AG18" s="475"/>
      <c r="AH18" s="389">
        <v>61.1</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5998855</v>
      </c>
      <c r="BO18" s="420"/>
      <c r="BP18" s="420"/>
      <c r="BQ18" s="420"/>
      <c r="BR18" s="420"/>
      <c r="BS18" s="420"/>
      <c r="BT18" s="420"/>
      <c r="BU18" s="421"/>
      <c r="BV18" s="419">
        <v>6007198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7523790</v>
      </c>
      <c r="BO19" s="420"/>
      <c r="BP19" s="420"/>
      <c r="BQ19" s="420"/>
      <c r="BR19" s="420"/>
      <c r="BS19" s="420"/>
      <c r="BT19" s="420"/>
      <c r="BU19" s="421"/>
      <c r="BV19" s="419">
        <v>7393021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5803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13064722</v>
      </c>
      <c r="BO22" s="449"/>
      <c r="BP22" s="449"/>
      <c r="BQ22" s="449"/>
      <c r="BR22" s="449"/>
      <c r="BS22" s="449"/>
      <c r="BT22" s="449"/>
      <c r="BU22" s="450"/>
      <c r="BV22" s="448">
        <v>13937256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7717928</v>
      </c>
      <c r="BO23" s="420"/>
      <c r="BP23" s="420"/>
      <c r="BQ23" s="420"/>
      <c r="BR23" s="420"/>
      <c r="BS23" s="420"/>
      <c r="BT23" s="420"/>
      <c r="BU23" s="421"/>
      <c r="BV23" s="419">
        <v>8061445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6380</v>
      </c>
      <c r="R24" s="373"/>
      <c r="S24" s="373"/>
      <c r="T24" s="373"/>
      <c r="U24" s="373"/>
      <c r="V24" s="374"/>
      <c r="W24" s="462"/>
      <c r="X24" s="399"/>
      <c r="Y24" s="400"/>
      <c r="Z24" s="375" t="s">
        <v>173</v>
      </c>
      <c r="AA24" s="376"/>
      <c r="AB24" s="376"/>
      <c r="AC24" s="376"/>
      <c r="AD24" s="376"/>
      <c r="AE24" s="376"/>
      <c r="AF24" s="376"/>
      <c r="AG24" s="377"/>
      <c r="AH24" s="372">
        <v>166</v>
      </c>
      <c r="AI24" s="373"/>
      <c r="AJ24" s="373"/>
      <c r="AK24" s="373"/>
      <c r="AL24" s="374"/>
      <c r="AM24" s="372">
        <v>510118</v>
      </c>
      <c r="AN24" s="373"/>
      <c r="AO24" s="373"/>
      <c r="AP24" s="373"/>
      <c r="AQ24" s="373"/>
      <c r="AR24" s="374"/>
      <c r="AS24" s="372">
        <v>3073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9631274</v>
      </c>
      <c r="BO24" s="420"/>
      <c r="BP24" s="420"/>
      <c r="BQ24" s="420"/>
      <c r="BR24" s="420"/>
      <c r="BS24" s="420"/>
      <c r="BT24" s="420"/>
      <c r="BU24" s="421"/>
      <c r="BV24" s="419">
        <v>10220214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5380</v>
      </c>
      <c r="R25" s="373"/>
      <c r="S25" s="373"/>
      <c r="T25" s="373"/>
      <c r="U25" s="373"/>
      <c r="V25" s="374"/>
      <c r="W25" s="462"/>
      <c r="X25" s="399"/>
      <c r="Y25" s="400"/>
      <c r="Z25" s="375" t="s">
        <v>176</v>
      </c>
      <c r="AA25" s="376"/>
      <c r="AB25" s="376"/>
      <c r="AC25" s="376"/>
      <c r="AD25" s="376"/>
      <c r="AE25" s="376"/>
      <c r="AF25" s="376"/>
      <c r="AG25" s="377"/>
      <c r="AH25" s="372" t="s">
        <v>129</v>
      </c>
      <c r="AI25" s="373"/>
      <c r="AJ25" s="373"/>
      <c r="AK25" s="373"/>
      <c r="AL25" s="374"/>
      <c r="AM25" s="372" t="s">
        <v>129</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203948</v>
      </c>
      <c r="BO25" s="449"/>
      <c r="BP25" s="449"/>
      <c r="BQ25" s="449"/>
      <c r="BR25" s="449"/>
      <c r="BS25" s="449"/>
      <c r="BT25" s="449"/>
      <c r="BU25" s="450"/>
      <c r="BV25" s="448">
        <v>174701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4940</v>
      </c>
      <c r="R26" s="373"/>
      <c r="S26" s="373"/>
      <c r="T26" s="373"/>
      <c r="U26" s="373"/>
      <c r="V26" s="374"/>
      <c r="W26" s="462"/>
      <c r="X26" s="399"/>
      <c r="Y26" s="400"/>
      <c r="Z26" s="375" t="s">
        <v>179</v>
      </c>
      <c r="AA26" s="430"/>
      <c r="AB26" s="430"/>
      <c r="AC26" s="430"/>
      <c r="AD26" s="430"/>
      <c r="AE26" s="430"/>
      <c r="AF26" s="430"/>
      <c r="AG26" s="431"/>
      <c r="AH26" s="372" t="s">
        <v>180</v>
      </c>
      <c r="AI26" s="373"/>
      <c r="AJ26" s="373"/>
      <c r="AK26" s="373"/>
      <c r="AL26" s="374"/>
      <c r="AM26" s="372" t="s">
        <v>129</v>
      </c>
      <c r="AN26" s="373"/>
      <c r="AO26" s="373"/>
      <c r="AP26" s="373"/>
      <c r="AQ26" s="373"/>
      <c r="AR26" s="374"/>
      <c r="AS26" s="372" t="s">
        <v>129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2300</v>
      </c>
      <c r="R27" s="373"/>
      <c r="S27" s="373"/>
      <c r="T27" s="373"/>
      <c r="U27" s="373"/>
      <c r="V27" s="374"/>
      <c r="W27" s="462"/>
      <c r="X27" s="399"/>
      <c r="Y27" s="400"/>
      <c r="Z27" s="375" t="s">
        <v>183</v>
      </c>
      <c r="AA27" s="376"/>
      <c r="AB27" s="376"/>
      <c r="AC27" s="376"/>
      <c r="AD27" s="376"/>
      <c r="AE27" s="376"/>
      <c r="AF27" s="376"/>
      <c r="AG27" s="377"/>
      <c r="AH27" s="372" t="s">
        <v>129</v>
      </c>
      <c r="AI27" s="373"/>
      <c r="AJ27" s="373"/>
      <c r="AK27" s="373"/>
      <c r="AL27" s="374"/>
      <c r="AM27" s="372" t="s">
        <v>129</v>
      </c>
      <c r="AN27" s="373"/>
      <c r="AO27" s="373"/>
      <c r="AP27" s="373"/>
      <c r="AQ27" s="373"/>
      <c r="AR27" s="374"/>
      <c r="AS27" s="372" t="s">
        <v>129</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269411</v>
      </c>
      <c r="BO27" s="454"/>
      <c r="BP27" s="454"/>
      <c r="BQ27" s="454"/>
      <c r="BR27" s="454"/>
      <c r="BS27" s="454"/>
      <c r="BT27" s="454"/>
      <c r="BU27" s="455"/>
      <c r="BV27" s="453">
        <v>269389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1800</v>
      </c>
      <c r="R28" s="373"/>
      <c r="S28" s="373"/>
      <c r="T28" s="373"/>
      <c r="U28" s="373"/>
      <c r="V28" s="374"/>
      <c r="W28" s="462"/>
      <c r="X28" s="399"/>
      <c r="Y28" s="400"/>
      <c r="Z28" s="375" t="s">
        <v>186</v>
      </c>
      <c r="AA28" s="376"/>
      <c r="AB28" s="376"/>
      <c r="AC28" s="376"/>
      <c r="AD28" s="376"/>
      <c r="AE28" s="376"/>
      <c r="AF28" s="376"/>
      <c r="AG28" s="377"/>
      <c r="AH28" s="372" t="s">
        <v>129</v>
      </c>
      <c r="AI28" s="373"/>
      <c r="AJ28" s="373"/>
      <c r="AK28" s="373"/>
      <c r="AL28" s="374"/>
      <c r="AM28" s="372" t="s">
        <v>129</v>
      </c>
      <c r="AN28" s="373"/>
      <c r="AO28" s="373"/>
      <c r="AP28" s="373"/>
      <c r="AQ28" s="373"/>
      <c r="AR28" s="374"/>
      <c r="AS28" s="372" t="s">
        <v>129</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1981164</v>
      </c>
      <c r="BO28" s="449"/>
      <c r="BP28" s="449"/>
      <c r="BQ28" s="449"/>
      <c r="BR28" s="449"/>
      <c r="BS28" s="449"/>
      <c r="BT28" s="449"/>
      <c r="BU28" s="450"/>
      <c r="BV28" s="448">
        <v>1937783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12</v>
      </c>
      <c r="M29" s="373"/>
      <c r="N29" s="373"/>
      <c r="O29" s="373"/>
      <c r="P29" s="374"/>
      <c r="Q29" s="372">
        <v>1570</v>
      </c>
      <c r="R29" s="373"/>
      <c r="S29" s="373"/>
      <c r="T29" s="373"/>
      <c r="U29" s="373"/>
      <c r="V29" s="374"/>
      <c r="W29" s="463"/>
      <c r="X29" s="464"/>
      <c r="Y29" s="465"/>
      <c r="Z29" s="375" t="s">
        <v>189</v>
      </c>
      <c r="AA29" s="376"/>
      <c r="AB29" s="376"/>
      <c r="AC29" s="376"/>
      <c r="AD29" s="376"/>
      <c r="AE29" s="376"/>
      <c r="AF29" s="376"/>
      <c r="AG29" s="377"/>
      <c r="AH29" s="372">
        <v>166</v>
      </c>
      <c r="AI29" s="373"/>
      <c r="AJ29" s="373"/>
      <c r="AK29" s="373"/>
      <c r="AL29" s="374"/>
      <c r="AM29" s="372">
        <v>510118</v>
      </c>
      <c r="AN29" s="373"/>
      <c r="AO29" s="373"/>
      <c r="AP29" s="373"/>
      <c r="AQ29" s="373"/>
      <c r="AR29" s="374"/>
      <c r="AS29" s="372">
        <v>3073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341489</v>
      </c>
      <c r="BO29" s="420"/>
      <c r="BP29" s="420"/>
      <c r="BQ29" s="420"/>
      <c r="BR29" s="420"/>
      <c r="BS29" s="420"/>
      <c r="BT29" s="420"/>
      <c r="BU29" s="421"/>
      <c r="BV29" s="419">
        <v>341438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1564786</v>
      </c>
      <c r="BO30" s="454"/>
      <c r="BP30" s="454"/>
      <c r="BQ30" s="454"/>
      <c r="BR30" s="454"/>
      <c r="BS30" s="454"/>
      <c r="BT30" s="454"/>
      <c r="BU30" s="455"/>
      <c r="BV30" s="453">
        <v>1639144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IF('各会計、関係団体の財政状況及び健全化判断比率'!B33="","",'各会計、関係団体の財政状況及び健全化判断比率'!B33)</f>
        <v>上水道事業会計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16</v>
      </c>
      <c r="BX34" s="367"/>
      <c r="BY34" s="368" t="str">
        <f>IF('各会計、関係団体の財政状況及び健全化判断比率'!B68="","",'各会計、関係団体の財政状況及び健全化判断比率'!B68)</f>
        <v>山梨県市町村総合事務組合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恩賜県有財産保護管理事業特別会計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IF('各会計、関係団体の財政状況及び健全化判断比率'!B35="","",'各会計、関係団体の財政状況及び健全化判断比率'!B35)</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17</v>
      </c>
      <c r="BX35" s="367"/>
      <c r="BY35" s="368" t="str">
        <f>IF('各会計、関係団体の財政状況及び健全化判断比率'!B69="","",'各会計、関係団体の財政状況及び健全化判断比率'!B69)</f>
        <v>山梨県市町村総合事務組合　電子化事業及び会館管理・研修事業特別会計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歌舞伎文化公園管理特別会計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IF('各会計、関係団体の財政状況及び健全化判断比率'!B36="","",'各会計、関係団体の財政状況及び健全化判断比率'!B36)</f>
        <v>農業集落排水事業特別会計</v>
      </c>
      <c r="BH36" s="368"/>
      <c r="BI36" s="368"/>
      <c r="BJ36" s="368"/>
      <c r="BK36" s="368"/>
      <c r="BL36" s="368"/>
      <c r="BM36" s="368"/>
      <c r="BN36" s="368"/>
      <c r="BO36" s="368"/>
      <c r="BP36" s="368"/>
      <c r="BQ36" s="368"/>
      <c r="BR36" s="368"/>
      <c r="BS36" s="368"/>
      <c r="BT36" s="368"/>
      <c r="BU36" s="368"/>
      <c r="BV36" s="181"/>
      <c r="BW36" s="367">
        <f t="shared" si="2"/>
        <v>18</v>
      </c>
      <c r="BX36" s="367"/>
      <c r="BY36" s="368" t="str">
        <f>IF('各会計、関係団体の財政状況及び健全化判断比率'!B70="","",'各会計、関係団体の財政状況及び健全化判断比率'!B70)</f>
        <v>山梨県市町村総合事務組合　一般廃棄物処分場事業特別会計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峡南地域教育支援センター共同設置特別会計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訪問看護ステーション西八代特別会計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14</v>
      </c>
      <c r="BF37" s="367"/>
      <c r="BG37" s="368" t="str">
        <f>IF('各会計、関係団体の財政状況及び健全化判断比率'!B37="","",'各会計、関係団体の財政状況及び健全化判断比率'!B37)</f>
        <v>戸別浄化槽整備推進事業特別会計</v>
      </c>
      <c r="BH37" s="368"/>
      <c r="BI37" s="368"/>
      <c r="BJ37" s="368"/>
      <c r="BK37" s="368"/>
      <c r="BL37" s="368"/>
      <c r="BM37" s="368"/>
      <c r="BN37" s="368"/>
      <c r="BO37" s="368"/>
      <c r="BP37" s="368"/>
      <c r="BQ37" s="368"/>
      <c r="BR37" s="368"/>
      <c r="BS37" s="368"/>
      <c r="BT37" s="368"/>
      <c r="BU37" s="368"/>
      <c r="BV37" s="181"/>
      <c r="BW37" s="367">
        <f t="shared" si="2"/>
        <v>19</v>
      </c>
      <c r="BX37" s="367"/>
      <c r="BY37" s="368" t="str">
        <f>IF('各会計、関係団体の財政状況及び健全化判断比率'!B71="","",'各会計、関係団体の財政状況及び健全化判断比率'!B71)</f>
        <v>山梨県市町村総合事務組合　入札参加資格審査事業特別会計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15</v>
      </c>
      <c r="BF38" s="367"/>
      <c r="BG38" s="368" t="str">
        <f>IF('各会計、関係団体の財政状況及び健全化判断比率'!B38="","",'各会計、関係団体の財政状況及び健全化判断比率'!B38)</f>
        <v>温泉事業特別会計</v>
      </c>
      <c r="BH38" s="368"/>
      <c r="BI38" s="368"/>
      <c r="BJ38" s="368"/>
      <c r="BK38" s="368"/>
      <c r="BL38" s="368"/>
      <c r="BM38" s="368"/>
      <c r="BN38" s="368"/>
      <c r="BO38" s="368"/>
      <c r="BP38" s="368"/>
      <c r="BQ38" s="368"/>
      <c r="BR38" s="368"/>
      <c r="BS38" s="368"/>
      <c r="BT38" s="368"/>
      <c r="BU38" s="368"/>
      <c r="BV38" s="181"/>
      <c r="BW38" s="367">
        <f t="shared" si="2"/>
        <v>20</v>
      </c>
      <c r="BX38" s="367"/>
      <c r="BY38" s="368" t="str">
        <f>IF('各会計、関係団体の財政状況及び健全化判断比率'!B72="","",'各会計、関係団体の財政状況及び健全化判断比率'!B72)</f>
        <v>山梨県市町村総合事務組合　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21</v>
      </c>
      <c r="BX39" s="367"/>
      <c r="BY39" s="368" t="str">
        <f>IF('各会計、関係団体の財政状況及び健全化判断比率'!B73="","",'各会計、関係団体の財政状況及び健全化判断比率'!B73)</f>
        <v>峡南広域行政組合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22</v>
      </c>
      <c r="BX40" s="367"/>
      <c r="BY40" s="368" t="str">
        <f>IF('各会計、関係団体の財政状況及び健全化判断比率'!B74="","",'各会計、関係団体の財政状況及び健全化判断比率'!B74)</f>
        <v>峡南広域行政組合　情報センター特別会計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23</v>
      </c>
      <c r="BX41" s="367"/>
      <c r="BY41" s="368" t="str">
        <f>IF('各会計、関係団体の財政状況及び健全化判断比率'!B75="","",'各会計、関係団体の財政状況及び健全化判断比率'!B75)</f>
        <v>峡南広域行政組合　峡南ふるさと市町村圏特別会計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24</v>
      </c>
      <c r="BX42" s="367"/>
      <c r="BY42" s="368" t="str">
        <f>IF('各会計、関係団体の財政状況及び健全化判断比率'!B76="","",'各会計、関係団体の財政状況及び健全化判断比率'!B76)</f>
        <v>峡南広域行政組合　介護保険特別会計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25</v>
      </c>
      <c r="BX43" s="367"/>
      <c r="BY43" s="368" t="str">
        <f>IF('各会計、関係団体の財政状況及び健全化判断比率'!B77="","",'各会計、関係団体の財政状況及び健全化判断比率'!B77)</f>
        <v>三郡衛生組合　一般会計　その他2会計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Nk2T2sX00LkwdcaCjZohMdRmBJvafRRuU55nrq9wzOacHGYsbZku2UzqwYs29547YvU9om4s8k5Kri3uYYnyw==" saltValue="uXKZmXD12hcGq2c4Nkj3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48" t="s">
        <v>581</v>
      </c>
      <c r="D34" s="1148"/>
      <c r="E34" s="1149"/>
      <c r="F34" s="32">
        <v>7.14</v>
      </c>
      <c r="G34" s="33">
        <v>4.3600000000000003</v>
      </c>
      <c r="H34" s="33">
        <v>4.33</v>
      </c>
      <c r="I34" s="33">
        <v>3.32</v>
      </c>
      <c r="J34" s="34">
        <v>6.12</v>
      </c>
      <c r="K34" s="22"/>
      <c r="L34" s="22"/>
      <c r="M34" s="22"/>
      <c r="N34" s="22"/>
      <c r="O34" s="22"/>
      <c r="P34" s="22"/>
    </row>
    <row r="35" spans="1:16" ht="39" customHeight="1" x14ac:dyDescent="0.2">
      <c r="A35" s="22"/>
      <c r="B35" s="35"/>
      <c r="C35" s="1142" t="s">
        <v>582</v>
      </c>
      <c r="D35" s="1143"/>
      <c r="E35" s="1144"/>
      <c r="F35" s="36">
        <v>3.14</v>
      </c>
      <c r="G35" s="37">
        <v>1.69</v>
      </c>
      <c r="H35" s="37">
        <v>1.02</v>
      </c>
      <c r="I35" s="37">
        <v>1.5</v>
      </c>
      <c r="J35" s="38">
        <v>4.2</v>
      </c>
      <c r="K35" s="22"/>
      <c r="L35" s="22"/>
      <c r="M35" s="22"/>
      <c r="N35" s="22"/>
      <c r="O35" s="22"/>
      <c r="P35" s="22"/>
    </row>
    <row r="36" spans="1:16" ht="39" customHeight="1" x14ac:dyDescent="0.2">
      <c r="A36" s="22"/>
      <c r="B36" s="35"/>
      <c r="C36" s="1142" t="s">
        <v>583</v>
      </c>
      <c r="D36" s="1143"/>
      <c r="E36" s="1144"/>
      <c r="F36" s="36">
        <v>2.36</v>
      </c>
      <c r="G36" s="37">
        <v>2.61</v>
      </c>
      <c r="H36" s="37">
        <v>2.76</v>
      </c>
      <c r="I36" s="37">
        <v>2.81</v>
      </c>
      <c r="J36" s="38">
        <v>2.95</v>
      </c>
      <c r="K36" s="22"/>
      <c r="L36" s="22"/>
      <c r="M36" s="22"/>
      <c r="N36" s="22"/>
      <c r="O36" s="22"/>
      <c r="P36" s="22"/>
    </row>
    <row r="37" spans="1:16" ht="39" customHeight="1" x14ac:dyDescent="0.2">
      <c r="A37" s="22"/>
      <c r="B37" s="35"/>
      <c r="C37" s="1142" t="s">
        <v>584</v>
      </c>
      <c r="D37" s="1143"/>
      <c r="E37" s="1144"/>
      <c r="F37" s="36">
        <v>0.51</v>
      </c>
      <c r="G37" s="37">
        <v>0.35</v>
      </c>
      <c r="H37" s="37">
        <v>0.53</v>
      </c>
      <c r="I37" s="37">
        <v>0.57999999999999996</v>
      </c>
      <c r="J37" s="38">
        <v>0.63</v>
      </c>
      <c r="K37" s="22"/>
      <c r="L37" s="22"/>
      <c r="M37" s="22"/>
      <c r="N37" s="22"/>
      <c r="O37" s="22"/>
      <c r="P37" s="22"/>
    </row>
    <row r="38" spans="1:16" ht="39" customHeight="1" x14ac:dyDescent="0.2">
      <c r="A38" s="22"/>
      <c r="B38" s="35"/>
      <c r="C38" s="1142" t="s">
        <v>585</v>
      </c>
      <c r="D38" s="1143"/>
      <c r="E38" s="1144"/>
      <c r="F38" s="36">
        <v>0.28000000000000003</v>
      </c>
      <c r="G38" s="37">
        <v>0.46</v>
      </c>
      <c r="H38" s="37">
        <v>0.59</v>
      </c>
      <c r="I38" s="37">
        <v>0.7</v>
      </c>
      <c r="J38" s="38">
        <v>0.32</v>
      </c>
      <c r="K38" s="22"/>
      <c r="L38" s="22"/>
      <c r="M38" s="22"/>
      <c r="N38" s="22"/>
      <c r="O38" s="22"/>
      <c r="P38" s="22"/>
    </row>
    <row r="39" spans="1:16" ht="39" customHeight="1" x14ac:dyDescent="0.2">
      <c r="A39" s="22"/>
      <c r="B39" s="35"/>
      <c r="C39" s="1142" t="s">
        <v>586</v>
      </c>
      <c r="D39" s="1143"/>
      <c r="E39" s="1144"/>
      <c r="F39" s="36">
        <v>0.04</v>
      </c>
      <c r="G39" s="37">
        <v>0.04</v>
      </c>
      <c r="H39" s="37">
        <v>0.04</v>
      </c>
      <c r="I39" s="37">
        <v>0.04</v>
      </c>
      <c r="J39" s="38">
        <v>0.04</v>
      </c>
      <c r="K39" s="22"/>
      <c r="L39" s="22"/>
      <c r="M39" s="22"/>
      <c r="N39" s="22"/>
      <c r="O39" s="22"/>
      <c r="P39" s="22"/>
    </row>
    <row r="40" spans="1:16" ht="39" customHeight="1" x14ac:dyDescent="0.2">
      <c r="A40" s="22"/>
      <c r="B40" s="35"/>
      <c r="C40" s="1142" t="s">
        <v>587</v>
      </c>
      <c r="D40" s="1143"/>
      <c r="E40" s="1144"/>
      <c r="F40" s="36">
        <v>0.01</v>
      </c>
      <c r="G40" s="37">
        <v>0.01</v>
      </c>
      <c r="H40" s="37">
        <v>0.01</v>
      </c>
      <c r="I40" s="37">
        <v>0.01</v>
      </c>
      <c r="J40" s="38">
        <v>0.03</v>
      </c>
      <c r="K40" s="22"/>
      <c r="L40" s="22"/>
      <c r="M40" s="22"/>
      <c r="N40" s="22"/>
      <c r="O40" s="22"/>
      <c r="P40" s="22"/>
    </row>
    <row r="41" spans="1:16" ht="39" customHeight="1" x14ac:dyDescent="0.2">
      <c r="A41" s="22"/>
      <c r="B41" s="35"/>
      <c r="C41" s="1142" t="s">
        <v>588</v>
      </c>
      <c r="D41" s="1143"/>
      <c r="E41" s="1144"/>
      <c r="F41" s="36">
        <v>0.04</v>
      </c>
      <c r="G41" s="37">
        <v>0.03</v>
      </c>
      <c r="H41" s="37">
        <v>0.03</v>
      </c>
      <c r="I41" s="37">
        <v>0.08</v>
      </c>
      <c r="J41" s="38">
        <v>0.03</v>
      </c>
      <c r="K41" s="22"/>
      <c r="L41" s="22"/>
      <c r="M41" s="22"/>
      <c r="N41" s="22"/>
      <c r="O41" s="22"/>
      <c r="P41" s="22"/>
    </row>
    <row r="42" spans="1:16" ht="39" customHeight="1" x14ac:dyDescent="0.2">
      <c r="A42" s="22"/>
      <c r="B42" s="39"/>
      <c r="C42" s="1142" t="s">
        <v>589</v>
      </c>
      <c r="D42" s="1143"/>
      <c r="E42" s="1144"/>
      <c r="F42" s="36" t="s">
        <v>532</v>
      </c>
      <c r="G42" s="37" t="s">
        <v>532</v>
      </c>
      <c r="H42" s="37" t="s">
        <v>532</v>
      </c>
      <c r="I42" s="37" t="s">
        <v>532</v>
      </c>
      <c r="J42" s="38" t="s">
        <v>532</v>
      </c>
      <c r="K42" s="22"/>
      <c r="L42" s="22"/>
      <c r="M42" s="22"/>
      <c r="N42" s="22"/>
      <c r="O42" s="22"/>
      <c r="P42" s="22"/>
    </row>
    <row r="43" spans="1:16" ht="39" customHeight="1" thickBot="1" x14ac:dyDescent="0.25">
      <c r="A43" s="22"/>
      <c r="B43" s="40"/>
      <c r="C43" s="1145" t="s">
        <v>590</v>
      </c>
      <c r="D43" s="1146"/>
      <c r="E43" s="1147"/>
      <c r="F43" s="41">
        <v>0.24</v>
      </c>
      <c r="G43" s="42">
        <v>0.14000000000000001</v>
      </c>
      <c r="H43" s="42">
        <v>0.24</v>
      </c>
      <c r="I43" s="42">
        <v>0.14000000000000001</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73zJAZjmKdAGGbmRcNJO801OC273c2o1qB49OUTIN/2G6ODSN40ot9tQxkg0wzXlct9s5NCOjktjyE6FlKheQ==" saltValue="58cSEfsMP7GuL44INBO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73" t="s">
        <v>10</v>
      </c>
      <c r="C45" s="1174"/>
      <c r="D45" s="58"/>
      <c r="E45" s="1179" t="s">
        <v>11</v>
      </c>
      <c r="F45" s="1179"/>
      <c r="G45" s="1179"/>
      <c r="H45" s="1179"/>
      <c r="I45" s="1179"/>
      <c r="J45" s="1180"/>
      <c r="K45" s="59">
        <v>1115</v>
      </c>
      <c r="L45" s="60">
        <v>1039</v>
      </c>
      <c r="M45" s="60">
        <v>1115</v>
      </c>
      <c r="N45" s="60">
        <v>1180</v>
      </c>
      <c r="O45" s="61">
        <v>1282</v>
      </c>
      <c r="P45" s="48"/>
      <c r="Q45" s="48"/>
      <c r="R45" s="48"/>
      <c r="S45" s="48"/>
      <c r="T45" s="48"/>
      <c r="U45" s="48"/>
    </row>
    <row r="46" spans="1:21" ht="30.75" customHeight="1" x14ac:dyDescent="0.2">
      <c r="A46" s="48"/>
      <c r="B46" s="1175"/>
      <c r="C46" s="1176"/>
      <c r="D46" s="62"/>
      <c r="E46" s="1152" t="s">
        <v>12</v>
      </c>
      <c r="F46" s="1152"/>
      <c r="G46" s="1152"/>
      <c r="H46" s="1152"/>
      <c r="I46" s="1152"/>
      <c r="J46" s="1153"/>
      <c r="K46" s="63" t="s">
        <v>532</v>
      </c>
      <c r="L46" s="64" t="s">
        <v>532</v>
      </c>
      <c r="M46" s="64" t="s">
        <v>532</v>
      </c>
      <c r="N46" s="64" t="s">
        <v>532</v>
      </c>
      <c r="O46" s="65" t="s">
        <v>532</v>
      </c>
      <c r="P46" s="48"/>
      <c r="Q46" s="48"/>
      <c r="R46" s="48"/>
      <c r="S46" s="48"/>
      <c r="T46" s="48"/>
      <c r="U46" s="48"/>
    </row>
    <row r="47" spans="1:21" ht="30.75" customHeight="1" x14ac:dyDescent="0.2">
      <c r="A47" s="48"/>
      <c r="B47" s="1175"/>
      <c r="C47" s="1176"/>
      <c r="D47" s="62"/>
      <c r="E47" s="1152" t="s">
        <v>13</v>
      </c>
      <c r="F47" s="1152"/>
      <c r="G47" s="1152"/>
      <c r="H47" s="1152"/>
      <c r="I47" s="1152"/>
      <c r="J47" s="1153"/>
      <c r="K47" s="63" t="s">
        <v>532</v>
      </c>
      <c r="L47" s="64" t="s">
        <v>532</v>
      </c>
      <c r="M47" s="64" t="s">
        <v>532</v>
      </c>
      <c r="N47" s="64" t="s">
        <v>532</v>
      </c>
      <c r="O47" s="65" t="s">
        <v>532</v>
      </c>
      <c r="P47" s="48"/>
      <c r="Q47" s="48"/>
      <c r="R47" s="48"/>
      <c r="S47" s="48"/>
      <c r="T47" s="48"/>
      <c r="U47" s="48"/>
    </row>
    <row r="48" spans="1:21" ht="30.75" customHeight="1" x14ac:dyDescent="0.2">
      <c r="A48" s="48"/>
      <c r="B48" s="1175"/>
      <c r="C48" s="1176"/>
      <c r="D48" s="62"/>
      <c r="E48" s="1152" t="s">
        <v>14</v>
      </c>
      <c r="F48" s="1152"/>
      <c r="G48" s="1152"/>
      <c r="H48" s="1152"/>
      <c r="I48" s="1152"/>
      <c r="J48" s="1153"/>
      <c r="K48" s="63">
        <v>557</v>
      </c>
      <c r="L48" s="64">
        <v>567</v>
      </c>
      <c r="M48" s="64">
        <v>541</v>
      </c>
      <c r="N48" s="64">
        <v>587</v>
      </c>
      <c r="O48" s="65">
        <v>525</v>
      </c>
      <c r="P48" s="48"/>
      <c r="Q48" s="48"/>
      <c r="R48" s="48"/>
      <c r="S48" s="48"/>
      <c r="T48" s="48"/>
      <c r="U48" s="48"/>
    </row>
    <row r="49" spans="1:21" ht="30.75" customHeight="1" x14ac:dyDescent="0.2">
      <c r="A49" s="48"/>
      <c r="B49" s="1175"/>
      <c r="C49" s="1176"/>
      <c r="D49" s="62"/>
      <c r="E49" s="1152" t="s">
        <v>15</v>
      </c>
      <c r="F49" s="1152"/>
      <c r="G49" s="1152"/>
      <c r="H49" s="1152"/>
      <c r="I49" s="1152"/>
      <c r="J49" s="1153"/>
      <c r="K49" s="63">
        <v>62</v>
      </c>
      <c r="L49" s="64">
        <v>61</v>
      </c>
      <c r="M49" s="64">
        <v>55</v>
      </c>
      <c r="N49" s="64">
        <v>59</v>
      </c>
      <c r="O49" s="65">
        <v>69</v>
      </c>
      <c r="P49" s="48"/>
      <c r="Q49" s="48"/>
      <c r="R49" s="48"/>
      <c r="S49" s="48"/>
      <c r="T49" s="48"/>
      <c r="U49" s="48"/>
    </row>
    <row r="50" spans="1:21" ht="30.75" customHeight="1" x14ac:dyDescent="0.2">
      <c r="A50" s="48"/>
      <c r="B50" s="1175"/>
      <c r="C50" s="1176"/>
      <c r="D50" s="62"/>
      <c r="E50" s="1152" t="s">
        <v>16</v>
      </c>
      <c r="F50" s="1152"/>
      <c r="G50" s="1152"/>
      <c r="H50" s="1152"/>
      <c r="I50" s="1152"/>
      <c r="J50" s="1153"/>
      <c r="K50" s="63">
        <v>10</v>
      </c>
      <c r="L50" s="64">
        <v>10</v>
      </c>
      <c r="M50" s="64">
        <v>9</v>
      </c>
      <c r="N50" s="64">
        <v>10</v>
      </c>
      <c r="O50" s="65">
        <v>9</v>
      </c>
      <c r="P50" s="48"/>
      <c r="Q50" s="48"/>
      <c r="R50" s="48"/>
      <c r="S50" s="48"/>
      <c r="T50" s="48"/>
      <c r="U50" s="48"/>
    </row>
    <row r="51" spans="1:21" ht="30.75" customHeight="1" x14ac:dyDescent="0.2">
      <c r="A51" s="48"/>
      <c r="B51" s="1177"/>
      <c r="C51" s="1178"/>
      <c r="D51" s="66"/>
      <c r="E51" s="1152" t="s">
        <v>17</v>
      </c>
      <c r="F51" s="1152"/>
      <c r="G51" s="1152"/>
      <c r="H51" s="1152"/>
      <c r="I51" s="1152"/>
      <c r="J51" s="1153"/>
      <c r="K51" s="63" t="s">
        <v>532</v>
      </c>
      <c r="L51" s="64" t="s">
        <v>532</v>
      </c>
      <c r="M51" s="64" t="s">
        <v>532</v>
      </c>
      <c r="N51" s="64" t="s">
        <v>532</v>
      </c>
      <c r="O51" s="65" t="s">
        <v>532</v>
      </c>
      <c r="P51" s="48"/>
      <c r="Q51" s="48"/>
      <c r="R51" s="48"/>
      <c r="S51" s="48"/>
      <c r="T51" s="48"/>
      <c r="U51" s="48"/>
    </row>
    <row r="52" spans="1:21" ht="30.75" customHeight="1" x14ac:dyDescent="0.2">
      <c r="A52" s="48"/>
      <c r="B52" s="1150" t="s">
        <v>18</v>
      </c>
      <c r="C52" s="1151"/>
      <c r="D52" s="66"/>
      <c r="E52" s="1152" t="s">
        <v>19</v>
      </c>
      <c r="F52" s="1152"/>
      <c r="G52" s="1152"/>
      <c r="H52" s="1152"/>
      <c r="I52" s="1152"/>
      <c r="J52" s="1153"/>
      <c r="K52" s="63">
        <v>1262</v>
      </c>
      <c r="L52" s="64">
        <v>1205</v>
      </c>
      <c r="M52" s="64">
        <v>1219</v>
      </c>
      <c r="N52" s="64">
        <v>1233</v>
      </c>
      <c r="O52" s="65">
        <v>1273</v>
      </c>
      <c r="P52" s="48"/>
      <c r="Q52" s="48"/>
      <c r="R52" s="48"/>
      <c r="S52" s="48"/>
      <c r="T52" s="48"/>
      <c r="U52" s="48"/>
    </row>
    <row r="53" spans="1:21" ht="30.75" customHeight="1" thickBot="1" x14ac:dyDescent="0.25">
      <c r="A53" s="48"/>
      <c r="B53" s="1154" t="s">
        <v>20</v>
      </c>
      <c r="C53" s="1155"/>
      <c r="D53" s="67"/>
      <c r="E53" s="1156" t="s">
        <v>21</v>
      </c>
      <c r="F53" s="1156"/>
      <c r="G53" s="1156"/>
      <c r="H53" s="1156"/>
      <c r="I53" s="1156"/>
      <c r="J53" s="1157"/>
      <c r="K53" s="68">
        <v>482</v>
      </c>
      <c r="L53" s="69">
        <v>472</v>
      </c>
      <c r="M53" s="69">
        <v>501</v>
      </c>
      <c r="N53" s="69">
        <v>603</v>
      </c>
      <c r="O53" s="70">
        <v>612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5">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58" t="s">
        <v>25</v>
      </c>
      <c r="C58" s="1159"/>
      <c r="D58" s="1164" t="s">
        <v>26</v>
      </c>
      <c r="E58" s="1165"/>
      <c r="F58" s="1165"/>
      <c r="G58" s="1165"/>
      <c r="H58" s="1165"/>
      <c r="I58" s="1165"/>
      <c r="J58" s="1166"/>
      <c r="K58" s="83"/>
      <c r="L58" s="84"/>
      <c r="M58" s="84"/>
      <c r="N58" s="84"/>
      <c r="O58" s="85"/>
    </row>
    <row r="59" spans="1:21" ht="31.5" customHeight="1" x14ac:dyDescent="0.2">
      <c r="B59" s="1160"/>
      <c r="C59" s="1161"/>
      <c r="D59" s="1167" t="s">
        <v>27</v>
      </c>
      <c r="E59" s="1168"/>
      <c r="F59" s="1168"/>
      <c r="G59" s="1168"/>
      <c r="H59" s="1168"/>
      <c r="I59" s="1168"/>
      <c r="J59" s="1169"/>
      <c r="K59" s="86"/>
      <c r="L59" s="87"/>
      <c r="M59" s="87"/>
      <c r="N59" s="87"/>
      <c r="O59" s="88"/>
    </row>
    <row r="60" spans="1:21" ht="31.5" customHeight="1" thickBot="1" x14ac:dyDescent="0.25">
      <c r="B60" s="1162"/>
      <c r="C60" s="1163"/>
      <c r="D60" s="1170" t="s">
        <v>28</v>
      </c>
      <c r="E60" s="1171"/>
      <c r="F60" s="1171"/>
      <c r="G60" s="1171"/>
      <c r="H60" s="1171"/>
      <c r="I60" s="1171"/>
      <c r="J60" s="1172"/>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fRpRURzpkJLyGBWcP2rUkh5w5VJRTLvKgab0OwaWlOS9VhKG9+gWh1Zaj3+P9Bvg/Z6ZQdgM+NzISm9D4y3Ag==" saltValue="26JdfVNhSCa6pkvLxhvZs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573</v>
      </c>
      <c r="J40" s="103" t="s">
        <v>574</v>
      </c>
      <c r="K40" s="103" t="s">
        <v>575</v>
      </c>
      <c r="L40" s="103" t="s">
        <v>576</v>
      </c>
      <c r="M40" s="104" t="s">
        <v>577</v>
      </c>
    </row>
    <row r="41" spans="2:13" ht="27.75" customHeight="1" x14ac:dyDescent="0.2">
      <c r="B41" s="1193" t="s">
        <v>31</v>
      </c>
      <c r="C41" s="1194"/>
      <c r="D41" s="105"/>
      <c r="E41" s="1195" t="s">
        <v>32</v>
      </c>
      <c r="F41" s="1195"/>
      <c r="G41" s="1195"/>
      <c r="H41" s="1196"/>
      <c r="I41" s="355">
        <v>13234</v>
      </c>
      <c r="J41" s="356">
        <v>14840</v>
      </c>
      <c r="K41" s="356">
        <v>14438</v>
      </c>
      <c r="L41" s="356">
        <v>13937</v>
      </c>
      <c r="M41" s="357">
        <v>13065</v>
      </c>
    </row>
    <row r="42" spans="2:13" ht="27.75" customHeight="1" x14ac:dyDescent="0.2">
      <c r="B42" s="1183"/>
      <c r="C42" s="1184"/>
      <c r="D42" s="106"/>
      <c r="E42" s="1187" t="s">
        <v>33</v>
      </c>
      <c r="F42" s="1187"/>
      <c r="G42" s="1187"/>
      <c r="H42" s="1188"/>
      <c r="I42" s="358">
        <v>107</v>
      </c>
      <c r="J42" s="359">
        <v>100</v>
      </c>
      <c r="K42" s="359">
        <v>92</v>
      </c>
      <c r="L42" s="359">
        <v>84</v>
      </c>
      <c r="M42" s="360">
        <v>77</v>
      </c>
    </row>
    <row r="43" spans="2:13" ht="27.75" customHeight="1" x14ac:dyDescent="0.2">
      <c r="B43" s="1183"/>
      <c r="C43" s="1184"/>
      <c r="D43" s="106"/>
      <c r="E43" s="1187" t="s">
        <v>34</v>
      </c>
      <c r="F43" s="1187"/>
      <c r="G43" s="1187"/>
      <c r="H43" s="1188"/>
      <c r="I43" s="358">
        <v>7925</v>
      </c>
      <c r="J43" s="359">
        <v>7625</v>
      </c>
      <c r="K43" s="359">
        <v>7229</v>
      </c>
      <c r="L43" s="359">
        <v>7018</v>
      </c>
      <c r="M43" s="360">
        <v>6663</v>
      </c>
    </row>
    <row r="44" spans="2:13" ht="27.75" customHeight="1" x14ac:dyDescent="0.2">
      <c r="B44" s="1183"/>
      <c r="C44" s="1184"/>
      <c r="D44" s="106"/>
      <c r="E44" s="1187" t="s">
        <v>35</v>
      </c>
      <c r="F44" s="1187"/>
      <c r="G44" s="1187"/>
      <c r="H44" s="1188"/>
      <c r="I44" s="358">
        <v>1065</v>
      </c>
      <c r="J44" s="359">
        <v>1006</v>
      </c>
      <c r="K44" s="359">
        <v>1026</v>
      </c>
      <c r="L44" s="359">
        <v>1007</v>
      </c>
      <c r="M44" s="360">
        <v>958</v>
      </c>
    </row>
    <row r="45" spans="2:13" ht="27.75" customHeight="1" x14ac:dyDescent="0.2">
      <c r="B45" s="1183"/>
      <c r="C45" s="1184"/>
      <c r="D45" s="106"/>
      <c r="E45" s="1187" t="s">
        <v>36</v>
      </c>
      <c r="F45" s="1187"/>
      <c r="G45" s="1187"/>
      <c r="H45" s="1188"/>
      <c r="I45" s="358">
        <v>1684</v>
      </c>
      <c r="J45" s="359">
        <v>1606</v>
      </c>
      <c r="K45" s="359">
        <v>1606</v>
      </c>
      <c r="L45" s="359">
        <v>1592</v>
      </c>
      <c r="M45" s="360">
        <v>1600</v>
      </c>
    </row>
    <row r="46" spans="2:13" ht="27.75" customHeight="1" x14ac:dyDescent="0.2">
      <c r="B46" s="1183"/>
      <c r="C46" s="1184"/>
      <c r="D46" s="107"/>
      <c r="E46" s="1187" t="s">
        <v>37</v>
      </c>
      <c r="F46" s="1187"/>
      <c r="G46" s="1187"/>
      <c r="H46" s="1188"/>
      <c r="I46" s="358">
        <v>0</v>
      </c>
      <c r="J46" s="359">
        <v>1</v>
      </c>
      <c r="K46" s="359">
        <v>1</v>
      </c>
      <c r="L46" s="359">
        <v>1</v>
      </c>
      <c r="M46" s="360">
        <v>0</v>
      </c>
    </row>
    <row r="47" spans="2:13" ht="27.75" customHeight="1" x14ac:dyDescent="0.2">
      <c r="B47" s="1183"/>
      <c r="C47" s="1184"/>
      <c r="D47" s="108"/>
      <c r="E47" s="1197" t="s">
        <v>38</v>
      </c>
      <c r="F47" s="1198"/>
      <c r="G47" s="1198"/>
      <c r="H47" s="1199"/>
      <c r="I47" s="358" t="s">
        <v>532</v>
      </c>
      <c r="J47" s="359" t="s">
        <v>532</v>
      </c>
      <c r="K47" s="359" t="s">
        <v>532</v>
      </c>
      <c r="L47" s="359" t="s">
        <v>532</v>
      </c>
      <c r="M47" s="360" t="s">
        <v>532</v>
      </c>
    </row>
    <row r="48" spans="2:13" ht="27.75" customHeight="1" x14ac:dyDescent="0.2">
      <c r="B48" s="1183"/>
      <c r="C48" s="1184"/>
      <c r="D48" s="106"/>
      <c r="E48" s="1187" t="s">
        <v>39</v>
      </c>
      <c r="F48" s="1187"/>
      <c r="G48" s="1187"/>
      <c r="H48" s="1188"/>
      <c r="I48" s="358" t="s">
        <v>532</v>
      </c>
      <c r="J48" s="359" t="s">
        <v>532</v>
      </c>
      <c r="K48" s="359" t="s">
        <v>532</v>
      </c>
      <c r="L48" s="359" t="s">
        <v>532</v>
      </c>
      <c r="M48" s="360" t="s">
        <v>532</v>
      </c>
    </row>
    <row r="49" spans="2:13" ht="27.75" customHeight="1" x14ac:dyDescent="0.2">
      <c r="B49" s="1185"/>
      <c r="C49" s="1186"/>
      <c r="D49" s="106"/>
      <c r="E49" s="1187" t="s">
        <v>40</v>
      </c>
      <c r="F49" s="1187"/>
      <c r="G49" s="1187"/>
      <c r="H49" s="1188"/>
      <c r="I49" s="358">
        <v>39</v>
      </c>
      <c r="J49" s="359" t="s">
        <v>532</v>
      </c>
      <c r="K49" s="359" t="s">
        <v>532</v>
      </c>
      <c r="L49" s="359" t="s">
        <v>532</v>
      </c>
      <c r="M49" s="360" t="s">
        <v>532</v>
      </c>
    </row>
    <row r="50" spans="2:13" ht="27.75" customHeight="1" x14ac:dyDescent="0.2">
      <c r="B50" s="1181" t="s">
        <v>41</v>
      </c>
      <c r="C50" s="1182"/>
      <c r="D50" s="109"/>
      <c r="E50" s="1187" t="s">
        <v>42</v>
      </c>
      <c r="F50" s="1187"/>
      <c r="G50" s="1187"/>
      <c r="H50" s="1188"/>
      <c r="I50" s="358">
        <v>2984</v>
      </c>
      <c r="J50" s="359">
        <v>3018</v>
      </c>
      <c r="K50" s="359">
        <v>2984</v>
      </c>
      <c r="L50" s="359">
        <v>3140</v>
      </c>
      <c r="M50" s="360">
        <v>3211</v>
      </c>
    </row>
    <row r="51" spans="2:13" ht="27.75" customHeight="1" x14ac:dyDescent="0.2">
      <c r="B51" s="1183"/>
      <c r="C51" s="1184"/>
      <c r="D51" s="106"/>
      <c r="E51" s="1187" t="s">
        <v>43</v>
      </c>
      <c r="F51" s="1187"/>
      <c r="G51" s="1187"/>
      <c r="H51" s="1188"/>
      <c r="I51" s="358">
        <v>1009</v>
      </c>
      <c r="J51" s="359">
        <v>746</v>
      </c>
      <c r="K51" s="359">
        <v>598</v>
      </c>
      <c r="L51" s="359">
        <v>491</v>
      </c>
      <c r="M51" s="360">
        <v>376</v>
      </c>
    </row>
    <row r="52" spans="2:13" ht="27.75" customHeight="1" x14ac:dyDescent="0.2">
      <c r="B52" s="1185"/>
      <c r="C52" s="1186"/>
      <c r="D52" s="106"/>
      <c r="E52" s="1187" t="s">
        <v>44</v>
      </c>
      <c r="F52" s="1187"/>
      <c r="G52" s="1187"/>
      <c r="H52" s="1188"/>
      <c r="I52" s="358">
        <v>14172</v>
      </c>
      <c r="J52" s="359">
        <v>15063</v>
      </c>
      <c r="K52" s="359">
        <v>14593</v>
      </c>
      <c r="L52" s="359">
        <v>13951</v>
      </c>
      <c r="M52" s="360">
        <v>13193</v>
      </c>
    </row>
    <row r="53" spans="2:13" ht="27.75" customHeight="1" thickBot="1" x14ac:dyDescent="0.25">
      <c r="B53" s="1189" t="s">
        <v>45</v>
      </c>
      <c r="C53" s="1190"/>
      <c r="D53" s="110"/>
      <c r="E53" s="1191" t="s">
        <v>46</v>
      </c>
      <c r="F53" s="1191"/>
      <c r="G53" s="1191"/>
      <c r="H53" s="1192"/>
      <c r="I53" s="361">
        <v>5890</v>
      </c>
      <c r="J53" s="362">
        <v>6349</v>
      </c>
      <c r="K53" s="362">
        <v>6217</v>
      </c>
      <c r="L53" s="362">
        <v>6057</v>
      </c>
      <c r="M53" s="363">
        <v>5583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WC+fKg7oZ+y91LuFmhxkXEoVfketbPAjX8g+LztB40XoEjGOgwInwqf3/0ALiGARx536eQWI6Phg9n+C6Mbfhw==" saltValue="hlbC21KjNP7+HGnPcBu+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575</v>
      </c>
      <c r="G54" s="119" t="s">
        <v>576</v>
      </c>
      <c r="H54" s="120" t="s">
        <v>577</v>
      </c>
    </row>
    <row r="55" spans="2:8" ht="52.5" customHeight="1" x14ac:dyDescent="0.2">
      <c r="B55" s="121"/>
      <c r="C55" s="1208" t="s">
        <v>49</v>
      </c>
      <c r="D55" s="1208"/>
      <c r="E55" s="1209"/>
      <c r="F55" s="122">
        <v>1813</v>
      </c>
      <c r="G55" s="122">
        <v>1938</v>
      </c>
      <c r="H55" s="123">
        <v>1981</v>
      </c>
    </row>
    <row r="56" spans="2:8" ht="52.5" customHeight="1" x14ac:dyDescent="0.2">
      <c r="B56" s="124"/>
      <c r="C56" s="1210" t="s">
        <v>50</v>
      </c>
      <c r="D56" s="1210"/>
      <c r="E56" s="1211"/>
      <c r="F56" s="125">
        <v>341</v>
      </c>
      <c r="G56" s="125">
        <v>341</v>
      </c>
      <c r="H56" s="126">
        <v>341</v>
      </c>
    </row>
    <row r="57" spans="2:8" ht="53.25" customHeight="1" x14ac:dyDescent="0.2">
      <c r="B57" s="124"/>
      <c r="C57" s="1212" t="s">
        <v>51</v>
      </c>
      <c r="D57" s="1212"/>
      <c r="E57" s="1213"/>
      <c r="F57" s="127">
        <v>1726</v>
      </c>
      <c r="G57" s="127">
        <v>1639</v>
      </c>
      <c r="H57" s="128">
        <v>1565</v>
      </c>
    </row>
    <row r="58" spans="2:8" ht="45.75" customHeight="1" x14ac:dyDescent="0.2">
      <c r="B58" s="129"/>
      <c r="C58" s="1200" t="s">
        <v>618</v>
      </c>
      <c r="D58" s="1201"/>
      <c r="E58" s="1202"/>
      <c r="F58" s="130">
        <v>1124</v>
      </c>
      <c r="G58" s="130">
        <v>1001</v>
      </c>
      <c r="H58" s="131">
        <v>889</v>
      </c>
    </row>
    <row r="59" spans="2:8" ht="45.75" customHeight="1" x14ac:dyDescent="0.2">
      <c r="B59" s="129"/>
      <c r="C59" s="1200" t="s">
        <v>619</v>
      </c>
      <c r="D59" s="1201"/>
      <c r="E59" s="1202"/>
      <c r="F59" s="130">
        <v>450</v>
      </c>
      <c r="G59" s="130">
        <v>451</v>
      </c>
      <c r="H59" s="131">
        <v>451</v>
      </c>
    </row>
    <row r="60" spans="2:8" ht="45.75" customHeight="1" x14ac:dyDescent="0.2">
      <c r="B60" s="129"/>
      <c r="C60" s="1200" t="s">
        <v>620</v>
      </c>
      <c r="D60" s="1201"/>
      <c r="E60" s="1202"/>
      <c r="F60" s="130">
        <v>30</v>
      </c>
      <c r="G60" s="130">
        <v>60</v>
      </c>
      <c r="H60" s="131">
        <v>90</v>
      </c>
    </row>
    <row r="61" spans="2:8" ht="45.75" customHeight="1" x14ac:dyDescent="0.2">
      <c r="B61" s="129"/>
      <c r="C61" s="1200" t="s">
        <v>621</v>
      </c>
      <c r="D61" s="1201"/>
      <c r="E61" s="1202"/>
      <c r="F61" s="130">
        <v>49</v>
      </c>
      <c r="G61" s="130">
        <v>48</v>
      </c>
      <c r="H61" s="131">
        <v>46</v>
      </c>
    </row>
    <row r="62" spans="2:8" ht="45.75" customHeight="1" thickBot="1" x14ac:dyDescent="0.25">
      <c r="B62" s="132"/>
      <c r="C62" s="1203" t="s">
        <v>622</v>
      </c>
      <c r="D62" s="1204"/>
      <c r="E62" s="1205"/>
      <c r="F62" s="133">
        <v>28</v>
      </c>
      <c r="G62" s="133">
        <v>28</v>
      </c>
      <c r="H62" s="134">
        <v>28</v>
      </c>
    </row>
    <row r="63" spans="2:8" ht="52.5" customHeight="1" thickBot="1" x14ac:dyDescent="0.25">
      <c r="B63" s="135"/>
      <c r="C63" s="1206" t="s">
        <v>52</v>
      </c>
      <c r="D63" s="1206"/>
      <c r="E63" s="1207"/>
      <c r="F63" s="136">
        <v>3881</v>
      </c>
      <c r="G63" s="136">
        <v>3918</v>
      </c>
      <c r="H63" s="137">
        <v>3887</v>
      </c>
    </row>
    <row r="64" spans="2:8" ht="13.2" x14ac:dyDescent="0.2"/>
  </sheetData>
  <sheetProtection algorithmName="SHA-512" hashValue="Zyeqr2aWuaF8rtV2nH18gD8YvW1u/rNcPB+lgnklSFkn1SngQ00uVuSdi5bAyuX+inFeaxmdMCtqPgtzYtkiyw==" saltValue="GHJgaQHz1QSjn6HWkQLk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570</v>
      </c>
      <c r="G2" s="151"/>
      <c r="H2" s="152"/>
    </row>
    <row r="3" spans="1:8" x14ac:dyDescent="0.2">
      <c r="A3" s="148" t="s">
        <v>563</v>
      </c>
      <c r="B3" s="153"/>
      <c r="C3" s="154"/>
      <c r="D3" s="155">
        <v>166918</v>
      </c>
      <c r="E3" s="156"/>
      <c r="F3" s="157">
        <v>73475</v>
      </c>
      <c r="G3" s="158"/>
      <c r="H3" s="159"/>
    </row>
    <row r="4" spans="1:8" x14ac:dyDescent="0.2">
      <c r="A4" s="160"/>
      <c r="B4" s="161"/>
      <c r="C4" s="162"/>
      <c r="D4" s="163">
        <v>147026</v>
      </c>
      <c r="E4" s="164"/>
      <c r="F4" s="165">
        <v>43072</v>
      </c>
      <c r="G4" s="166"/>
      <c r="H4" s="167"/>
    </row>
    <row r="5" spans="1:8" x14ac:dyDescent="0.2">
      <c r="A5" s="148" t="s">
        <v>565</v>
      </c>
      <c r="B5" s="153"/>
      <c r="C5" s="154"/>
      <c r="D5" s="155">
        <v>177236</v>
      </c>
      <c r="E5" s="156"/>
      <c r="F5" s="157">
        <v>87464</v>
      </c>
      <c r="G5" s="158"/>
      <c r="H5" s="159"/>
    </row>
    <row r="6" spans="1:8" x14ac:dyDescent="0.2">
      <c r="A6" s="160"/>
      <c r="B6" s="161"/>
      <c r="C6" s="162"/>
      <c r="D6" s="163">
        <v>160288</v>
      </c>
      <c r="E6" s="164"/>
      <c r="F6" s="165">
        <v>47479</v>
      </c>
      <c r="G6" s="166"/>
      <c r="H6" s="167"/>
    </row>
    <row r="7" spans="1:8" x14ac:dyDescent="0.2">
      <c r="A7" s="148" t="s">
        <v>566</v>
      </c>
      <c r="B7" s="153"/>
      <c r="C7" s="154"/>
      <c r="D7" s="155">
        <v>44571</v>
      </c>
      <c r="E7" s="156"/>
      <c r="F7" s="157">
        <v>117234</v>
      </c>
      <c r="G7" s="158"/>
      <c r="H7" s="159"/>
    </row>
    <row r="8" spans="1:8" x14ac:dyDescent="0.2">
      <c r="A8" s="160"/>
      <c r="B8" s="161"/>
      <c r="C8" s="162"/>
      <c r="D8" s="163">
        <v>29199</v>
      </c>
      <c r="E8" s="164"/>
      <c r="F8" s="165">
        <v>59796</v>
      </c>
      <c r="G8" s="166"/>
      <c r="H8" s="167"/>
    </row>
    <row r="9" spans="1:8" x14ac:dyDescent="0.2">
      <c r="A9" s="148" t="s">
        <v>567</v>
      </c>
      <c r="B9" s="153"/>
      <c r="C9" s="154"/>
      <c r="D9" s="155">
        <v>49274</v>
      </c>
      <c r="E9" s="156"/>
      <c r="F9" s="157">
        <v>97758</v>
      </c>
      <c r="G9" s="158"/>
      <c r="H9" s="159"/>
    </row>
    <row r="10" spans="1:8" x14ac:dyDescent="0.2">
      <c r="A10" s="160"/>
      <c r="B10" s="161"/>
      <c r="C10" s="162"/>
      <c r="D10" s="163">
        <v>35730</v>
      </c>
      <c r="E10" s="164"/>
      <c r="F10" s="165">
        <v>45946</v>
      </c>
      <c r="G10" s="166"/>
      <c r="H10" s="167"/>
    </row>
    <row r="11" spans="1:8" x14ac:dyDescent="0.2">
      <c r="A11" s="148" t="s">
        <v>568</v>
      </c>
      <c r="B11" s="153"/>
      <c r="C11" s="154"/>
      <c r="D11" s="155">
        <v>30530</v>
      </c>
      <c r="E11" s="156"/>
      <c r="F11" s="157">
        <v>91338</v>
      </c>
      <c r="G11" s="158"/>
      <c r="H11" s="159"/>
    </row>
    <row r="12" spans="1:8" x14ac:dyDescent="0.2">
      <c r="A12" s="160"/>
      <c r="B12" s="161"/>
      <c r="C12" s="168"/>
      <c r="D12" s="163">
        <v>24580</v>
      </c>
      <c r="E12" s="164"/>
      <c r="F12" s="165">
        <v>43989</v>
      </c>
      <c r="G12" s="166"/>
      <c r="H12" s="167"/>
    </row>
    <row r="13" spans="1:8" x14ac:dyDescent="0.2">
      <c r="A13" s="148"/>
      <c r="B13" s="153"/>
      <c r="C13" s="169"/>
      <c r="D13" s="170">
        <v>93706</v>
      </c>
      <c r="E13" s="171"/>
      <c r="F13" s="172">
        <v>93454</v>
      </c>
      <c r="G13" s="173"/>
      <c r="H13" s="159"/>
    </row>
    <row r="14" spans="1:8" x14ac:dyDescent="0.2">
      <c r="A14" s="160"/>
      <c r="B14" s="161"/>
      <c r="C14" s="162"/>
      <c r="D14" s="163">
        <v>79365</v>
      </c>
      <c r="E14" s="164"/>
      <c r="F14" s="165">
        <v>48056</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7.22</v>
      </c>
      <c r="C19" s="174">
        <f>ROUND(VALUE(SUBSTITUTE(実質収支比率等に係る経年分析!G$48,"▲","-")),2)</f>
        <v>4.4400000000000004</v>
      </c>
      <c r="D19" s="174">
        <f>ROUND(VALUE(SUBSTITUTE(実質収支比率等に係る経年分析!H$48,"▲","-")),2)</f>
        <v>4.41</v>
      </c>
      <c r="E19" s="174">
        <f>ROUND(VALUE(SUBSTITUTE(実質収支比率等に係る経年分析!I$48,"▲","-")),2)</f>
        <v>3.45</v>
      </c>
      <c r="F19" s="174">
        <f>ROUND(VALUE(SUBSTITUTE(実質収支比率等に係る経年分析!J$48,"▲","-")),2)</f>
        <v>6.2</v>
      </c>
    </row>
    <row r="20" spans="1:11" x14ac:dyDescent="0.2">
      <c r="A20" s="174" t="s">
        <v>56</v>
      </c>
      <c r="B20" s="174">
        <f>ROUND(VALUE(SUBSTITUTE(実質収支比率等に係る経年分析!F$47,"▲","-")),2)</f>
        <v>31.56</v>
      </c>
      <c r="C20" s="174">
        <f>ROUND(VALUE(SUBSTITUTE(実質収支比率等に係る経年分析!G$47,"▲","-")),2)</f>
        <v>32.35</v>
      </c>
      <c r="D20" s="174">
        <f>ROUND(VALUE(SUBSTITUTE(実質収支比率等に係る経年分析!H$47,"▲","-")),2)</f>
        <v>31.14</v>
      </c>
      <c r="E20" s="174">
        <f>ROUND(VALUE(SUBSTITUTE(実質収支比率等に係る経年分析!I$47,"▲","-")),2)</f>
        <v>31.91</v>
      </c>
      <c r="F20" s="174">
        <f>ROUND(VALUE(SUBSTITUTE(実質収支比率等に係る経年分析!J$47,"▲","-")),2)</f>
        <v>33.07</v>
      </c>
    </row>
    <row r="21" spans="1:11" x14ac:dyDescent="0.2">
      <c r="A21" s="174" t="s">
        <v>57</v>
      </c>
      <c r="B21" s="174">
        <f>IF(ISNUMBER(VALUE(SUBSTITUTE(実質収支比率等に係る経年分析!F$49,"▲","-"))),ROUND(VALUE(SUBSTITUTE(実質収支比率等に係る経年分析!F$49,"▲","-")),2),NA())</f>
        <v>-9.7100000000000009</v>
      </c>
      <c r="C21" s="174">
        <f>IF(ISNUMBER(VALUE(SUBSTITUTE(実質収支比率等に係る経年分析!G$49,"▲","-"))),ROUND(VALUE(SUBSTITUTE(実質収支比率等に係る経年分析!G$49,"▲","-")),2),NA())</f>
        <v>-2.94</v>
      </c>
      <c r="D21" s="174">
        <f>IF(ISNUMBER(VALUE(SUBSTITUTE(実質収支比率等に係る経年分析!H$49,"▲","-"))),ROUND(VALUE(SUBSTITUTE(実質収支比率等に係る経年分析!H$49,"▲","-")),2),NA())</f>
        <v>-0.23</v>
      </c>
      <c r="E21" s="174">
        <f>IF(ISNUMBER(VALUE(SUBSTITUTE(実質収支比率等に係る経年分析!I$49,"▲","-"))),ROUND(VALUE(SUBSTITUTE(実質収支比率等に係る経年分析!I$49,"▲","-")),2),NA())</f>
        <v>1.28</v>
      </c>
      <c r="F21" s="174">
        <f>IF(ISNUMBER(VALUE(SUBSTITUTE(実質収支比率等に係る経年分析!J$49,"▲","-"))),ROUND(VALUE(SUBSTITUTE(実質収支比率等に係る経年分析!J$49,"▲","-")),2),NA())</f>
        <v>3.42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0.14000000000000001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歌舞伎文化公園管理特別会計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恩賜県有財産保護管理事業特別会計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0.28000000000000003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0.63</v>
      </c>
    </row>
    <row r="34" spans="1:16" x14ac:dyDescent="0.2">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4.3600000000000003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1262</v>
      </c>
      <c r="E42" s="176"/>
      <c r="F42" s="176"/>
      <c r="G42" s="176">
        <f>'実質公債費比率（分子）の構造'!L$52</f>
        <v>1205</v>
      </c>
      <c r="H42" s="176"/>
      <c r="I42" s="176"/>
      <c r="J42" s="176">
        <f>'実質公債費比率（分子）の構造'!M$52</f>
        <v>1219</v>
      </c>
      <c r="K42" s="176"/>
      <c r="L42" s="176"/>
      <c r="M42" s="176">
        <f>'実質公債費比率（分子）の構造'!N$52</f>
        <v>1233</v>
      </c>
      <c r="N42" s="176"/>
      <c r="O42" s="176"/>
      <c r="P42" s="176">
        <f>'実質公債費比率（分子）の構造'!O$52</f>
        <v>1273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10</v>
      </c>
      <c r="C44" s="176"/>
      <c r="D44" s="176"/>
      <c r="E44" s="176">
        <f>'実質公債費比率（分子）の構造'!L$50</f>
        <v>10</v>
      </c>
      <c r="F44" s="176"/>
      <c r="G44" s="176"/>
      <c r="H44" s="176">
        <f>'実質公債費比率（分子）の構造'!M$50</f>
        <v>9</v>
      </c>
      <c r="I44" s="176"/>
      <c r="J44" s="176"/>
      <c r="K44" s="176">
        <f>'実質公債費比率（分子）の構造'!N$50</f>
        <v>10</v>
      </c>
      <c r="L44" s="176"/>
      <c r="M44" s="176"/>
      <c r="N44" s="176">
        <f>'実質公債費比率（分子）の構造'!O$50</f>
        <v>9</v>
      </c>
      <c r="O44" s="176"/>
      <c r="P44" s="176"/>
    </row>
    <row r="45" spans="1:16" x14ac:dyDescent="0.2">
      <c r="A45" s="176" t="s">
        <v>67</v>
      </c>
      <c r="B45" s="176">
        <f>'実質公債費比率（分子）の構造'!K$49</f>
        <v>62</v>
      </c>
      <c r="C45" s="176"/>
      <c r="D45" s="176"/>
      <c r="E45" s="176">
        <f>'実質公債費比率（分子）の構造'!L$49</f>
        <v>61</v>
      </c>
      <c r="F45" s="176"/>
      <c r="G45" s="176"/>
      <c r="H45" s="176">
        <f>'実質公債費比率（分子）の構造'!M$49</f>
        <v>55</v>
      </c>
      <c r="I45" s="176"/>
      <c r="J45" s="176"/>
      <c r="K45" s="176">
        <f>'実質公債費比率（分子）の構造'!N$49</f>
        <v>59</v>
      </c>
      <c r="L45" s="176"/>
      <c r="M45" s="176"/>
      <c r="N45" s="176">
        <f>'実質公債費比率（分子）の構造'!O$49</f>
        <v>69</v>
      </c>
      <c r="O45" s="176"/>
      <c r="P45" s="176"/>
    </row>
    <row r="46" spans="1:16" x14ac:dyDescent="0.2">
      <c r="A46" s="176" t="s">
        <v>68</v>
      </c>
      <c r="B46" s="176">
        <f>'実質公債費比率（分子）の構造'!K$48</f>
        <v>557</v>
      </c>
      <c r="C46" s="176"/>
      <c r="D46" s="176"/>
      <c r="E46" s="176">
        <f>'実質公債費比率（分子）の構造'!L$48</f>
        <v>567</v>
      </c>
      <c r="F46" s="176"/>
      <c r="G46" s="176"/>
      <c r="H46" s="176">
        <f>'実質公債費比率（分子）の構造'!M$48</f>
        <v>541</v>
      </c>
      <c r="I46" s="176"/>
      <c r="J46" s="176"/>
      <c r="K46" s="176">
        <f>'実質公債費比率（分子）の構造'!N$48</f>
        <v>587</v>
      </c>
      <c r="L46" s="176"/>
      <c r="M46" s="176"/>
      <c r="N46" s="176">
        <f>'実質公債費比率（分子）の構造'!O$48</f>
        <v>525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1115</v>
      </c>
      <c r="C49" s="176"/>
      <c r="D49" s="176"/>
      <c r="E49" s="176">
        <f>'実質公債費比率（分子）の構造'!L$45</f>
        <v>1039</v>
      </c>
      <c r="F49" s="176"/>
      <c r="G49" s="176"/>
      <c r="H49" s="176">
        <f>'実質公債費比率（分子）の構造'!M$45</f>
        <v>1115</v>
      </c>
      <c r="I49" s="176"/>
      <c r="J49" s="176"/>
      <c r="K49" s="176">
        <f>'実質公債費比率（分子）の構造'!N$45</f>
        <v>1180</v>
      </c>
      <c r="L49" s="176"/>
      <c r="M49" s="176"/>
      <c r="N49" s="176">
        <f>'実質公債費比率（分子）の構造'!O$45</f>
        <v>1282</v>
      </c>
      <c r="O49" s="176"/>
      <c r="P49" s="176"/>
    </row>
    <row r="50" spans="1:16" x14ac:dyDescent="0.2">
      <c r="A50" s="176" t="s">
        <v>72</v>
      </c>
      <c r="B50" s="176" t="e">
        <f>NA()</f>
        <v>#N/A</v>
      </c>
      <c r="C50" s="176">
        <f>IF(ISNUMBER('実質公債費比率（分子）の構造'!K$53),'実質公債費比率（分子）の構造'!K$53,NA())</f>
        <v>482</v>
      </c>
      <c r="D50" s="176" t="e">
        <f>NA()</f>
        <v>#N/A</v>
      </c>
      <c r="E50" s="176" t="e">
        <f>NA()</f>
        <v>#N/A</v>
      </c>
      <c r="F50" s="176">
        <f>IF(ISNUMBER('実質公債費比率（分子）の構造'!L$53),'実質公債費比率（分子）の構造'!L$53,NA())</f>
        <v>472</v>
      </c>
      <c r="G50" s="176" t="e">
        <f>NA()</f>
        <v>#N/A</v>
      </c>
      <c r="H50" s="176" t="e">
        <f>NA()</f>
        <v>#N/A</v>
      </c>
      <c r="I50" s="176">
        <f>IF(ISNUMBER('実質公債費比率（分子）の構造'!M$53),'実質公債費比率（分子）の構造'!M$53,NA())</f>
        <v>501</v>
      </c>
      <c r="J50" s="176" t="e">
        <f>NA()</f>
        <v>#N/A</v>
      </c>
      <c r="K50" s="176" t="e">
        <f>NA()</f>
        <v>#N/A</v>
      </c>
      <c r="L50" s="176">
        <f>IF(ISNUMBER('実質公債費比率（分子）の構造'!N$53),'実質公債費比率（分子）の構造'!N$53,NA())</f>
        <v>603</v>
      </c>
      <c r="M50" s="176" t="e">
        <f>NA()</f>
        <v>#N/A</v>
      </c>
      <c r="N50" s="176" t="e">
        <f>NA()</f>
        <v>#N/A</v>
      </c>
      <c r="O50" s="176">
        <f>IF(ISNUMBER('実質公債費比率（分子）の構造'!O$53),'実質公債費比率（分子）の構造'!O$53,NA())</f>
        <v>612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14172</v>
      </c>
      <c r="E56" s="175"/>
      <c r="F56" s="175"/>
      <c r="G56" s="175">
        <f>'将来負担比率（分子）の構造'!J$52</f>
        <v>15063</v>
      </c>
      <c r="H56" s="175"/>
      <c r="I56" s="175"/>
      <c r="J56" s="175">
        <f>'将来負担比率（分子）の構造'!K$52</f>
        <v>14593</v>
      </c>
      <c r="K56" s="175"/>
      <c r="L56" s="175"/>
      <c r="M56" s="175">
        <f>'将来負担比率（分子）の構造'!L$52</f>
        <v>13951</v>
      </c>
      <c r="N56" s="175"/>
      <c r="O56" s="175"/>
      <c r="P56" s="175">
        <f>'将来負担比率（分子）の構造'!M$52</f>
        <v>13193</v>
      </c>
    </row>
    <row r="57" spans="1:16" x14ac:dyDescent="0.2">
      <c r="A57" s="175" t="s">
        <v>43</v>
      </c>
      <c r="B57" s="175"/>
      <c r="C57" s="175"/>
      <c r="D57" s="175">
        <f>'将来負担比率（分子）の構造'!I$51</f>
        <v>1009</v>
      </c>
      <c r="E57" s="175"/>
      <c r="F57" s="175"/>
      <c r="G57" s="175">
        <f>'将来負担比率（分子）の構造'!J$51</f>
        <v>746</v>
      </c>
      <c r="H57" s="175"/>
      <c r="I57" s="175"/>
      <c r="J57" s="175">
        <f>'将来負担比率（分子）の構造'!K$51</f>
        <v>598</v>
      </c>
      <c r="K57" s="175"/>
      <c r="L57" s="175"/>
      <c r="M57" s="175">
        <f>'将来負担比率（分子）の構造'!L$51</f>
        <v>491</v>
      </c>
      <c r="N57" s="175"/>
      <c r="O57" s="175"/>
      <c r="P57" s="175">
        <f>'将来負担比率（分子）の構造'!M$51</f>
        <v>376</v>
      </c>
    </row>
    <row r="58" spans="1:16" x14ac:dyDescent="0.2">
      <c r="A58" s="175" t="s">
        <v>42</v>
      </c>
      <c r="B58" s="175"/>
      <c r="C58" s="175"/>
      <c r="D58" s="175">
        <f>'将来負担比率（分子）の構造'!I$50</f>
        <v>2984</v>
      </c>
      <c r="E58" s="175"/>
      <c r="F58" s="175"/>
      <c r="G58" s="175">
        <f>'将来負担比率（分子）の構造'!J$50</f>
        <v>3018</v>
      </c>
      <c r="H58" s="175"/>
      <c r="I58" s="175"/>
      <c r="J58" s="175">
        <f>'将来負担比率（分子）の構造'!K$50</f>
        <v>2984</v>
      </c>
      <c r="K58" s="175"/>
      <c r="L58" s="175"/>
      <c r="M58" s="175">
        <f>'将来負担比率（分子）の構造'!L$50</f>
        <v>3140</v>
      </c>
      <c r="N58" s="175"/>
      <c r="O58" s="175"/>
      <c r="P58" s="175">
        <f>'将来負担比率（分子）の構造'!M$50</f>
        <v>3211</v>
      </c>
    </row>
    <row r="59" spans="1:16" x14ac:dyDescent="0.2">
      <c r="A59" s="175" t="s">
        <v>40</v>
      </c>
      <c r="B59" s="175">
        <f>'将来負担比率（分子）の構造'!I$49</f>
        <v>39</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0</v>
      </c>
      <c r="C61" s="175"/>
      <c r="D61" s="175"/>
      <c r="E61" s="175">
        <f>'将来負担比率（分子）の構造'!J$46</f>
        <v>1</v>
      </c>
      <c r="F61" s="175"/>
      <c r="G61" s="175"/>
      <c r="H61" s="175">
        <f>'将来負担比率（分子）の構造'!K$46</f>
        <v>1</v>
      </c>
      <c r="I61" s="175"/>
      <c r="J61" s="175"/>
      <c r="K61" s="175">
        <f>'将来負担比率（分子）の構造'!L$46</f>
        <v>1</v>
      </c>
      <c r="L61" s="175"/>
      <c r="M61" s="175"/>
      <c r="N61" s="175">
        <f>'将来負担比率（分子）の構造'!M$46</f>
        <v>0</v>
      </c>
      <c r="O61" s="175"/>
      <c r="P61" s="175"/>
    </row>
    <row r="62" spans="1:16" x14ac:dyDescent="0.2">
      <c r="A62" s="175" t="s">
        <v>36</v>
      </c>
      <c r="B62" s="175">
        <f>'将来負担比率（分子）の構造'!I$45</f>
        <v>1684</v>
      </c>
      <c r="C62" s="175"/>
      <c r="D62" s="175"/>
      <c r="E62" s="175">
        <f>'将来負担比率（分子）の構造'!J$45</f>
        <v>1606</v>
      </c>
      <c r="F62" s="175"/>
      <c r="G62" s="175"/>
      <c r="H62" s="175">
        <f>'将来負担比率（分子）の構造'!K$45</f>
        <v>1606</v>
      </c>
      <c r="I62" s="175"/>
      <c r="J62" s="175"/>
      <c r="K62" s="175">
        <f>'将来負担比率（分子）の構造'!L$45</f>
        <v>1592</v>
      </c>
      <c r="L62" s="175"/>
      <c r="M62" s="175"/>
      <c r="N62" s="175">
        <f>'将来負担比率（分子）の構造'!M$45</f>
        <v>1600</v>
      </c>
      <c r="O62" s="175"/>
      <c r="P62" s="175"/>
    </row>
    <row r="63" spans="1:16" x14ac:dyDescent="0.2">
      <c r="A63" s="175" t="s">
        <v>35</v>
      </c>
      <c r="B63" s="175">
        <f>'将来負担比率（分子）の構造'!I$44</f>
        <v>1065</v>
      </c>
      <c r="C63" s="175"/>
      <c r="D63" s="175"/>
      <c r="E63" s="175">
        <f>'将来負担比率（分子）の構造'!J$44</f>
        <v>1006</v>
      </c>
      <c r="F63" s="175"/>
      <c r="G63" s="175"/>
      <c r="H63" s="175">
        <f>'将来負担比率（分子）の構造'!K$44</f>
        <v>1026</v>
      </c>
      <c r="I63" s="175"/>
      <c r="J63" s="175"/>
      <c r="K63" s="175">
        <f>'将来負担比率（分子）の構造'!L$44</f>
        <v>1007</v>
      </c>
      <c r="L63" s="175"/>
      <c r="M63" s="175"/>
      <c r="N63" s="175">
        <f>'将来負担比率（分子）の構造'!M$44</f>
        <v>958</v>
      </c>
      <c r="O63" s="175"/>
      <c r="P63" s="175"/>
    </row>
    <row r="64" spans="1:16" x14ac:dyDescent="0.2">
      <c r="A64" s="175" t="s">
        <v>34</v>
      </c>
      <c r="B64" s="175">
        <f>'将来負担比率（分子）の構造'!I$43</f>
        <v>7925</v>
      </c>
      <c r="C64" s="175"/>
      <c r="D64" s="175"/>
      <c r="E64" s="175">
        <f>'将来負担比率（分子）の構造'!J$43</f>
        <v>7625</v>
      </c>
      <c r="F64" s="175"/>
      <c r="G64" s="175"/>
      <c r="H64" s="175">
        <f>'将来負担比率（分子）の構造'!K$43</f>
        <v>7229</v>
      </c>
      <c r="I64" s="175"/>
      <c r="J64" s="175"/>
      <c r="K64" s="175">
        <f>'将来負担比率（分子）の構造'!L$43</f>
        <v>7018</v>
      </c>
      <c r="L64" s="175"/>
      <c r="M64" s="175"/>
      <c r="N64" s="175">
        <f>'将来負担比率（分子）の構造'!M$43</f>
        <v>6663</v>
      </c>
      <c r="O64" s="175"/>
      <c r="P64" s="175"/>
    </row>
    <row r="65" spans="1:16" x14ac:dyDescent="0.2">
      <c r="A65" s="175" t="s">
        <v>33</v>
      </c>
      <c r="B65" s="175">
        <f>'将来負担比率（分子）の構造'!I$42</f>
        <v>107</v>
      </c>
      <c r="C65" s="175"/>
      <c r="D65" s="175"/>
      <c r="E65" s="175">
        <f>'将来負担比率（分子）の構造'!J$42</f>
        <v>100</v>
      </c>
      <c r="F65" s="175"/>
      <c r="G65" s="175"/>
      <c r="H65" s="175">
        <f>'将来負担比率（分子）の構造'!K$42</f>
        <v>92</v>
      </c>
      <c r="I65" s="175"/>
      <c r="J65" s="175"/>
      <c r="K65" s="175">
        <f>'将来負担比率（分子）の構造'!L$42</f>
        <v>84</v>
      </c>
      <c r="L65" s="175"/>
      <c r="M65" s="175"/>
      <c r="N65" s="175">
        <f>'将来負担比率（分子）の構造'!M$42</f>
        <v>77</v>
      </c>
      <c r="O65" s="175"/>
      <c r="P65" s="175"/>
    </row>
    <row r="66" spans="1:16" x14ac:dyDescent="0.2">
      <c r="A66" s="175" t="s">
        <v>32</v>
      </c>
      <c r="B66" s="175">
        <f>'将来負担比率（分子）の構造'!I$41</f>
        <v>13234</v>
      </c>
      <c r="C66" s="175"/>
      <c r="D66" s="175"/>
      <c r="E66" s="175">
        <f>'将来負担比率（分子）の構造'!J$41</f>
        <v>14840</v>
      </c>
      <c r="F66" s="175"/>
      <c r="G66" s="175"/>
      <c r="H66" s="175">
        <f>'将来負担比率（分子）の構造'!K$41</f>
        <v>14438</v>
      </c>
      <c r="I66" s="175"/>
      <c r="J66" s="175"/>
      <c r="K66" s="175">
        <f>'将来負担比率（分子）の構造'!L$41</f>
        <v>13937</v>
      </c>
      <c r="L66" s="175"/>
      <c r="M66" s="175"/>
      <c r="N66" s="175">
        <f>'将来負担比率（分子）の構造'!M$41</f>
        <v>13065</v>
      </c>
      <c r="O66" s="175"/>
      <c r="P66" s="175"/>
    </row>
    <row r="67" spans="1:16" x14ac:dyDescent="0.2">
      <c r="A67" s="175" t="s">
        <v>76</v>
      </c>
      <c r="B67" s="175" t="e">
        <f>NA()</f>
        <v>#N/A</v>
      </c>
      <c r="C67" s="175">
        <f>IF(ISNUMBER('将来負担比率（分子）の構造'!I$53), IF('将来負担比率（分子）の構造'!I$53 &lt; 0, 0, '将来負担比率（分子）の構造'!I$53), NA())</f>
        <v>5890</v>
      </c>
      <c r="D67" s="175" t="e">
        <f>NA()</f>
        <v>#N/A</v>
      </c>
      <c r="E67" s="175" t="e">
        <f>NA()</f>
        <v>#N/A</v>
      </c>
      <c r="F67" s="175">
        <f>IF(ISNUMBER('将来負担比率（分子）の構造'!J$53), IF('将来負担比率（分子）の構造'!J$53 &lt; 0, 0, '将来負担比率（分子）の構造'!J$53), NA())</f>
        <v>6349</v>
      </c>
      <c r="G67" s="175" t="e">
        <f>NA()</f>
        <v>#N/A</v>
      </c>
      <c r="H67" s="175" t="e">
        <f>NA()</f>
        <v>#N/A</v>
      </c>
      <c r="I67" s="175">
        <f>IF(ISNUMBER('将来負担比率（分子）の構造'!K$53), IF('将来負担比率（分子）の構造'!K$53 &lt; 0, 0, '将来負担比率（分子）の構造'!K$53), NA())</f>
        <v>6217</v>
      </c>
      <c r="J67" s="175" t="e">
        <f>NA()</f>
        <v>#N/A</v>
      </c>
      <c r="K67" s="175" t="e">
        <f>NA()</f>
        <v>#N/A</v>
      </c>
      <c r="L67" s="175">
        <f>IF(ISNUMBER('将来負担比率（分子）の構造'!L$53), IF('将来負担比率（分子）の構造'!L$53 &lt; 0, 0, '将来負担比率（分子）の構造'!L$53), NA())</f>
        <v>6057</v>
      </c>
      <c r="M67" s="175" t="e">
        <f>NA()</f>
        <v>#N/A</v>
      </c>
      <c r="N67" s="175" t="e">
        <f>NA()</f>
        <v>#N/A</v>
      </c>
      <c r="O67" s="175">
        <f>IF(ISNUMBER('将来負担比率（分子）の構造'!M$53), IF('将来負担比率（分子）の構造'!M$53 &lt; 0, 0, '将来負担比率（分子）の構造'!M$53), NA())</f>
        <v>5583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1813</v>
      </c>
      <c r="C72" s="179">
        <f>基金残高に係る経年分析!G55</f>
        <v>1938</v>
      </c>
      <c r="D72" s="179">
        <f>基金残高に係る経年分析!H55</f>
        <v>1981</v>
      </c>
    </row>
    <row r="73" spans="1:16" x14ac:dyDescent="0.2">
      <c r="A73" s="178" t="s">
        <v>79</v>
      </c>
      <c r="B73" s="179">
        <f>基金残高に係る経年分析!F56</f>
        <v>341</v>
      </c>
      <c r="C73" s="179">
        <f>基金残高に係る経年分析!G56</f>
        <v>341</v>
      </c>
      <c r="D73" s="179">
        <f>基金残高に係る経年分析!H56</f>
        <v>341</v>
      </c>
    </row>
    <row r="74" spans="1:16" x14ac:dyDescent="0.2">
      <c r="A74" s="178" t="s">
        <v>80</v>
      </c>
      <c r="B74" s="179">
        <f>基金残高に係る経年分析!F57</f>
        <v>1726</v>
      </c>
      <c r="C74" s="179">
        <f>基金残高に係る経年分析!G57</f>
        <v>1639</v>
      </c>
      <c r="D74" s="179">
        <f>基金残高に係る経年分析!H57</f>
        <v>1565</v>
      </c>
    </row>
  </sheetData>
  <sheetProtection algorithmName="SHA-512" hashValue="HhHU4VSiFnQUR4f3y/xvt8M1qcWZCZIOMREF9qXtaCJObTcOtuHPGsspx4kQW4z7wuoH1m1+FwpUtaYibGQNaQ==" saltValue="AYsww9M+sfoD6YrC7Al5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1659566</v>
      </c>
      <c r="S5" s="677"/>
      <c r="T5" s="677"/>
      <c r="U5" s="677"/>
      <c r="V5" s="677"/>
      <c r="W5" s="677"/>
      <c r="X5" s="677"/>
      <c r="Y5" s="702"/>
      <c r="Z5" s="715">
        <v>17.399999999999999</v>
      </c>
      <c r="AA5" s="715"/>
      <c r="AB5" s="715"/>
      <c r="AC5" s="715"/>
      <c r="AD5" s="716">
        <v>1659566</v>
      </c>
      <c r="AE5" s="716"/>
      <c r="AF5" s="716"/>
      <c r="AG5" s="716"/>
      <c r="AH5" s="716"/>
      <c r="AI5" s="716"/>
      <c r="AJ5" s="716"/>
      <c r="AK5" s="716"/>
      <c r="AL5" s="703">
        <v>27.5</v>
      </c>
      <c r="AM5" s="685"/>
      <c r="AN5" s="685"/>
      <c r="AO5" s="704"/>
      <c r="AP5" s="679" t="s">
        <v>229</v>
      </c>
      <c r="AQ5" s="680"/>
      <c r="AR5" s="680"/>
      <c r="AS5" s="680"/>
      <c r="AT5" s="680"/>
      <c r="AU5" s="680"/>
      <c r="AV5" s="680"/>
      <c r="AW5" s="680"/>
      <c r="AX5" s="680"/>
      <c r="AY5" s="680"/>
      <c r="AZ5" s="680"/>
      <c r="BA5" s="680"/>
      <c r="BB5" s="680"/>
      <c r="BC5" s="680"/>
      <c r="BD5" s="680"/>
      <c r="BE5" s="680"/>
      <c r="BF5" s="681"/>
      <c r="BG5" s="621">
        <v>1623062</v>
      </c>
      <c r="BH5" s="622"/>
      <c r="BI5" s="622"/>
      <c r="BJ5" s="622"/>
      <c r="BK5" s="622"/>
      <c r="BL5" s="622"/>
      <c r="BM5" s="622"/>
      <c r="BN5" s="623"/>
      <c r="BO5" s="659">
        <v>97.8</v>
      </c>
      <c r="BP5" s="659"/>
      <c r="BQ5" s="659"/>
      <c r="BR5" s="659"/>
      <c r="BS5" s="660" t="s">
        <v>129</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72075</v>
      </c>
      <c r="S6" s="622"/>
      <c r="T6" s="622"/>
      <c r="U6" s="622"/>
      <c r="V6" s="622"/>
      <c r="W6" s="622"/>
      <c r="X6" s="622"/>
      <c r="Y6" s="623"/>
      <c r="Z6" s="659">
        <v>0.8</v>
      </c>
      <c r="AA6" s="659"/>
      <c r="AB6" s="659"/>
      <c r="AC6" s="659"/>
      <c r="AD6" s="660">
        <v>72075</v>
      </c>
      <c r="AE6" s="660"/>
      <c r="AF6" s="660"/>
      <c r="AG6" s="660"/>
      <c r="AH6" s="660"/>
      <c r="AI6" s="660"/>
      <c r="AJ6" s="660"/>
      <c r="AK6" s="660"/>
      <c r="AL6" s="624">
        <v>1.2</v>
      </c>
      <c r="AM6" s="625"/>
      <c r="AN6" s="625"/>
      <c r="AO6" s="661"/>
      <c r="AP6" s="618" t="s">
        <v>234</v>
      </c>
      <c r="AQ6" s="619"/>
      <c r="AR6" s="619"/>
      <c r="AS6" s="619"/>
      <c r="AT6" s="619"/>
      <c r="AU6" s="619"/>
      <c r="AV6" s="619"/>
      <c r="AW6" s="619"/>
      <c r="AX6" s="619"/>
      <c r="AY6" s="619"/>
      <c r="AZ6" s="619"/>
      <c r="BA6" s="619"/>
      <c r="BB6" s="619"/>
      <c r="BC6" s="619"/>
      <c r="BD6" s="619"/>
      <c r="BE6" s="619"/>
      <c r="BF6" s="620"/>
      <c r="BG6" s="621">
        <v>1623062</v>
      </c>
      <c r="BH6" s="622"/>
      <c r="BI6" s="622"/>
      <c r="BJ6" s="622"/>
      <c r="BK6" s="622"/>
      <c r="BL6" s="622"/>
      <c r="BM6" s="622"/>
      <c r="BN6" s="623"/>
      <c r="BO6" s="659">
        <v>97.8</v>
      </c>
      <c r="BP6" s="659"/>
      <c r="BQ6" s="659"/>
      <c r="BR6" s="659"/>
      <c r="BS6" s="660" t="s">
        <v>235</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97221</v>
      </c>
      <c r="CS6" s="622"/>
      <c r="CT6" s="622"/>
      <c r="CU6" s="622"/>
      <c r="CV6" s="622"/>
      <c r="CW6" s="622"/>
      <c r="CX6" s="622"/>
      <c r="CY6" s="623"/>
      <c r="CZ6" s="703">
        <v>1.1000000000000001</v>
      </c>
      <c r="DA6" s="685"/>
      <c r="DB6" s="685"/>
      <c r="DC6" s="705"/>
      <c r="DD6" s="627">
        <v>33869</v>
      </c>
      <c r="DE6" s="622"/>
      <c r="DF6" s="622"/>
      <c r="DG6" s="622"/>
      <c r="DH6" s="622"/>
      <c r="DI6" s="622"/>
      <c r="DJ6" s="622"/>
      <c r="DK6" s="622"/>
      <c r="DL6" s="622"/>
      <c r="DM6" s="622"/>
      <c r="DN6" s="622"/>
      <c r="DO6" s="622"/>
      <c r="DP6" s="623"/>
      <c r="DQ6" s="627">
        <v>97221</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641</v>
      </c>
      <c r="S7" s="622"/>
      <c r="T7" s="622"/>
      <c r="U7" s="622"/>
      <c r="V7" s="622"/>
      <c r="W7" s="622"/>
      <c r="X7" s="622"/>
      <c r="Y7" s="623"/>
      <c r="Z7" s="659">
        <v>0</v>
      </c>
      <c r="AA7" s="659"/>
      <c r="AB7" s="659"/>
      <c r="AC7" s="659"/>
      <c r="AD7" s="660">
        <v>641</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707873</v>
      </c>
      <c r="BH7" s="622"/>
      <c r="BI7" s="622"/>
      <c r="BJ7" s="622"/>
      <c r="BK7" s="622"/>
      <c r="BL7" s="622"/>
      <c r="BM7" s="622"/>
      <c r="BN7" s="623"/>
      <c r="BO7" s="659">
        <v>42.7</v>
      </c>
      <c r="BP7" s="659"/>
      <c r="BQ7" s="659"/>
      <c r="BR7" s="659"/>
      <c r="BS7" s="660" t="s">
        <v>235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1322915</v>
      </c>
      <c r="CS7" s="622"/>
      <c r="CT7" s="622"/>
      <c r="CU7" s="622"/>
      <c r="CV7" s="622"/>
      <c r="CW7" s="622"/>
      <c r="CX7" s="622"/>
      <c r="CY7" s="623"/>
      <c r="CZ7" s="659">
        <v>14.4</v>
      </c>
      <c r="DA7" s="659"/>
      <c r="DB7" s="659"/>
      <c r="DC7" s="659"/>
      <c r="DD7" s="627">
        <v>68875</v>
      </c>
      <c r="DE7" s="622"/>
      <c r="DF7" s="622"/>
      <c r="DG7" s="622"/>
      <c r="DH7" s="622"/>
      <c r="DI7" s="622"/>
      <c r="DJ7" s="622"/>
      <c r="DK7" s="622"/>
      <c r="DL7" s="622"/>
      <c r="DM7" s="622"/>
      <c r="DN7" s="622"/>
      <c r="DO7" s="622"/>
      <c r="DP7" s="623"/>
      <c r="DQ7" s="627">
        <v>1140830</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7858</v>
      </c>
      <c r="S8" s="622"/>
      <c r="T8" s="622"/>
      <c r="U8" s="622"/>
      <c r="V8" s="622"/>
      <c r="W8" s="622"/>
      <c r="X8" s="622"/>
      <c r="Y8" s="623"/>
      <c r="Z8" s="659">
        <v>0.1</v>
      </c>
      <c r="AA8" s="659"/>
      <c r="AB8" s="659"/>
      <c r="AC8" s="659"/>
      <c r="AD8" s="660">
        <v>7858</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28595</v>
      </c>
      <c r="BH8" s="622"/>
      <c r="BI8" s="622"/>
      <c r="BJ8" s="622"/>
      <c r="BK8" s="622"/>
      <c r="BL8" s="622"/>
      <c r="BM8" s="622"/>
      <c r="BN8" s="623"/>
      <c r="BO8" s="659">
        <v>1.7</v>
      </c>
      <c r="BP8" s="659"/>
      <c r="BQ8" s="659"/>
      <c r="BR8" s="659"/>
      <c r="BS8" s="660" t="s">
        <v>235</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2823248</v>
      </c>
      <c r="CS8" s="622"/>
      <c r="CT8" s="622"/>
      <c r="CU8" s="622"/>
      <c r="CV8" s="622"/>
      <c r="CW8" s="622"/>
      <c r="CX8" s="622"/>
      <c r="CY8" s="623"/>
      <c r="CZ8" s="659">
        <v>30.8</v>
      </c>
      <c r="DA8" s="659"/>
      <c r="DB8" s="659"/>
      <c r="DC8" s="659"/>
      <c r="DD8" s="627">
        <v>6110</v>
      </c>
      <c r="DE8" s="622"/>
      <c r="DF8" s="622"/>
      <c r="DG8" s="622"/>
      <c r="DH8" s="622"/>
      <c r="DI8" s="622"/>
      <c r="DJ8" s="622"/>
      <c r="DK8" s="622"/>
      <c r="DL8" s="622"/>
      <c r="DM8" s="622"/>
      <c r="DN8" s="622"/>
      <c r="DO8" s="622"/>
      <c r="DP8" s="623"/>
      <c r="DQ8" s="627">
        <v>1608729</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6821</v>
      </c>
      <c r="S9" s="622"/>
      <c r="T9" s="622"/>
      <c r="U9" s="622"/>
      <c r="V9" s="622"/>
      <c r="W9" s="622"/>
      <c r="X9" s="622"/>
      <c r="Y9" s="623"/>
      <c r="Z9" s="659">
        <v>0.1</v>
      </c>
      <c r="AA9" s="659"/>
      <c r="AB9" s="659"/>
      <c r="AC9" s="659"/>
      <c r="AD9" s="660">
        <v>6821</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603321</v>
      </c>
      <c r="BH9" s="622"/>
      <c r="BI9" s="622"/>
      <c r="BJ9" s="622"/>
      <c r="BK9" s="622"/>
      <c r="BL9" s="622"/>
      <c r="BM9" s="622"/>
      <c r="BN9" s="623"/>
      <c r="BO9" s="659">
        <v>36.4</v>
      </c>
      <c r="BP9" s="659"/>
      <c r="BQ9" s="659"/>
      <c r="BR9" s="659"/>
      <c r="BS9" s="660" t="s">
        <v>129</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1107945</v>
      </c>
      <c r="CS9" s="622"/>
      <c r="CT9" s="622"/>
      <c r="CU9" s="622"/>
      <c r="CV9" s="622"/>
      <c r="CW9" s="622"/>
      <c r="CX9" s="622"/>
      <c r="CY9" s="623"/>
      <c r="CZ9" s="659">
        <v>12.1</v>
      </c>
      <c r="DA9" s="659"/>
      <c r="DB9" s="659"/>
      <c r="DC9" s="659"/>
      <c r="DD9" s="627">
        <v>1685</v>
      </c>
      <c r="DE9" s="622"/>
      <c r="DF9" s="622"/>
      <c r="DG9" s="622"/>
      <c r="DH9" s="622"/>
      <c r="DI9" s="622"/>
      <c r="DJ9" s="622"/>
      <c r="DK9" s="622"/>
      <c r="DL9" s="622"/>
      <c r="DM9" s="622"/>
      <c r="DN9" s="622"/>
      <c r="DO9" s="622"/>
      <c r="DP9" s="623"/>
      <c r="DQ9" s="627">
        <v>921559</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180</v>
      </c>
      <c r="AA10" s="659"/>
      <c r="AB10" s="659"/>
      <c r="AC10" s="659"/>
      <c r="AD10" s="660" t="s">
        <v>235</v>
      </c>
      <c r="AE10" s="660"/>
      <c r="AF10" s="660"/>
      <c r="AG10" s="660"/>
      <c r="AH10" s="660"/>
      <c r="AI10" s="660"/>
      <c r="AJ10" s="660"/>
      <c r="AK10" s="660"/>
      <c r="AL10" s="624" t="s">
        <v>180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36610</v>
      </c>
      <c r="BH10" s="622"/>
      <c r="BI10" s="622"/>
      <c r="BJ10" s="622"/>
      <c r="BK10" s="622"/>
      <c r="BL10" s="622"/>
      <c r="BM10" s="622"/>
      <c r="BN10" s="623"/>
      <c r="BO10" s="659">
        <v>2.2000000000000002</v>
      </c>
      <c r="BP10" s="659"/>
      <c r="BQ10" s="659"/>
      <c r="BR10" s="659"/>
      <c r="BS10" s="660" t="s">
        <v>235</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30967</v>
      </c>
      <c r="CS10" s="622"/>
      <c r="CT10" s="622"/>
      <c r="CU10" s="622"/>
      <c r="CV10" s="622"/>
      <c r="CW10" s="622"/>
      <c r="CX10" s="622"/>
      <c r="CY10" s="623"/>
      <c r="CZ10" s="659">
        <v>0.3</v>
      </c>
      <c r="DA10" s="659"/>
      <c r="DB10" s="659"/>
      <c r="DC10" s="659"/>
      <c r="DD10" s="627" t="s">
        <v>235</v>
      </c>
      <c r="DE10" s="622"/>
      <c r="DF10" s="622"/>
      <c r="DG10" s="622"/>
      <c r="DH10" s="622"/>
      <c r="DI10" s="622"/>
      <c r="DJ10" s="622"/>
      <c r="DK10" s="622"/>
      <c r="DL10" s="622"/>
      <c r="DM10" s="622"/>
      <c r="DN10" s="622"/>
      <c r="DO10" s="622"/>
      <c r="DP10" s="623"/>
      <c r="DQ10" s="627">
        <v>30893</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367736</v>
      </c>
      <c r="S11" s="622"/>
      <c r="T11" s="622"/>
      <c r="U11" s="622"/>
      <c r="V11" s="622"/>
      <c r="W11" s="622"/>
      <c r="X11" s="622"/>
      <c r="Y11" s="623"/>
      <c r="Z11" s="624">
        <v>3.8</v>
      </c>
      <c r="AA11" s="625"/>
      <c r="AB11" s="625"/>
      <c r="AC11" s="626"/>
      <c r="AD11" s="627">
        <v>367736</v>
      </c>
      <c r="AE11" s="622"/>
      <c r="AF11" s="622"/>
      <c r="AG11" s="622"/>
      <c r="AH11" s="622"/>
      <c r="AI11" s="622"/>
      <c r="AJ11" s="622"/>
      <c r="AK11" s="623"/>
      <c r="AL11" s="624">
        <v>6.1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39347</v>
      </c>
      <c r="BH11" s="622"/>
      <c r="BI11" s="622"/>
      <c r="BJ11" s="622"/>
      <c r="BK11" s="622"/>
      <c r="BL11" s="622"/>
      <c r="BM11" s="622"/>
      <c r="BN11" s="623"/>
      <c r="BO11" s="659">
        <v>2.4</v>
      </c>
      <c r="BP11" s="659"/>
      <c r="BQ11" s="659"/>
      <c r="BR11" s="659"/>
      <c r="BS11" s="660" t="s">
        <v>180</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268476</v>
      </c>
      <c r="CS11" s="622"/>
      <c r="CT11" s="622"/>
      <c r="CU11" s="622"/>
      <c r="CV11" s="622"/>
      <c r="CW11" s="622"/>
      <c r="CX11" s="622"/>
      <c r="CY11" s="623"/>
      <c r="CZ11" s="659">
        <v>2.9</v>
      </c>
      <c r="DA11" s="659"/>
      <c r="DB11" s="659"/>
      <c r="DC11" s="659"/>
      <c r="DD11" s="627">
        <v>70261</v>
      </c>
      <c r="DE11" s="622"/>
      <c r="DF11" s="622"/>
      <c r="DG11" s="622"/>
      <c r="DH11" s="622"/>
      <c r="DI11" s="622"/>
      <c r="DJ11" s="622"/>
      <c r="DK11" s="622"/>
      <c r="DL11" s="622"/>
      <c r="DM11" s="622"/>
      <c r="DN11" s="622"/>
      <c r="DO11" s="622"/>
      <c r="DP11" s="623"/>
      <c r="DQ11" s="627">
        <v>189233</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235</v>
      </c>
      <c r="S12" s="622"/>
      <c r="T12" s="622"/>
      <c r="U12" s="622"/>
      <c r="V12" s="622"/>
      <c r="W12" s="622"/>
      <c r="X12" s="622"/>
      <c r="Y12" s="623"/>
      <c r="Z12" s="659" t="s">
        <v>235</v>
      </c>
      <c r="AA12" s="659"/>
      <c r="AB12" s="659"/>
      <c r="AC12" s="659"/>
      <c r="AD12" s="660" t="s">
        <v>180</v>
      </c>
      <c r="AE12" s="660"/>
      <c r="AF12" s="660"/>
      <c r="AG12" s="660"/>
      <c r="AH12" s="660"/>
      <c r="AI12" s="660"/>
      <c r="AJ12" s="660"/>
      <c r="AK12" s="660"/>
      <c r="AL12" s="624" t="s">
        <v>235</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760108</v>
      </c>
      <c r="BH12" s="622"/>
      <c r="BI12" s="622"/>
      <c r="BJ12" s="622"/>
      <c r="BK12" s="622"/>
      <c r="BL12" s="622"/>
      <c r="BM12" s="622"/>
      <c r="BN12" s="623"/>
      <c r="BO12" s="659">
        <v>45.8</v>
      </c>
      <c r="BP12" s="659"/>
      <c r="BQ12" s="659"/>
      <c r="BR12" s="659"/>
      <c r="BS12" s="660" t="s">
        <v>235</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185681</v>
      </c>
      <c r="CS12" s="622"/>
      <c r="CT12" s="622"/>
      <c r="CU12" s="622"/>
      <c r="CV12" s="622"/>
      <c r="CW12" s="622"/>
      <c r="CX12" s="622"/>
      <c r="CY12" s="623"/>
      <c r="CZ12" s="659">
        <v>2</v>
      </c>
      <c r="DA12" s="659"/>
      <c r="DB12" s="659"/>
      <c r="DC12" s="659"/>
      <c r="DD12" s="627">
        <v>3955</v>
      </c>
      <c r="DE12" s="622"/>
      <c r="DF12" s="622"/>
      <c r="DG12" s="622"/>
      <c r="DH12" s="622"/>
      <c r="DI12" s="622"/>
      <c r="DJ12" s="622"/>
      <c r="DK12" s="622"/>
      <c r="DL12" s="622"/>
      <c r="DM12" s="622"/>
      <c r="DN12" s="622"/>
      <c r="DO12" s="622"/>
      <c r="DP12" s="623"/>
      <c r="DQ12" s="627">
        <v>167251</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235</v>
      </c>
      <c r="AE13" s="660"/>
      <c r="AF13" s="660"/>
      <c r="AG13" s="660"/>
      <c r="AH13" s="660"/>
      <c r="AI13" s="660"/>
      <c r="AJ13" s="660"/>
      <c r="AK13" s="660"/>
      <c r="AL13" s="624" t="s">
        <v>129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753512</v>
      </c>
      <c r="BH13" s="622"/>
      <c r="BI13" s="622"/>
      <c r="BJ13" s="622"/>
      <c r="BK13" s="622"/>
      <c r="BL13" s="622"/>
      <c r="BM13" s="622"/>
      <c r="BN13" s="623"/>
      <c r="BO13" s="659">
        <v>45.4</v>
      </c>
      <c r="BP13" s="659"/>
      <c r="BQ13" s="659"/>
      <c r="BR13" s="659"/>
      <c r="BS13" s="660" t="s">
        <v>180</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812992</v>
      </c>
      <c r="CS13" s="622"/>
      <c r="CT13" s="622"/>
      <c r="CU13" s="622"/>
      <c r="CV13" s="622"/>
      <c r="CW13" s="622"/>
      <c r="CX13" s="622"/>
      <c r="CY13" s="623"/>
      <c r="CZ13" s="659">
        <v>8.9</v>
      </c>
      <c r="DA13" s="659"/>
      <c r="DB13" s="659"/>
      <c r="DC13" s="659"/>
      <c r="DD13" s="627">
        <v>167098</v>
      </c>
      <c r="DE13" s="622"/>
      <c r="DF13" s="622"/>
      <c r="DG13" s="622"/>
      <c r="DH13" s="622"/>
      <c r="DI13" s="622"/>
      <c r="DJ13" s="622"/>
      <c r="DK13" s="622"/>
      <c r="DL13" s="622"/>
      <c r="DM13" s="622"/>
      <c r="DN13" s="622"/>
      <c r="DO13" s="622"/>
      <c r="DP13" s="623"/>
      <c r="DQ13" s="627">
        <v>640467</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161</v>
      </c>
      <c r="S14" s="622"/>
      <c r="T14" s="622"/>
      <c r="U14" s="622"/>
      <c r="V14" s="622"/>
      <c r="W14" s="622"/>
      <c r="X14" s="622"/>
      <c r="Y14" s="623"/>
      <c r="Z14" s="659">
        <v>0</v>
      </c>
      <c r="AA14" s="659"/>
      <c r="AB14" s="659"/>
      <c r="AC14" s="659"/>
      <c r="AD14" s="660">
        <v>161</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65095</v>
      </c>
      <c r="BH14" s="622"/>
      <c r="BI14" s="622"/>
      <c r="BJ14" s="622"/>
      <c r="BK14" s="622"/>
      <c r="BL14" s="622"/>
      <c r="BM14" s="622"/>
      <c r="BN14" s="623"/>
      <c r="BO14" s="659">
        <v>3.9</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382476</v>
      </c>
      <c r="CS14" s="622"/>
      <c r="CT14" s="622"/>
      <c r="CU14" s="622"/>
      <c r="CV14" s="622"/>
      <c r="CW14" s="622"/>
      <c r="CX14" s="622"/>
      <c r="CY14" s="623"/>
      <c r="CZ14" s="659">
        <v>4.2</v>
      </c>
      <c r="DA14" s="659"/>
      <c r="DB14" s="659"/>
      <c r="DC14" s="659"/>
      <c r="DD14" s="627">
        <v>19072</v>
      </c>
      <c r="DE14" s="622"/>
      <c r="DF14" s="622"/>
      <c r="DG14" s="622"/>
      <c r="DH14" s="622"/>
      <c r="DI14" s="622"/>
      <c r="DJ14" s="622"/>
      <c r="DK14" s="622"/>
      <c r="DL14" s="622"/>
      <c r="DM14" s="622"/>
      <c r="DN14" s="622"/>
      <c r="DO14" s="622"/>
      <c r="DP14" s="623"/>
      <c r="DQ14" s="627">
        <v>369876</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180</v>
      </c>
      <c r="AA15" s="659"/>
      <c r="AB15" s="659"/>
      <c r="AC15" s="659"/>
      <c r="AD15" s="660" t="s">
        <v>129</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89986</v>
      </c>
      <c r="BH15" s="622"/>
      <c r="BI15" s="622"/>
      <c r="BJ15" s="622"/>
      <c r="BK15" s="622"/>
      <c r="BL15" s="622"/>
      <c r="BM15" s="622"/>
      <c r="BN15" s="623"/>
      <c r="BO15" s="659">
        <v>5.4</v>
      </c>
      <c r="BP15" s="659"/>
      <c r="BQ15" s="659"/>
      <c r="BR15" s="659"/>
      <c r="BS15" s="660" t="s">
        <v>235</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843959</v>
      </c>
      <c r="CS15" s="622"/>
      <c r="CT15" s="622"/>
      <c r="CU15" s="622"/>
      <c r="CV15" s="622"/>
      <c r="CW15" s="622"/>
      <c r="CX15" s="622"/>
      <c r="CY15" s="623"/>
      <c r="CZ15" s="659">
        <v>9.1999999999999993</v>
      </c>
      <c r="DA15" s="659"/>
      <c r="DB15" s="659"/>
      <c r="DC15" s="659"/>
      <c r="DD15" s="627">
        <v>86296</v>
      </c>
      <c r="DE15" s="622"/>
      <c r="DF15" s="622"/>
      <c r="DG15" s="622"/>
      <c r="DH15" s="622"/>
      <c r="DI15" s="622"/>
      <c r="DJ15" s="622"/>
      <c r="DK15" s="622"/>
      <c r="DL15" s="622"/>
      <c r="DM15" s="622"/>
      <c r="DN15" s="622"/>
      <c r="DO15" s="622"/>
      <c r="DP15" s="623"/>
      <c r="DQ15" s="627">
        <v>706895</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8739</v>
      </c>
      <c r="S16" s="622"/>
      <c r="T16" s="622"/>
      <c r="U16" s="622"/>
      <c r="V16" s="622"/>
      <c r="W16" s="622"/>
      <c r="X16" s="622"/>
      <c r="Y16" s="623"/>
      <c r="Z16" s="659">
        <v>0.1</v>
      </c>
      <c r="AA16" s="659"/>
      <c r="AB16" s="659"/>
      <c r="AC16" s="659"/>
      <c r="AD16" s="660">
        <v>8739</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5918</v>
      </c>
      <c r="CS16" s="622"/>
      <c r="CT16" s="622"/>
      <c r="CU16" s="622"/>
      <c r="CV16" s="622"/>
      <c r="CW16" s="622"/>
      <c r="CX16" s="622"/>
      <c r="CY16" s="623"/>
      <c r="CZ16" s="659">
        <v>0.1</v>
      </c>
      <c r="DA16" s="659"/>
      <c r="DB16" s="659"/>
      <c r="DC16" s="659"/>
      <c r="DD16" s="627" t="s">
        <v>235</v>
      </c>
      <c r="DE16" s="622"/>
      <c r="DF16" s="622"/>
      <c r="DG16" s="622"/>
      <c r="DH16" s="622"/>
      <c r="DI16" s="622"/>
      <c r="DJ16" s="622"/>
      <c r="DK16" s="622"/>
      <c r="DL16" s="622"/>
      <c r="DM16" s="622"/>
      <c r="DN16" s="622"/>
      <c r="DO16" s="622"/>
      <c r="DP16" s="623"/>
      <c r="DQ16" s="627">
        <v>5918</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25218</v>
      </c>
      <c r="S17" s="622"/>
      <c r="T17" s="622"/>
      <c r="U17" s="622"/>
      <c r="V17" s="622"/>
      <c r="W17" s="622"/>
      <c r="X17" s="622"/>
      <c r="Y17" s="623"/>
      <c r="Z17" s="659">
        <v>0.3</v>
      </c>
      <c r="AA17" s="659"/>
      <c r="AB17" s="659"/>
      <c r="AC17" s="659"/>
      <c r="AD17" s="660">
        <v>25218</v>
      </c>
      <c r="AE17" s="660"/>
      <c r="AF17" s="660"/>
      <c r="AG17" s="660"/>
      <c r="AH17" s="660"/>
      <c r="AI17" s="660"/>
      <c r="AJ17" s="660"/>
      <c r="AK17" s="660"/>
      <c r="AL17" s="624">
        <v>0.4</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180</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1282031</v>
      </c>
      <c r="CS17" s="622"/>
      <c r="CT17" s="622"/>
      <c r="CU17" s="622"/>
      <c r="CV17" s="622"/>
      <c r="CW17" s="622"/>
      <c r="CX17" s="622"/>
      <c r="CY17" s="623"/>
      <c r="CZ17" s="659">
        <v>14</v>
      </c>
      <c r="DA17" s="659"/>
      <c r="DB17" s="659"/>
      <c r="DC17" s="659"/>
      <c r="DD17" s="627" t="s">
        <v>235</v>
      </c>
      <c r="DE17" s="622"/>
      <c r="DF17" s="622"/>
      <c r="DG17" s="622"/>
      <c r="DH17" s="622"/>
      <c r="DI17" s="622"/>
      <c r="DJ17" s="622"/>
      <c r="DK17" s="622"/>
      <c r="DL17" s="622"/>
      <c r="DM17" s="622"/>
      <c r="DN17" s="622"/>
      <c r="DO17" s="622"/>
      <c r="DP17" s="623"/>
      <c r="DQ17" s="627">
        <v>1248204</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14666</v>
      </c>
      <c r="S18" s="622"/>
      <c r="T18" s="622"/>
      <c r="U18" s="622"/>
      <c r="V18" s="622"/>
      <c r="W18" s="622"/>
      <c r="X18" s="622"/>
      <c r="Y18" s="623"/>
      <c r="Z18" s="659">
        <v>0.2</v>
      </c>
      <c r="AA18" s="659"/>
      <c r="AB18" s="659"/>
      <c r="AC18" s="659"/>
      <c r="AD18" s="660">
        <v>14666</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59" t="s">
        <v>180</v>
      </c>
      <c r="BP18" s="659"/>
      <c r="BQ18" s="659"/>
      <c r="BR18" s="659"/>
      <c r="BS18" s="660" t="s">
        <v>235</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14059</v>
      </c>
      <c r="S19" s="622"/>
      <c r="T19" s="622"/>
      <c r="U19" s="622"/>
      <c r="V19" s="622"/>
      <c r="W19" s="622"/>
      <c r="X19" s="622"/>
      <c r="Y19" s="623"/>
      <c r="Z19" s="659">
        <v>0.1</v>
      </c>
      <c r="AA19" s="659"/>
      <c r="AB19" s="659"/>
      <c r="AC19" s="659"/>
      <c r="AD19" s="660">
        <v>14059</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36504</v>
      </c>
      <c r="BH19" s="622"/>
      <c r="BI19" s="622"/>
      <c r="BJ19" s="622"/>
      <c r="BK19" s="622"/>
      <c r="BL19" s="622"/>
      <c r="BM19" s="622"/>
      <c r="BN19" s="623"/>
      <c r="BO19" s="659">
        <v>2.2000000000000002</v>
      </c>
      <c r="BP19" s="659"/>
      <c r="BQ19" s="659"/>
      <c r="BR19" s="659"/>
      <c r="BS19" s="660" t="s">
        <v>129</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180</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607</v>
      </c>
      <c r="S20" s="622"/>
      <c r="T20" s="622"/>
      <c r="U20" s="622"/>
      <c r="V20" s="622"/>
      <c r="W20" s="622"/>
      <c r="X20" s="622"/>
      <c r="Y20" s="623"/>
      <c r="Z20" s="659">
        <v>0</v>
      </c>
      <c r="AA20" s="659"/>
      <c r="AB20" s="659"/>
      <c r="AC20" s="659"/>
      <c r="AD20" s="660">
        <v>607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36504</v>
      </c>
      <c r="BH20" s="622"/>
      <c r="BI20" s="622"/>
      <c r="BJ20" s="622"/>
      <c r="BK20" s="622"/>
      <c r="BL20" s="622"/>
      <c r="BM20" s="622"/>
      <c r="BN20" s="623"/>
      <c r="BO20" s="659">
        <v>2.2000000000000002</v>
      </c>
      <c r="BP20" s="659"/>
      <c r="BQ20" s="659"/>
      <c r="BR20" s="659"/>
      <c r="BS20" s="660" t="s">
        <v>235</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9163829</v>
      </c>
      <c r="CS20" s="622"/>
      <c r="CT20" s="622"/>
      <c r="CU20" s="622"/>
      <c r="CV20" s="622"/>
      <c r="CW20" s="622"/>
      <c r="CX20" s="622"/>
      <c r="CY20" s="623"/>
      <c r="CZ20" s="659">
        <v>100</v>
      </c>
      <c r="DA20" s="659"/>
      <c r="DB20" s="659"/>
      <c r="DC20" s="659"/>
      <c r="DD20" s="627">
        <v>457221</v>
      </c>
      <c r="DE20" s="622"/>
      <c r="DF20" s="622"/>
      <c r="DG20" s="622"/>
      <c r="DH20" s="622"/>
      <c r="DI20" s="622"/>
      <c r="DJ20" s="622"/>
      <c r="DK20" s="622"/>
      <c r="DL20" s="622"/>
      <c r="DM20" s="622"/>
      <c r="DN20" s="622"/>
      <c r="DO20" s="622"/>
      <c r="DP20" s="623"/>
      <c r="DQ20" s="627">
        <v>7127076</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4206264</v>
      </c>
      <c r="S21" s="622"/>
      <c r="T21" s="622"/>
      <c r="U21" s="622"/>
      <c r="V21" s="622"/>
      <c r="W21" s="622"/>
      <c r="X21" s="622"/>
      <c r="Y21" s="623"/>
      <c r="Z21" s="659">
        <v>44</v>
      </c>
      <c r="AA21" s="659"/>
      <c r="AB21" s="659"/>
      <c r="AC21" s="659"/>
      <c r="AD21" s="660">
        <v>3860349</v>
      </c>
      <c r="AE21" s="660"/>
      <c r="AF21" s="660"/>
      <c r="AG21" s="660"/>
      <c r="AH21" s="660"/>
      <c r="AI21" s="660"/>
      <c r="AJ21" s="660"/>
      <c r="AK21" s="660"/>
      <c r="AL21" s="624">
        <v>63.9</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36504</v>
      </c>
      <c r="BH21" s="622"/>
      <c r="BI21" s="622"/>
      <c r="BJ21" s="622"/>
      <c r="BK21" s="622"/>
      <c r="BL21" s="622"/>
      <c r="BM21" s="622"/>
      <c r="BN21" s="623"/>
      <c r="BO21" s="659">
        <v>2.2000000000000002</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3860349</v>
      </c>
      <c r="S22" s="622"/>
      <c r="T22" s="622"/>
      <c r="U22" s="622"/>
      <c r="V22" s="622"/>
      <c r="W22" s="622"/>
      <c r="X22" s="622"/>
      <c r="Y22" s="623"/>
      <c r="Z22" s="659">
        <v>40.4</v>
      </c>
      <c r="AA22" s="659"/>
      <c r="AB22" s="659"/>
      <c r="AC22" s="659"/>
      <c r="AD22" s="660">
        <v>3860349</v>
      </c>
      <c r="AE22" s="660"/>
      <c r="AF22" s="660"/>
      <c r="AG22" s="660"/>
      <c r="AH22" s="660"/>
      <c r="AI22" s="660"/>
      <c r="AJ22" s="660"/>
      <c r="AK22" s="660"/>
      <c r="AL22" s="624">
        <v>63.9</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180</v>
      </c>
      <c r="BH22" s="622"/>
      <c r="BI22" s="622"/>
      <c r="BJ22" s="622"/>
      <c r="BK22" s="622"/>
      <c r="BL22" s="622"/>
      <c r="BM22" s="622"/>
      <c r="BN22" s="623"/>
      <c r="BO22" s="659" t="s">
        <v>180</v>
      </c>
      <c r="BP22" s="659"/>
      <c r="BQ22" s="659"/>
      <c r="BR22" s="659"/>
      <c r="BS22" s="660" t="s">
        <v>235</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345915</v>
      </c>
      <c r="S23" s="622"/>
      <c r="T23" s="622"/>
      <c r="U23" s="622"/>
      <c r="V23" s="622"/>
      <c r="W23" s="622"/>
      <c r="X23" s="622"/>
      <c r="Y23" s="623"/>
      <c r="Z23" s="659">
        <v>3.6</v>
      </c>
      <c r="AA23" s="659"/>
      <c r="AB23" s="659"/>
      <c r="AC23" s="659"/>
      <c r="AD23" s="660" t="s">
        <v>235</v>
      </c>
      <c r="AE23" s="660"/>
      <c r="AF23" s="660"/>
      <c r="AG23" s="660"/>
      <c r="AH23" s="660"/>
      <c r="AI23" s="660"/>
      <c r="AJ23" s="660"/>
      <c r="AK23" s="660"/>
      <c r="AL23" s="624" t="s">
        <v>235</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235</v>
      </c>
      <c r="BH23" s="622"/>
      <c r="BI23" s="622"/>
      <c r="BJ23" s="622"/>
      <c r="BK23" s="622"/>
      <c r="BL23" s="622"/>
      <c r="BM23" s="622"/>
      <c r="BN23" s="623"/>
      <c r="BO23" s="659" t="s">
        <v>129</v>
      </c>
      <c r="BP23" s="659"/>
      <c r="BQ23" s="659"/>
      <c r="BR23" s="659"/>
      <c r="BS23" s="660" t="s">
        <v>235</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180</v>
      </c>
      <c r="AE24" s="660"/>
      <c r="AF24" s="660"/>
      <c r="AG24" s="660"/>
      <c r="AH24" s="660"/>
      <c r="AI24" s="660"/>
      <c r="AJ24" s="660"/>
      <c r="AK24" s="660"/>
      <c r="AL24" s="624" t="s">
        <v>235</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4121970</v>
      </c>
      <c r="CS24" s="677"/>
      <c r="CT24" s="677"/>
      <c r="CU24" s="677"/>
      <c r="CV24" s="677"/>
      <c r="CW24" s="677"/>
      <c r="CX24" s="677"/>
      <c r="CY24" s="702"/>
      <c r="CZ24" s="703">
        <v>45</v>
      </c>
      <c r="DA24" s="685"/>
      <c r="DB24" s="685"/>
      <c r="DC24" s="705"/>
      <c r="DD24" s="701">
        <v>3033170</v>
      </c>
      <c r="DE24" s="677"/>
      <c r="DF24" s="677"/>
      <c r="DG24" s="677"/>
      <c r="DH24" s="677"/>
      <c r="DI24" s="677"/>
      <c r="DJ24" s="677"/>
      <c r="DK24" s="702"/>
      <c r="DL24" s="701">
        <v>2941865</v>
      </c>
      <c r="DM24" s="677"/>
      <c r="DN24" s="677"/>
      <c r="DO24" s="677"/>
      <c r="DP24" s="677"/>
      <c r="DQ24" s="677"/>
      <c r="DR24" s="677"/>
      <c r="DS24" s="677"/>
      <c r="DT24" s="677"/>
      <c r="DU24" s="677"/>
      <c r="DV24" s="702"/>
      <c r="DW24" s="703">
        <v>48.2</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6369745</v>
      </c>
      <c r="S25" s="622"/>
      <c r="T25" s="622"/>
      <c r="U25" s="622"/>
      <c r="V25" s="622"/>
      <c r="W25" s="622"/>
      <c r="X25" s="622"/>
      <c r="Y25" s="623"/>
      <c r="Z25" s="659">
        <v>66.599999999999994</v>
      </c>
      <c r="AA25" s="659"/>
      <c r="AB25" s="659"/>
      <c r="AC25" s="659"/>
      <c r="AD25" s="660">
        <v>6023830</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180</v>
      </c>
      <c r="BH25" s="622"/>
      <c r="BI25" s="622"/>
      <c r="BJ25" s="622"/>
      <c r="BK25" s="622"/>
      <c r="BL25" s="622"/>
      <c r="BM25" s="622"/>
      <c r="BN25" s="623"/>
      <c r="BO25" s="659" t="s">
        <v>129</v>
      </c>
      <c r="BP25" s="659"/>
      <c r="BQ25" s="659"/>
      <c r="BR25" s="659"/>
      <c r="BS25" s="660" t="s">
        <v>180</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1640649</v>
      </c>
      <c r="CS25" s="634"/>
      <c r="CT25" s="634"/>
      <c r="CU25" s="634"/>
      <c r="CV25" s="634"/>
      <c r="CW25" s="634"/>
      <c r="CX25" s="634"/>
      <c r="CY25" s="635"/>
      <c r="CZ25" s="624">
        <v>17.899999999999999</v>
      </c>
      <c r="DA25" s="636"/>
      <c r="DB25" s="636"/>
      <c r="DC25" s="637"/>
      <c r="DD25" s="627">
        <v>1471035</v>
      </c>
      <c r="DE25" s="634"/>
      <c r="DF25" s="634"/>
      <c r="DG25" s="634"/>
      <c r="DH25" s="634"/>
      <c r="DI25" s="634"/>
      <c r="DJ25" s="634"/>
      <c r="DK25" s="635"/>
      <c r="DL25" s="627">
        <v>1433615</v>
      </c>
      <c r="DM25" s="634"/>
      <c r="DN25" s="634"/>
      <c r="DO25" s="634"/>
      <c r="DP25" s="634"/>
      <c r="DQ25" s="634"/>
      <c r="DR25" s="634"/>
      <c r="DS25" s="634"/>
      <c r="DT25" s="634"/>
      <c r="DU25" s="634"/>
      <c r="DV25" s="635"/>
      <c r="DW25" s="624">
        <v>23.5</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1128</v>
      </c>
      <c r="S26" s="622"/>
      <c r="T26" s="622"/>
      <c r="U26" s="622"/>
      <c r="V26" s="622"/>
      <c r="W26" s="622"/>
      <c r="X26" s="622"/>
      <c r="Y26" s="623"/>
      <c r="Z26" s="659">
        <v>0</v>
      </c>
      <c r="AA26" s="659"/>
      <c r="AB26" s="659"/>
      <c r="AC26" s="659"/>
      <c r="AD26" s="660">
        <v>1128</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59" t="s">
        <v>129</v>
      </c>
      <c r="BP26" s="659"/>
      <c r="BQ26" s="659"/>
      <c r="BR26" s="659"/>
      <c r="BS26" s="660" t="s">
        <v>235</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896078</v>
      </c>
      <c r="CS26" s="622"/>
      <c r="CT26" s="622"/>
      <c r="CU26" s="622"/>
      <c r="CV26" s="622"/>
      <c r="CW26" s="622"/>
      <c r="CX26" s="622"/>
      <c r="CY26" s="623"/>
      <c r="CZ26" s="624">
        <v>9.8000000000000007</v>
      </c>
      <c r="DA26" s="636"/>
      <c r="DB26" s="636"/>
      <c r="DC26" s="637"/>
      <c r="DD26" s="627">
        <v>788539</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48963</v>
      </c>
      <c r="S27" s="622"/>
      <c r="T27" s="622"/>
      <c r="U27" s="622"/>
      <c r="V27" s="622"/>
      <c r="W27" s="622"/>
      <c r="X27" s="622"/>
      <c r="Y27" s="623"/>
      <c r="Z27" s="659">
        <v>0.5</v>
      </c>
      <c r="AA27" s="659"/>
      <c r="AB27" s="659"/>
      <c r="AC27" s="659"/>
      <c r="AD27" s="660" t="s">
        <v>235</v>
      </c>
      <c r="AE27" s="660"/>
      <c r="AF27" s="660"/>
      <c r="AG27" s="660"/>
      <c r="AH27" s="660"/>
      <c r="AI27" s="660"/>
      <c r="AJ27" s="660"/>
      <c r="AK27" s="660"/>
      <c r="AL27" s="624" t="s">
        <v>180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1659566</v>
      </c>
      <c r="BH27" s="622"/>
      <c r="BI27" s="622"/>
      <c r="BJ27" s="622"/>
      <c r="BK27" s="622"/>
      <c r="BL27" s="622"/>
      <c r="BM27" s="622"/>
      <c r="BN27" s="623"/>
      <c r="BO27" s="659">
        <v>100</v>
      </c>
      <c r="BP27" s="659"/>
      <c r="BQ27" s="659"/>
      <c r="BR27" s="659"/>
      <c r="BS27" s="660" t="s">
        <v>235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1199290</v>
      </c>
      <c r="CS27" s="634"/>
      <c r="CT27" s="634"/>
      <c r="CU27" s="634"/>
      <c r="CV27" s="634"/>
      <c r="CW27" s="634"/>
      <c r="CX27" s="634"/>
      <c r="CY27" s="635"/>
      <c r="CZ27" s="624">
        <v>13.1</v>
      </c>
      <c r="DA27" s="636"/>
      <c r="DB27" s="636"/>
      <c r="DC27" s="637"/>
      <c r="DD27" s="627">
        <v>313931</v>
      </c>
      <c r="DE27" s="634"/>
      <c r="DF27" s="634"/>
      <c r="DG27" s="634"/>
      <c r="DH27" s="634"/>
      <c r="DI27" s="634"/>
      <c r="DJ27" s="634"/>
      <c r="DK27" s="635"/>
      <c r="DL27" s="627">
        <v>260087</v>
      </c>
      <c r="DM27" s="634"/>
      <c r="DN27" s="634"/>
      <c r="DO27" s="634"/>
      <c r="DP27" s="634"/>
      <c r="DQ27" s="634"/>
      <c r="DR27" s="634"/>
      <c r="DS27" s="634"/>
      <c r="DT27" s="634"/>
      <c r="DU27" s="634"/>
      <c r="DV27" s="635"/>
      <c r="DW27" s="624">
        <v>4.3</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98895</v>
      </c>
      <c r="S28" s="622"/>
      <c r="T28" s="622"/>
      <c r="U28" s="622"/>
      <c r="V28" s="622"/>
      <c r="W28" s="622"/>
      <c r="X28" s="622"/>
      <c r="Y28" s="623"/>
      <c r="Z28" s="659">
        <v>1</v>
      </c>
      <c r="AA28" s="659"/>
      <c r="AB28" s="659"/>
      <c r="AC28" s="659"/>
      <c r="AD28" s="660">
        <v>3489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1282031</v>
      </c>
      <c r="CS28" s="622"/>
      <c r="CT28" s="622"/>
      <c r="CU28" s="622"/>
      <c r="CV28" s="622"/>
      <c r="CW28" s="622"/>
      <c r="CX28" s="622"/>
      <c r="CY28" s="623"/>
      <c r="CZ28" s="624">
        <v>14</v>
      </c>
      <c r="DA28" s="636"/>
      <c r="DB28" s="636"/>
      <c r="DC28" s="637"/>
      <c r="DD28" s="627">
        <v>1248204</v>
      </c>
      <c r="DE28" s="622"/>
      <c r="DF28" s="622"/>
      <c r="DG28" s="622"/>
      <c r="DH28" s="622"/>
      <c r="DI28" s="622"/>
      <c r="DJ28" s="622"/>
      <c r="DK28" s="623"/>
      <c r="DL28" s="627">
        <v>1248163</v>
      </c>
      <c r="DM28" s="622"/>
      <c r="DN28" s="622"/>
      <c r="DO28" s="622"/>
      <c r="DP28" s="622"/>
      <c r="DQ28" s="622"/>
      <c r="DR28" s="622"/>
      <c r="DS28" s="622"/>
      <c r="DT28" s="622"/>
      <c r="DU28" s="622"/>
      <c r="DV28" s="623"/>
      <c r="DW28" s="624">
        <v>20.399999999999999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9708</v>
      </c>
      <c r="S29" s="622"/>
      <c r="T29" s="622"/>
      <c r="U29" s="622"/>
      <c r="V29" s="622"/>
      <c r="W29" s="622"/>
      <c r="X29" s="622"/>
      <c r="Y29" s="623"/>
      <c r="Z29" s="659">
        <v>0.1</v>
      </c>
      <c r="AA29" s="659"/>
      <c r="AB29" s="659"/>
      <c r="AC29" s="659"/>
      <c r="AD29" s="660" t="s">
        <v>180</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1282031</v>
      </c>
      <c r="CS29" s="634"/>
      <c r="CT29" s="634"/>
      <c r="CU29" s="634"/>
      <c r="CV29" s="634"/>
      <c r="CW29" s="634"/>
      <c r="CX29" s="634"/>
      <c r="CY29" s="635"/>
      <c r="CZ29" s="624">
        <v>14</v>
      </c>
      <c r="DA29" s="636"/>
      <c r="DB29" s="636"/>
      <c r="DC29" s="637"/>
      <c r="DD29" s="627">
        <v>1248204</v>
      </c>
      <c r="DE29" s="634"/>
      <c r="DF29" s="634"/>
      <c r="DG29" s="634"/>
      <c r="DH29" s="634"/>
      <c r="DI29" s="634"/>
      <c r="DJ29" s="634"/>
      <c r="DK29" s="635"/>
      <c r="DL29" s="627">
        <v>1248163</v>
      </c>
      <c r="DM29" s="634"/>
      <c r="DN29" s="634"/>
      <c r="DO29" s="634"/>
      <c r="DP29" s="634"/>
      <c r="DQ29" s="634"/>
      <c r="DR29" s="634"/>
      <c r="DS29" s="634"/>
      <c r="DT29" s="634"/>
      <c r="DU29" s="634"/>
      <c r="DV29" s="635"/>
      <c r="DW29" s="624">
        <v>20.399999999999999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1223493</v>
      </c>
      <c r="S30" s="622"/>
      <c r="T30" s="622"/>
      <c r="U30" s="622"/>
      <c r="V30" s="622"/>
      <c r="W30" s="622"/>
      <c r="X30" s="622"/>
      <c r="Y30" s="623"/>
      <c r="Z30" s="659">
        <v>12.8</v>
      </c>
      <c r="AA30" s="659"/>
      <c r="AB30" s="659"/>
      <c r="AC30" s="659"/>
      <c r="AD30" s="660" t="s">
        <v>235</v>
      </c>
      <c r="AE30" s="660"/>
      <c r="AF30" s="660"/>
      <c r="AG30" s="660"/>
      <c r="AH30" s="660"/>
      <c r="AI30" s="660"/>
      <c r="AJ30" s="660"/>
      <c r="AK30" s="660"/>
      <c r="AL30" s="624" t="s">
        <v>180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1235334</v>
      </c>
      <c r="CS30" s="622"/>
      <c r="CT30" s="622"/>
      <c r="CU30" s="622"/>
      <c r="CV30" s="622"/>
      <c r="CW30" s="622"/>
      <c r="CX30" s="622"/>
      <c r="CY30" s="623"/>
      <c r="CZ30" s="624">
        <v>13.5</v>
      </c>
      <c r="DA30" s="636"/>
      <c r="DB30" s="636"/>
      <c r="DC30" s="637"/>
      <c r="DD30" s="627">
        <v>1207178</v>
      </c>
      <c r="DE30" s="622"/>
      <c r="DF30" s="622"/>
      <c r="DG30" s="622"/>
      <c r="DH30" s="622"/>
      <c r="DI30" s="622"/>
      <c r="DJ30" s="622"/>
      <c r="DK30" s="623"/>
      <c r="DL30" s="627">
        <v>1207137</v>
      </c>
      <c r="DM30" s="622"/>
      <c r="DN30" s="622"/>
      <c r="DO30" s="622"/>
      <c r="DP30" s="622"/>
      <c r="DQ30" s="622"/>
      <c r="DR30" s="622"/>
      <c r="DS30" s="622"/>
      <c r="DT30" s="622"/>
      <c r="DU30" s="622"/>
      <c r="DV30" s="623"/>
      <c r="DW30" s="624">
        <v>19.8</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180</v>
      </c>
      <c r="S31" s="622"/>
      <c r="T31" s="622"/>
      <c r="U31" s="622"/>
      <c r="V31" s="622"/>
      <c r="W31" s="622"/>
      <c r="X31" s="622"/>
      <c r="Y31" s="623"/>
      <c r="Z31" s="659" t="s">
        <v>180</v>
      </c>
      <c r="AA31" s="659"/>
      <c r="AB31" s="659"/>
      <c r="AC31" s="659"/>
      <c r="AD31" s="660" t="s">
        <v>235</v>
      </c>
      <c r="AE31" s="660"/>
      <c r="AF31" s="660"/>
      <c r="AG31" s="660"/>
      <c r="AH31" s="660"/>
      <c r="AI31" s="660"/>
      <c r="AJ31" s="660"/>
      <c r="AK31" s="660"/>
      <c r="AL31" s="624" t="s">
        <v>235</v>
      </c>
      <c r="AM31" s="625"/>
      <c r="AN31" s="625"/>
      <c r="AO31" s="661"/>
      <c r="AP31" s="687" t="s">
        <v>313</v>
      </c>
      <c r="AQ31" s="688"/>
      <c r="AR31" s="688"/>
      <c r="AS31" s="688"/>
      <c r="AT31" s="689" t="s">
        <v>314</v>
      </c>
      <c r="AU31" s="218"/>
      <c r="AV31" s="218"/>
      <c r="AW31" s="218"/>
      <c r="AX31" s="679" t="s">
        <v>189</v>
      </c>
      <c r="AY31" s="680"/>
      <c r="AZ31" s="680"/>
      <c r="BA31" s="680"/>
      <c r="BB31" s="680"/>
      <c r="BC31" s="680"/>
      <c r="BD31" s="680"/>
      <c r="BE31" s="680"/>
      <c r="BF31" s="681"/>
      <c r="BG31" s="683">
        <v>99.2</v>
      </c>
      <c r="BH31" s="684"/>
      <c r="BI31" s="684"/>
      <c r="BJ31" s="684"/>
      <c r="BK31" s="684"/>
      <c r="BL31" s="684"/>
      <c r="BM31" s="685">
        <v>98.4</v>
      </c>
      <c r="BN31" s="684"/>
      <c r="BO31" s="684"/>
      <c r="BP31" s="684"/>
      <c r="BQ31" s="686"/>
      <c r="BR31" s="683">
        <v>99.2</v>
      </c>
      <c r="BS31" s="684"/>
      <c r="BT31" s="684"/>
      <c r="BU31" s="684"/>
      <c r="BV31" s="684"/>
      <c r="BW31" s="684"/>
      <c r="BX31" s="685">
        <v>97.9</v>
      </c>
      <c r="BY31" s="684"/>
      <c r="BZ31" s="684"/>
      <c r="CA31" s="684"/>
      <c r="CB31" s="686"/>
      <c r="CD31" s="642"/>
      <c r="CE31" s="643"/>
      <c r="CF31" s="618" t="s">
        <v>315</v>
      </c>
      <c r="CG31" s="619"/>
      <c r="CH31" s="619"/>
      <c r="CI31" s="619"/>
      <c r="CJ31" s="619"/>
      <c r="CK31" s="619"/>
      <c r="CL31" s="619"/>
      <c r="CM31" s="619"/>
      <c r="CN31" s="619"/>
      <c r="CO31" s="619"/>
      <c r="CP31" s="619"/>
      <c r="CQ31" s="620"/>
      <c r="CR31" s="621">
        <v>46697</v>
      </c>
      <c r="CS31" s="634"/>
      <c r="CT31" s="634"/>
      <c r="CU31" s="634"/>
      <c r="CV31" s="634"/>
      <c r="CW31" s="634"/>
      <c r="CX31" s="634"/>
      <c r="CY31" s="635"/>
      <c r="CZ31" s="624">
        <v>0.5</v>
      </c>
      <c r="DA31" s="636"/>
      <c r="DB31" s="636"/>
      <c r="DC31" s="637"/>
      <c r="DD31" s="627">
        <v>41026</v>
      </c>
      <c r="DE31" s="634"/>
      <c r="DF31" s="634"/>
      <c r="DG31" s="634"/>
      <c r="DH31" s="634"/>
      <c r="DI31" s="634"/>
      <c r="DJ31" s="634"/>
      <c r="DK31" s="635"/>
      <c r="DL31" s="627">
        <v>41026</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502677</v>
      </c>
      <c r="S32" s="622"/>
      <c r="T32" s="622"/>
      <c r="U32" s="622"/>
      <c r="V32" s="622"/>
      <c r="W32" s="622"/>
      <c r="X32" s="622"/>
      <c r="Y32" s="623"/>
      <c r="Z32" s="659">
        <v>5.3</v>
      </c>
      <c r="AA32" s="659"/>
      <c r="AB32" s="659"/>
      <c r="AC32" s="659"/>
      <c r="AD32" s="660" t="s">
        <v>180</v>
      </c>
      <c r="AE32" s="660"/>
      <c r="AF32" s="660"/>
      <c r="AG32" s="660"/>
      <c r="AH32" s="660"/>
      <c r="AI32" s="660"/>
      <c r="AJ32" s="660"/>
      <c r="AK32" s="660"/>
      <c r="AL32" s="624" t="s">
        <v>129</v>
      </c>
      <c r="AM32" s="625"/>
      <c r="AN32" s="625"/>
      <c r="AO32" s="661"/>
      <c r="AP32" s="662"/>
      <c r="AQ32" s="663"/>
      <c r="AR32" s="663"/>
      <c r="AS32" s="663"/>
      <c r="AT32" s="690"/>
      <c r="AU32" s="214" t="s">
        <v>317</v>
      </c>
      <c r="AX32" s="618" t="s">
        <v>318</v>
      </c>
      <c r="AY32" s="619"/>
      <c r="AZ32" s="619"/>
      <c r="BA32" s="619"/>
      <c r="BB32" s="619"/>
      <c r="BC32" s="619"/>
      <c r="BD32" s="619"/>
      <c r="BE32" s="619"/>
      <c r="BF32" s="620"/>
      <c r="BG32" s="692">
        <v>99.5</v>
      </c>
      <c r="BH32" s="634"/>
      <c r="BI32" s="634"/>
      <c r="BJ32" s="634"/>
      <c r="BK32" s="634"/>
      <c r="BL32" s="634"/>
      <c r="BM32" s="625">
        <v>98.9</v>
      </c>
      <c r="BN32" s="634"/>
      <c r="BO32" s="634"/>
      <c r="BP32" s="634"/>
      <c r="BQ32" s="657"/>
      <c r="BR32" s="692">
        <v>99.2</v>
      </c>
      <c r="BS32" s="634"/>
      <c r="BT32" s="634"/>
      <c r="BU32" s="634"/>
      <c r="BV32" s="634"/>
      <c r="BW32" s="634"/>
      <c r="BX32" s="625">
        <v>98.4</v>
      </c>
      <c r="BY32" s="634"/>
      <c r="BZ32" s="634"/>
      <c r="CA32" s="634"/>
      <c r="CB32" s="657"/>
      <c r="CD32" s="644"/>
      <c r="CE32" s="645"/>
      <c r="CF32" s="618" t="s">
        <v>319</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17579</v>
      </c>
      <c r="S33" s="622"/>
      <c r="T33" s="622"/>
      <c r="U33" s="622"/>
      <c r="V33" s="622"/>
      <c r="W33" s="622"/>
      <c r="X33" s="622"/>
      <c r="Y33" s="623"/>
      <c r="Z33" s="659">
        <v>0.2</v>
      </c>
      <c r="AA33" s="659"/>
      <c r="AB33" s="659"/>
      <c r="AC33" s="659"/>
      <c r="AD33" s="660">
        <v>182</v>
      </c>
      <c r="AE33" s="660"/>
      <c r="AF33" s="660"/>
      <c r="AG33" s="660"/>
      <c r="AH33" s="660"/>
      <c r="AI33" s="660"/>
      <c r="AJ33" s="660"/>
      <c r="AK33" s="660"/>
      <c r="AL33" s="624">
        <v>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98.9</v>
      </c>
      <c r="BH33" s="606"/>
      <c r="BI33" s="606"/>
      <c r="BJ33" s="606"/>
      <c r="BK33" s="606"/>
      <c r="BL33" s="606"/>
      <c r="BM33" s="652">
        <v>97.6</v>
      </c>
      <c r="BN33" s="606"/>
      <c r="BO33" s="606"/>
      <c r="BP33" s="606"/>
      <c r="BQ33" s="669"/>
      <c r="BR33" s="682">
        <v>99</v>
      </c>
      <c r="BS33" s="606"/>
      <c r="BT33" s="606"/>
      <c r="BU33" s="606"/>
      <c r="BV33" s="606"/>
      <c r="BW33" s="606"/>
      <c r="BX33" s="652">
        <v>97.1</v>
      </c>
      <c r="BY33" s="606"/>
      <c r="BZ33" s="606"/>
      <c r="CA33" s="606"/>
      <c r="CB33" s="669"/>
      <c r="CD33" s="618" t="s">
        <v>322</v>
      </c>
      <c r="CE33" s="619"/>
      <c r="CF33" s="619"/>
      <c r="CG33" s="619"/>
      <c r="CH33" s="619"/>
      <c r="CI33" s="619"/>
      <c r="CJ33" s="619"/>
      <c r="CK33" s="619"/>
      <c r="CL33" s="619"/>
      <c r="CM33" s="619"/>
      <c r="CN33" s="619"/>
      <c r="CO33" s="619"/>
      <c r="CP33" s="619"/>
      <c r="CQ33" s="620"/>
      <c r="CR33" s="621">
        <v>4578720</v>
      </c>
      <c r="CS33" s="634"/>
      <c r="CT33" s="634"/>
      <c r="CU33" s="634"/>
      <c r="CV33" s="634"/>
      <c r="CW33" s="634"/>
      <c r="CX33" s="634"/>
      <c r="CY33" s="635"/>
      <c r="CZ33" s="624">
        <v>50</v>
      </c>
      <c r="DA33" s="636"/>
      <c r="DB33" s="636"/>
      <c r="DC33" s="637"/>
      <c r="DD33" s="627">
        <v>3893841</v>
      </c>
      <c r="DE33" s="634"/>
      <c r="DF33" s="634"/>
      <c r="DG33" s="634"/>
      <c r="DH33" s="634"/>
      <c r="DI33" s="634"/>
      <c r="DJ33" s="634"/>
      <c r="DK33" s="635"/>
      <c r="DL33" s="627">
        <v>3056990</v>
      </c>
      <c r="DM33" s="634"/>
      <c r="DN33" s="634"/>
      <c r="DO33" s="634"/>
      <c r="DP33" s="634"/>
      <c r="DQ33" s="634"/>
      <c r="DR33" s="634"/>
      <c r="DS33" s="634"/>
      <c r="DT33" s="634"/>
      <c r="DU33" s="634"/>
      <c r="DV33" s="635"/>
      <c r="DW33" s="624">
        <v>50</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382826</v>
      </c>
      <c r="S34" s="622"/>
      <c r="T34" s="622"/>
      <c r="U34" s="622"/>
      <c r="V34" s="622"/>
      <c r="W34" s="622"/>
      <c r="X34" s="622"/>
      <c r="Y34" s="623"/>
      <c r="Z34" s="659">
        <v>4</v>
      </c>
      <c r="AA34" s="659"/>
      <c r="AB34" s="659"/>
      <c r="AC34" s="659"/>
      <c r="AD34" s="660" t="s">
        <v>129</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1346255</v>
      </c>
      <c r="CS34" s="622"/>
      <c r="CT34" s="622"/>
      <c r="CU34" s="622"/>
      <c r="CV34" s="622"/>
      <c r="CW34" s="622"/>
      <c r="CX34" s="622"/>
      <c r="CY34" s="623"/>
      <c r="CZ34" s="624">
        <v>14.7</v>
      </c>
      <c r="DA34" s="636"/>
      <c r="DB34" s="636"/>
      <c r="DC34" s="637"/>
      <c r="DD34" s="627">
        <v>1059121</v>
      </c>
      <c r="DE34" s="622"/>
      <c r="DF34" s="622"/>
      <c r="DG34" s="622"/>
      <c r="DH34" s="622"/>
      <c r="DI34" s="622"/>
      <c r="DJ34" s="622"/>
      <c r="DK34" s="623"/>
      <c r="DL34" s="627">
        <v>888314</v>
      </c>
      <c r="DM34" s="622"/>
      <c r="DN34" s="622"/>
      <c r="DO34" s="622"/>
      <c r="DP34" s="622"/>
      <c r="DQ34" s="622"/>
      <c r="DR34" s="622"/>
      <c r="DS34" s="622"/>
      <c r="DT34" s="622"/>
      <c r="DU34" s="622"/>
      <c r="DV34" s="623"/>
      <c r="DW34" s="624">
        <v>14.5</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121866</v>
      </c>
      <c r="S35" s="622"/>
      <c r="T35" s="622"/>
      <c r="U35" s="622"/>
      <c r="V35" s="622"/>
      <c r="W35" s="622"/>
      <c r="X35" s="622"/>
      <c r="Y35" s="623"/>
      <c r="Z35" s="659">
        <v>1.3</v>
      </c>
      <c r="AA35" s="659"/>
      <c r="AB35" s="659"/>
      <c r="AC35" s="659"/>
      <c r="AD35" s="660" t="s">
        <v>235</v>
      </c>
      <c r="AE35" s="660"/>
      <c r="AF35" s="660"/>
      <c r="AG35" s="660"/>
      <c r="AH35" s="660"/>
      <c r="AI35" s="660"/>
      <c r="AJ35" s="660"/>
      <c r="AK35" s="660"/>
      <c r="AL35" s="624" t="s">
        <v>235</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67537</v>
      </c>
      <c r="CS35" s="634"/>
      <c r="CT35" s="634"/>
      <c r="CU35" s="634"/>
      <c r="CV35" s="634"/>
      <c r="CW35" s="634"/>
      <c r="CX35" s="634"/>
      <c r="CY35" s="635"/>
      <c r="CZ35" s="624">
        <v>0.7</v>
      </c>
      <c r="DA35" s="636"/>
      <c r="DB35" s="636"/>
      <c r="DC35" s="637"/>
      <c r="DD35" s="627">
        <v>50581</v>
      </c>
      <c r="DE35" s="634"/>
      <c r="DF35" s="634"/>
      <c r="DG35" s="634"/>
      <c r="DH35" s="634"/>
      <c r="DI35" s="634"/>
      <c r="DJ35" s="634"/>
      <c r="DK35" s="635"/>
      <c r="DL35" s="627">
        <v>49604</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302683</v>
      </c>
      <c r="S36" s="622"/>
      <c r="T36" s="622"/>
      <c r="U36" s="622"/>
      <c r="V36" s="622"/>
      <c r="W36" s="622"/>
      <c r="X36" s="622"/>
      <c r="Y36" s="623"/>
      <c r="Z36" s="659">
        <v>3.2</v>
      </c>
      <c r="AA36" s="659"/>
      <c r="AB36" s="659"/>
      <c r="AC36" s="659"/>
      <c r="AD36" s="660" t="s">
        <v>180</v>
      </c>
      <c r="AE36" s="660"/>
      <c r="AF36" s="660"/>
      <c r="AG36" s="660"/>
      <c r="AH36" s="660"/>
      <c r="AI36" s="660"/>
      <c r="AJ36" s="660"/>
      <c r="AK36" s="660"/>
      <c r="AL36" s="624" t="s">
        <v>235</v>
      </c>
      <c r="AM36" s="625"/>
      <c r="AN36" s="625"/>
      <c r="AO36" s="661"/>
      <c r="AP36" s="222"/>
      <c r="AQ36" s="670" t="s">
        <v>330</v>
      </c>
      <c r="AR36" s="671"/>
      <c r="AS36" s="671"/>
      <c r="AT36" s="671"/>
      <c r="AU36" s="671"/>
      <c r="AV36" s="671"/>
      <c r="AW36" s="671"/>
      <c r="AX36" s="671"/>
      <c r="AY36" s="672"/>
      <c r="AZ36" s="676">
        <v>1797916</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31472</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1591647</v>
      </c>
      <c r="CS36" s="622"/>
      <c r="CT36" s="622"/>
      <c r="CU36" s="622"/>
      <c r="CV36" s="622"/>
      <c r="CW36" s="622"/>
      <c r="CX36" s="622"/>
      <c r="CY36" s="623"/>
      <c r="CZ36" s="624">
        <v>17.399999999999999</v>
      </c>
      <c r="DA36" s="636"/>
      <c r="DB36" s="636"/>
      <c r="DC36" s="637"/>
      <c r="DD36" s="627">
        <v>1375903</v>
      </c>
      <c r="DE36" s="622"/>
      <c r="DF36" s="622"/>
      <c r="DG36" s="622"/>
      <c r="DH36" s="622"/>
      <c r="DI36" s="622"/>
      <c r="DJ36" s="622"/>
      <c r="DK36" s="623"/>
      <c r="DL36" s="627">
        <v>974621</v>
      </c>
      <c r="DM36" s="622"/>
      <c r="DN36" s="622"/>
      <c r="DO36" s="622"/>
      <c r="DP36" s="622"/>
      <c r="DQ36" s="622"/>
      <c r="DR36" s="622"/>
      <c r="DS36" s="622"/>
      <c r="DT36" s="622"/>
      <c r="DU36" s="622"/>
      <c r="DV36" s="623"/>
      <c r="DW36" s="624">
        <v>16</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118180</v>
      </c>
      <c r="S37" s="622"/>
      <c r="T37" s="622"/>
      <c r="U37" s="622"/>
      <c r="V37" s="622"/>
      <c r="W37" s="622"/>
      <c r="X37" s="622"/>
      <c r="Y37" s="623"/>
      <c r="Z37" s="659">
        <v>1.2</v>
      </c>
      <c r="AA37" s="659"/>
      <c r="AB37" s="659"/>
      <c r="AC37" s="659"/>
      <c r="AD37" s="660">
        <v>13428</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484606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-15722</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653543</v>
      </c>
      <c r="CS37" s="634"/>
      <c r="CT37" s="634"/>
      <c r="CU37" s="634"/>
      <c r="CV37" s="634"/>
      <c r="CW37" s="634"/>
      <c r="CX37" s="634"/>
      <c r="CY37" s="635"/>
      <c r="CZ37" s="624">
        <v>7.1</v>
      </c>
      <c r="DA37" s="636"/>
      <c r="DB37" s="636"/>
      <c r="DC37" s="637"/>
      <c r="DD37" s="627">
        <v>652765</v>
      </c>
      <c r="DE37" s="634"/>
      <c r="DF37" s="634"/>
      <c r="DG37" s="634"/>
      <c r="DH37" s="634"/>
      <c r="DI37" s="634"/>
      <c r="DJ37" s="634"/>
      <c r="DK37" s="635"/>
      <c r="DL37" s="627">
        <v>577097</v>
      </c>
      <c r="DM37" s="634"/>
      <c r="DN37" s="634"/>
      <c r="DO37" s="634"/>
      <c r="DP37" s="634"/>
      <c r="DQ37" s="634"/>
      <c r="DR37" s="634"/>
      <c r="DS37" s="634"/>
      <c r="DT37" s="634"/>
      <c r="DU37" s="634"/>
      <c r="DV37" s="635"/>
      <c r="DW37" s="624">
        <v>9.4</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362800</v>
      </c>
      <c r="S38" s="622"/>
      <c r="T38" s="622"/>
      <c r="U38" s="622"/>
      <c r="V38" s="622"/>
      <c r="W38" s="622"/>
      <c r="X38" s="622"/>
      <c r="Y38" s="623"/>
      <c r="Z38" s="659">
        <v>3.8</v>
      </c>
      <c r="AA38" s="659"/>
      <c r="AB38" s="659"/>
      <c r="AC38" s="659"/>
      <c r="AD38" s="660" t="s">
        <v>235</v>
      </c>
      <c r="AE38" s="660"/>
      <c r="AF38" s="660"/>
      <c r="AG38" s="660"/>
      <c r="AH38" s="660"/>
      <c r="AI38" s="660"/>
      <c r="AJ38" s="660"/>
      <c r="AK38" s="660"/>
      <c r="AL38" s="624" t="s">
        <v>235</v>
      </c>
      <c r="AM38" s="625"/>
      <c r="AN38" s="625"/>
      <c r="AO38" s="661"/>
      <c r="AQ38" s="654" t="s">
        <v>338</v>
      </c>
      <c r="AR38" s="655"/>
      <c r="AS38" s="655"/>
      <c r="AT38" s="655"/>
      <c r="AU38" s="655"/>
      <c r="AV38" s="655"/>
      <c r="AW38" s="655"/>
      <c r="AX38" s="655"/>
      <c r="AY38" s="656"/>
      <c r="AZ38" s="621">
        <v>303298</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2205</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1490708</v>
      </c>
      <c r="CS38" s="622"/>
      <c r="CT38" s="622"/>
      <c r="CU38" s="622"/>
      <c r="CV38" s="622"/>
      <c r="CW38" s="622"/>
      <c r="CX38" s="622"/>
      <c r="CY38" s="623"/>
      <c r="CZ38" s="624">
        <v>16.3</v>
      </c>
      <c r="DA38" s="636"/>
      <c r="DB38" s="636"/>
      <c r="DC38" s="637"/>
      <c r="DD38" s="627">
        <v>1356552</v>
      </c>
      <c r="DE38" s="622"/>
      <c r="DF38" s="622"/>
      <c r="DG38" s="622"/>
      <c r="DH38" s="622"/>
      <c r="DI38" s="622"/>
      <c r="DJ38" s="622"/>
      <c r="DK38" s="623"/>
      <c r="DL38" s="627">
        <v>1144451</v>
      </c>
      <c r="DM38" s="622"/>
      <c r="DN38" s="622"/>
      <c r="DO38" s="622"/>
      <c r="DP38" s="622"/>
      <c r="DQ38" s="622"/>
      <c r="DR38" s="622"/>
      <c r="DS38" s="622"/>
      <c r="DT38" s="622"/>
      <c r="DU38" s="622"/>
      <c r="DV38" s="623"/>
      <c r="DW38" s="624">
        <v>18.7</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59" t="s">
        <v>235</v>
      </c>
      <c r="AA39" s="659"/>
      <c r="AB39" s="659"/>
      <c r="AC39" s="659"/>
      <c r="AD39" s="660" t="s">
        <v>180</v>
      </c>
      <c r="AE39" s="660"/>
      <c r="AF39" s="660"/>
      <c r="AG39" s="660"/>
      <c r="AH39" s="660"/>
      <c r="AI39" s="660"/>
      <c r="AJ39" s="660"/>
      <c r="AK39" s="660"/>
      <c r="AL39" s="624" t="s">
        <v>235</v>
      </c>
      <c r="AM39" s="625"/>
      <c r="AN39" s="625"/>
      <c r="AO39" s="661"/>
      <c r="AQ39" s="654" t="s">
        <v>342</v>
      </c>
      <c r="AR39" s="655"/>
      <c r="AS39" s="655"/>
      <c r="AT39" s="655"/>
      <c r="AU39" s="655"/>
      <c r="AV39" s="655"/>
      <c r="AW39" s="655"/>
      <c r="AX39" s="655"/>
      <c r="AY39" s="656"/>
      <c r="AZ39" s="621">
        <v>130699</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3346</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82573</v>
      </c>
      <c r="CS39" s="634"/>
      <c r="CT39" s="634"/>
      <c r="CU39" s="634"/>
      <c r="CV39" s="634"/>
      <c r="CW39" s="634"/>
      <c r="CX39" s="634"/>
      <c r="CY39" s="635"/>
      <c r="CZ39" s="624">
        <v>0.9</v>
      </c>
      <c r="DA39" s="636"/>
      <c r="DB39" s="636"/>
      <c r="DC39" s="637"/>
      <c r="DD39" s="627">
        <v>51684</v>
      </c>
      <c r="DE39" s="634"/>
      <c r="DF39" s="634"/>
      <c r="DG39" s="634"/>
      <c r="DH39" s="634"/>
      <c r="DI39" s="634"/>
      <c r="DJ39" s="634"/>
      <c r="DK39" s="635"/>
      <c r="DL39" s="627" t="s">
        <v>180</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67500</v>
      </c>
      <c r="S40" s="622"/>
      <c r="T40" s="622"/>
      <c r="U40" s="622"/>
      <c r="V40" s="622"/>
      <c r="W40" s="622"/>
      <c r="X40" s="622"/>
      <c r="Y40" s="623"/>
      <c r="Z40" s="659">
        <v>0.7</v>
      </c>
      <c r="AA40" s="659"/>
      <c r="AB40" s="659"/>
      <c r="AC40" s="659"/>
      <c r="AD40" s="660" t="s">
        <v>235</v>
      </c>
      <c r="AE40" s="660"/>
      <c r="AF40" s="660"/>
      <c r="AG40" s="660"/>
      <c r="AH40" s="660"/>
      <c r="AI40" s="660"/>
      <c r="AJ40" s="660"/>
      <c r="AK40" s="660"/>
      <c r="AL40" s="624" t="s">
        <v>235</v>
      </c>
      <c r="AM40" s="625"/>
      <c r="AN40" s="625"/>
      <c r="AO40" s="661"/>
      <c r="AQ40" s="654" t="s">
        <v>346</v>
      </c>
      <c r="AR40" s="655"/>
      <c r="AS40" s="655"/>
      <c r="AT40" s="655"/>
      <c r="AU40" s="655"/>
      <c r="AV40" s="655"/>
      <c r="AW40" s="655"/>
      <c r="AX40" s="655"/>
      <c r="AY40" s="656"/>
      <c r="AZ40" s="621">
        <v>18539</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180</v>
      </c>
      <c r="CS40" s="622"/>
      <c r="CT40" s="622"/>
      <c r="CU40" s="622"/>
      <c r="CV40" s="622"/>
      <c r="CW40" s="622"/>
      <c r="CX40" s="622"/>
      <c r="CY40" s="623"/>
      <c r="CZ40" s="624" t="s">
        <v>129</v>
      </c>
      <c r="DA40" s="636"/>
      <c r="DB40" s="636"/>
      <c r="DC40" s="637"/>
      <c r="DD40" s="627" t="s">
        <v>235</v>
      </c>
      <c r="DE40" s="622"/>
      <c r="DF40" s="622"/>
      <c r="DG40" s="622"/>
      <c r="DH40" s="622"/>
      <c r="DI40" s="622"/>
      <c r="DJ40" s="622"/>
      <c r="DK40" s="623"/>
      <c r="DL40" s="627" t="s">
        <v>180</v>
      </c>
      <c r="DM40" s="622"/>
      <c r="DN40" s="622"/>
      <c r="DO40" s="622"/>
      <c r="DP40" s="622"/>
      <c r="DQ40" s="622"/>
      <c r="DR40" s="622"/>
      <c r="DS40" s="622"/>
      <c r="DT40" s="622"/>
      <c r="DU40" s="622"/>
      <c r="DV40" s="623"/>
      <c r="DW40" s="624" t="s">
        <v>180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9560543</v>
      </c>
      <c r="S41" s="646"/>
      <c r="T41" s="646"/>
      <c r="U41" s="646"/>
      <c r="V41" s="646"/>
      <c r="W41" s="646"/>
      <c r="X41" s="646"/>
      <c r="Y41" s="649"/>
      <c r="Z41" s="650">
        <v>100</v>
      </c>
      <c r="AA41" s="650"/>
      <c r="AB41" s="650"/>
      <c r="AC41" s="650"/>
      <c r="AD41" s="651">
        <v>6042057</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203992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235</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656782</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340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463139</v>
      </c>
      <c r="CS42" s="634"/>
      <c r="CT42" s="634"/>
      <c r="CU42" s="634"/>
      <c r="CV42" s="634"/>
      <c r="CW42" s="634"/>
      <c r="CX42" s="634"/>
      <c r="CY42" s="635"/>
      <c r="CZ42" s="624">
        <v>5.0999999999999996</v>
      </c>
      <c r="DA42" s="636"/>
      <c r="DB42" s="636"/>
      <c r="DC42" s="637"/>
      <c r="DD42" s="627">
        <v>200065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9149</v>
      </c>
      <c r="CS43" s="634"/>
      <c r="CT43" s="634"/>
      <c r="CU43" s="634"/>
      <c r="CV43" s="634"/>
      <c r="CW43" s="634"/>
      <c r="CX43" s="634"/>
      <c r="CY43" s="635"/>
      <c r="CZ43" s="624">
        <v>0.1</v>
      </c>
      <c r="DA43" s="636"/>
      <c r="DB43" s="636"/>
      <c r="DC43" s="637"/>
      <c r="DD43" s="627">
        <v>9149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457221</v>
      </c>
      <c r="CS44" s="622"/>
      <c r="CT44" s="622"/>
      <c r="CU44" s="622"/>
      <c r="CV44" s="622"/>
      <c r="CW44" s="622"/>
      <c r="CX44" s="622"/>
      <c r="CY44" s="623"/>
      <c r="CZ44" s="624">
        <v>5</v>
      </c>
      <c r="DA44" s="625"/>
      <c r="DB44" s="625"/>
      <c r="DC44" s="626"/>
      <c r="DD44" s="627">
        <v>194147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34434</v>
      </c>
      <c r="CS45" s="634"/>
      <c r="CT45" s="634"/>
      <c r="CU45" s="634"/>
      <c r="CV45" s="634"/>
      <c r="CW45" s="634"/>
      <c r="CX45" s="634"/>
      <c r="CY45" s="635"/>
      <c r="CZ45" s="624">
        <v>0.4</v>
      </c>
      <c r="DA45" s="636"/>
      <c r="DB45" s="636"/>
      <c r="DC45" s="637"/>
      <c r="DD45" s="627">
        <v>11276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368106</v>
      </c>
      <c r="CS46" s="622"/>
      <c r="CT46" s="622"/>
      <c r="CU46" s="622"/>
      <c r="CV46" s="622"/>
      <c r="CW46" s="622"/>
      <c r="CX46" s="622"/>
      <c r="CY46" s="623"/>
      <c r="CZ46" s="624">
        <v>4</v>
      </c>
      <c r="DA46" s="625"/>
      <c r="DB46" s="625"/>
      <c r="DC46" s="626"/>
      <c r="DD46" s="627">
        <v>165283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5918</v>
      </c>
      <c r="CS47" s="634"/>
      <c r="CT47" s="634"/>
      <c r="CU47" s="634"/>
      <c r="CV47" s="634"/>
      <c r="CW47" s="634"/>
      <c r="CX47" s="634"/>
      <c r="CY47" s="635"/>
      <c r="CZ47" s="624">
        <v>0.1</v>
      </c>
      <c r="DA47" s="636"/>
      <c r="DB47" s="636"/>
      <c r="DC47" s="637"/>
      <c r="DD47" s="627">
        <v>5918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9163829</v>
      </c>
      <c r="CS49" s="606"/>
      <c r="CT49" s="606"/>
      <c r="CU49" s="606"/>
      <c r="CV49" s="606"/>
      <c r="CW49" s="606"/>
      <c r="CX49" s="606"/>
      <c r="CY49" s="607"/>
      <c r="CZ49" s="608">
        <v>100</v>
      </c>
      <c r="DA49" s="609"/>
      <c r="DB49" s="609"/>
      <c r="DC49" s="610"/>
      <c r="DD49" s="611">
        <v>7127076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dRudZB4TxDel+PSv4yQMBpy17XY3A+0fjEhSNDZv5tV7n0EI3HG3mY2CDt5aRT30VeQb8p4lbwdLQTj/iZHiA==" saltValue="14A1pHwBQZKH7al+vUUS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368</v>
      </c>
      <c r="DK2" s="1089"/>
      <c r="DL2" s="1089"/>
      <c r="DM2" s="1089"/>
      <c r="DN2" s="1089"/>
      <c r="DO2" s="1090"/>
      <c r="DP2" s="228"/>
      <c r="DQ2" s="1088" t="s">
        <v>369</v>
      </c>
      <c r="DR2" s="1089"/>
      <c r="DS2" s="1089"/>
      <c r="DT2" s="1089"/>
      <c r="DU2" s="1089"/>
      <c r="DV2" s="1089"/>
      <c r="DW2" s="1089"/>
      <c r="DX2" s="1089"/>
      <c r="DY2" s="1089"/>
      <c r="DZ2" s="109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32"/>
      <c r="BA5" s="232"/>
      <c r="BB5" s="232"/>
      <c r="BC5" s="232"/>
      <c r="BD5" s="232"/>
      <c r="BE5" s="233"/>
      <c r="BF5" s="233"/>
      <c r="BG5" s="233"/>
      <c r="BH5" s="233"/>
      <c r="BI5" s="233"/>
      <c r="BJ5" s="233"/>
      <c r="BK5" s="233"/>
      <c r="BL5" s="233"/>
      <c r="BM5" s="233"/>
      <c r="BN5" s="233"/>
      <c r="BO5" s="233"/>
      <c r="BP5" s="233"/>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34"/>
    </row>
    <row r="6" spans="1:131" s="235"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34"/>
    </row>
    <row r="7" spans="1:131" s="235" customFormat="1" ht="26.25" customHeight="1" thickTop="1" x14ac:dyDescent="0.2">
      <c r="A7" s="236">
        <v>1</v>
      </c>
      <c r="B7" s="1044" t="s">
        <v>389</v>
      </c>
      <c r="C7" s="1045"/>
      <c r="D7" s="1045"/>
      <c r="E7" s="1045"/>
      <c r="F7" s="1045"/>
      <c r="G7" s="1045"/>
      <c r="H7" s="1045"/>
      <c r="I7" s="1045"/>
      <c r="J7" s="1045"/>
      <c r="K7" s="1045"/>
      <c r="L7" s="1045"/>
      <c r="M7" s="1045"/>
      <c r="N7" s="1045"/>
      <c r="O7" s="1045"/>
      <c r="P7" s="1046"/>
      <c r="Q7" s="1099">
        <v>9564</v>
      </c>
      <c r="R7" s="1100"/>
      <c r="S7" s="1100"/>
      <c r="T7" s="1100"/>
      <c r="U7" s="1100"/>
      <c r="V7" s="1100">
        <v>9172</v>
      </c>
      <c r="W7" s="1100"/>
      <c r="X7" s="1100"/>
      <c r="Y7" s="1100"/>
      <c r="Z7" s="1100"/>
      <c r="AA7" s="1100">
        <v>392</v>
      </c>
      <c r="AB7" s="1100"/>
      <c r="AC7" s="1100"/>
      <c r="AD7" s="1100"/>
      <c r="AE7" s="1101"/>
      <c r="AF7" s="1102">
        <v>367</v>
      </c>
      <c r="AG7" s="1103"/>
      <c r="AH7" s="1103"/>
      <c r="AI7" s="1103"/>
      <c r="AJ7" s="1104"/>
      <c r="AK7" s="1105">
        <v>122</v>
      </c>
      <c r="AL7" s="1106"/>
      <c r="AM7" s="1106"/>
      <c r="AN7" s="1106"/>
      <c r="AO7" s="1106"/>
      <c r="AP7" s="1106">
        <v>13065</v>
      </c>
      <c r="AQ7" s="1106"/>
      <c r="AR7" s="1106"/>
      <c r="AS7" s="1106"/>
      <c r="AT7" s="1106"/>
      <c r="AU7" s="1107"/>
      <c r="AV7" s="1107"/>
      <c r="AW7" s="1107"/>
      <c r="AX7" s="1107"/>
      <c r="AY7" s="1108"/>
      <c r="AZ7" s="232"/>
      <c r="BA7" s="232"/>
      <c r="BB7" s="232"/>
      <c r="BC7" s="232"/>
      <c r="BD7" s="232"/>
      <c r="BE7" s="233"/>
      <c r="BF7" s="233"/>
      <c r="BG7" s="233"/>
      <c r="BH7" s="233"/>
      <c r="BI7" s="233"/>
      <c r="BJ7" s="233"/>
      <c r="BK7" s="233"/>
      <c r="BL7" s="233"/>
      <c r="BM7" s="233"/>
      <c r="BN7" s="233"/>
      <c r="BO7" s="233"/>
      <c r="BP7" s="233"/>
      <c r="BQ7" s="236">
        <v>1</v>
      </c>
      <c r="BR7" s="237"/>
      <c r="BS7" s="1096"/>
      <c r="BT7" s="1097"/>
      <c r="BU7" s="1097"/>
      <c r="BV7" s="1097"/>
      <c r="BW7" s="1097"/>
      <c r="BX7" s="1097"/>
      <c r="BY7" s="1097"/>
      <c r="BZ7" s="1097"/>
      <c r="CA7" s="1097"/>
      <c r="CB7" s="1097"/>
      <c r="CC7" s="1097"/>
      <c r="CD7" s="1097"/>
      <c r="CE7" s="1097"/>
      <c r="CF7" s="1097"/>
      <c r="CG7" s="1109"/>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096"/>
      <c r="DW7" s="1097"/>
      <c r="DX7" s="1097"/>
      <c r="DY7" s="1097"/>
      <c r="DZ7" s="1098"/>
      <c r="EA7" s="234"/>
    </row>
    <row r="8" spans="1:131" s="235" customFormat="1" ht="26.25" customHeight="1" x14ac:dyDescent="0.2">
      <c r="A8" s="238">
        <v>2</v>
      </c>
      <c r="B8" s="1027" t="s">
        <v>390</v>
      </c>
      <c r="C8" s="1028"/>
      <c r="D8" s="1028"/>
      <c r="E8" s="1028"/>
      <c r="F8" s="1028"/>
      <c r="G8" s="1028"/>
      <c r="H8" s="1028"/>
      <c r="I8" s="1028"/>
      <c r="J8" s="1028"/>
      <c r="K8" s="1028"/>
      <c r="L8" s="1028"/>
      <c r="M8" s="1028"/>
      <c r="N8" s="1028"/>
      <c r="O8" s="1028"/>
      <c r="P8" s="1029"/>
      <c r="Q8" s="1035">
        <v>3</v>
      </c>
      <c r="R8" s="1036"/>
      <c r="S8" s="1036"/>
      <c r="T8" s="1036"/>
      <c r="U8" s="1036"/>
      <c r="V8" s="1036">
        <v>1</v>
      </c>
      <c r="W8" s="1036"/>
      <c r="X8" s="1036"/>
      <c r="Y8" s="1036"/>
      <c r="Z8" s="1036"/>
      <c r="AA8" s="1036">
        <v>2</v>
      </c>
      <c r="AB8" s="1036"/>
      <c r="AC8" s="1036"/>
      <c r="AD8" s="1036"/>
      <c r="AE8" s="1037"/>
      <c r="AF8" s="1032">
        <v>2</v>
      </c>
      <c r="AG8" s="1033"/>
      <c r="AH8" s="1033"/>
      <c r="AI8" s="1033"/>
      <c r="AJ8" s="1034"/>
      <c r="AK8" s="1077" t="s">
        <v>597</v>
      </c>
      <c r="AL8" s="1078"/>
      <c r="AM8" s="1078"/>
      <c r="AN8" s="1078"/>
      <c r="AO8" s="1078"/>
      <c r="AP8" s="1078" t="s">
        <v>597</v>
      </c>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4"/>
    </row>
    <row r="9" spans="1:131" s="235" customFormat="1" ht="26.25" customHeight="1" x14ac:dyDescent="0.2">
      <c r="A9" s="238">
        <v>3</v>
      </c>
      <c r="B9" s="1027" t="s">
        <v>391</v>
      </c>
      <c r="C9" s="1028"/>
      <c r="D9" s="1028"/>
      <c r="E9" s="1028"/>
      <c r="F9" s="1028"/>
      <c r="G9" s="1028"/>
      <c r="H9" s="1028"/>
      <c r="I9" s="1028"/>
      <c r="J9" s="1028"/>
      <c r="K9" s="1028"/>
      <c r="L9" s="1028"/>
      <c r="M9" s="1028"/>
      <c r="N9" s="1028"/>
      <c r="O9" s="1028"/>
      <c r="P9" s="1029"/>
      <c r="Q9" s="1035">
        <v>27</v>
      </c>
      <c r="R9" s="1036"/>
      <c r="S9" s="1036"/>
      <c r="T9" s="1036"/>
      <c r="U9" s="1036"/>
      <c r="V9" s="1036">
        <v>25</v>
      </c>
      <c r="W9" s="1036"/>
      <c r="X9" s="1036"/>
      <c r="Y9" s="1036"/>
      <c r="Z9" s="1036"/>
      <c r="AA9" s="1036">
        <v>2</v>
      </c>
      <c r="AB9" s="1036"/>
      <c r="AC9" s="1036"/>
      <c r="AD9" s="1036"/>
      <c r="AE9" s="1037"/>
      <c r="AF9" s="1032">
        <v>2</v>
      </c>
      <c r="AG9" s="1033"/>
      <c r="AH9" s="1033"/>
      <c r="AI9" s="1033"/>
      <c r="AJ9" s="1034"/>
      <c r="AK9" s="1077">
        <v>19</v>
      </c>
      <c r="AL9" s="1078"/>
      <c r="AM9" s="1078"/>
      <c r="AN9" s="1078"/>
      <c r="AO9" s="1078"/>
      <c r="AP9" s="1078" t="s">
        <v>597</v>
      </c>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4"/>
    </row>
    <row r="10" spans="1:131" s="235" customFormat="1" ht="26.25" customHeight="1" x14ac:dyDescent="0.2">
      <c r="A10" s="238">
        <v>4</v>
      </c>
      <c r="B10" s="1027" t="s">
        <v>392</v>
      </c>
      <c r="C10" s="1028"/>
      <c r="D10" s="1028"/>
      <c r="E10" s="1028"/>
      <c r="F10" s="1028"/>
      <c r="G10" s="1028"/>
      <c r="H10" s="1028"/>
      <c r="I10" s="1028"/>
      <c r="J10" s="1028"/>
      <c r="K10" s="1028"/>
      <c r="L10" s="1028"/>
      <c r="M10" s="1028"/>
      <c r="N10" s="1028"/>
      <c r="O10" s="1028"/>
      <c r="P10" s="1029"/>
      <c r="Q10" s="1035">
        <v>3</v>
      </c>
      <c r="R10" s="1036"/>
      <c r="S10" s="1036"/>
      <c r="T10" s="1036"/>
      <c r="U10" s="1036"/>
      <c r="V10" s="1036">
        <v>3</v>
      </c>
      <c r="W10" s="1036"/>
      <c r="X10" s="1036"/>
      <c r="Y10" s="1036"/>
      <c r="Z10" s="1036"/>
      <c r="AA10" s="1036">
        <v>0</v>
      </c>
      <c r="AB10" s="1036"/>
      <c r="AC10" s="1036"/>
      <c r="AD10" s="1036"/>
      <c r="AE10" s="1037"/>
      <c r="AF10" s="1032">
        <v>0</v>
      </c>
      <c r="AG10" s="1033"/>
      <c r="AH10" s="1033"/>
      <c r="AI10" s="1033"/>
      <c r="AJ10" s="1034"/>
      <c r="AK10" s="1077" t="s">
        <v>597</v>
      </c>
      <c r="AL10" s="1078"/>
      <c r="AM10" s="1078"/>
      <c r="AN10" s="1078"/>
      <c r="AO10" s="1078"/>
      <c r="AP10" s="1078" t="s">
        <v>597</v>
      </c>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4"/>
    </row>
    <row r="11" spans="1:131" s="235" customFormat="1" ht="26.25" customHeight="1" x14ac:dyDescent="0.2">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4"/>
    </row>
    <row r="12" spans="1:131" s="235" customFormat="1" ht="26.25" customHeight="1" x14ac:dyDescent="0.2">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4"/>
    </row>
    <row r="13" spans="1:131" s="235" customFormat="1" ht="26.25" customHeight="1" x14ac:dyDescent="0.2">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4"/>
    </row>
    <row r="14" spans="1:131" s="235" customFormat="1" ht="26.25" customHeight="1" x14ac:dyDescent="0.2">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2">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2">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2">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2">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2">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2">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5">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2">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393</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4">
        <v>9576</v>
      </c>
      <c r="R23" s="1058"/>
      <c r="S23" s="1058"/>
      <c r="T23" s="1058"/>
      <c r="U23" s="1058"/>
      <c r="V23" s="1058">
        <v>9179</v>
      </c>
      <c r="W23" s="1058"/>
      <c r="X23" s="1058"/>
      <c r="Y23" s="1058"/>
      <c r="Z23" s="1058"/>
      <c r="AA23" s="1058">
        <v>397</v>
      </c>
      <c r="AB23" s="1058"/>
      <c r="AC23" s="1058"/>
      <c r="AD23" s="1058"/>
      <c r="AE23" s="1065"/>
      <c r="AF23" s="1066">
        <v>371</v>
      </c>
      <c r="AG23" s="1058"/>
      <c r="AH23" s="1058"/>
      <c r="AI23" s="1058"/>
      <c r="AJ23" s="1067"/>
      <c r="AK23" s="1068"/>
      <c r="AL23" s="1069"/>
      <c r="AM23" s="1069"/>
      <c r="AN23" s="1069"/>
      <c r="AO23" s="1069"/>
      <c r="AP23" s="1058"/>
      <c r="AQ23" s="1058"/>
      <c r="AR23" s="1058"/>
      <c r="AS23" s="1058"/>
      <c r="AT23" s="1058"/>
      <c r="AU23" s="1059"/>
      <c r="AV23" s="1059"/>
      <c r="AW23" s="1059"/>
      <c r="AX23" s="1059"/>
      <c r="AY23" s="1060"/>
      <c r="AZ23" s="1061" t="s">
        <v>396</v>
      </c>
      <c r="BA23" s="1062"/>
      <c r="BB23" s="1062"/>
      <c r="BC23" s="1062"/>
      <c r="BD23" s="1063"/>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2">
      <c r="A24" s="1057" t="s">
        <v>397</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5">
      <c r="A25" s="1056" t="s">
        <v>398</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2">
      <c r="A26" s="992" t="s">
        <v>372</v>
      </c>
      <c r="B26" s="993"/>
      <c r="C26" s="993"/>
      <c r="D26" s="993"/>
      <c r="E26" s="993"/>
      <c r="F26" s="993"/>
      <c r="G26" s="993"/>
      <c r="H26" s="993"/>
      <c r="I26" s="993"/>
      <c r="J26" s="993"/>
      <c r="K26" s="993"/>
      <c r="L26" s="993"/>
      <c r="M26" s="993"/>
      <c r="N26" s="993"/>
      <c r="O26" s="993"/>
      <c r="P26" s="994"/>
      <c r="Q26" s="998" t="s">
        <v>399</v>
      </c>
      <c r="R26" s="999"/>
      <c r="S26" s="999"/>
      <c r="T26" s="999"/>
      <c r="U26" s="1000"/>
      <c r="V26" s="998" t="s">
        <v>400</v>
      </c>
      <c r="W26" s="999"/>
      <c r="X26" s="999"/>
      <c r="Y26" s="999"/>
      <c r="Z26" s="1000"/>
      <c r="AA26" s="998" t="s">
        <v>401</v>
      </c>
      <c r="AB26" s="999"/>
      <c r="AC26" s="999"/>
      <c r="AD26" s="999"/>
      <c r="AE26" s="999"/>
      <c r="AF26" s="1052" t="s">
        <v>402</v>
      </c>
      <c r="AG26" s="1005"/>
      <c r="AH26" s="1005"/>
      <c r="AI26" s="1005"/>
      <c r="AJ26" s="1053"/>
      <c r="AK26" s="999" t="s">
        <v>403</v>
      </c>
      <c r="AL26" s="999"/>
      <c r="AM26" s="999"/>
      <c r="AN26" s="999"/>
      <c r="AO26" s="1000"/>
      <c r="AP26" s="998" t="s">
        <v>404</v>
      </c>
      <c r="AQ26" s="999"/>
      <c r="AR26" s="999"/>
      <c r="AS26" s="999"/>
      <c r="AT26" s="1000"/>
      <c r="AU26" s="998" t="s">
        <v>405</v>
      </c>
      <c r="AV26" s="999"/>
      <c r="AW26" s="999"/>
      <c r="AX26" s="999"/>
      <c r="AY26" s="1000"/>
      <c r="AZ26" s="998" t="s">
        <v>406</v>
      </c>
      <c r="BA26" s="999"/>
      <c r="BB26" s="999"/>
      <c r="BC26" s="999"/>
      <c r="BD26" s="1000"/>
      <c r="BE26" s="998" t="s">
        <v>379</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2">
      <c r="A28" s="242">
        <v>1</v>
      </c>
      <c r="B28" s="1044" t="s">
        <v>407</v>
      </c>
      <c r="C28" s="1045"/>
      <c r="D28" s="1045"/>
      <c r="E28" s="1045"/>
      <c r="F28" s="1045"/>
      <c r="G28" s="1045"/>
      <c r="H28" s="1045"/>
      <c r="I28" s="1045"/>
      <c r="J28" s="1045"/>
      <c r="K28" s="1045"/>
      <c r="L28" s="1045"/>
      <c r="M28" s="1045"/>
      <c r="N28" s="1045"/>
      <c r="O28" s="1045"/>
      <c r="P28" s="1046"/>
      <c r="Q28" s="1047">
        <v>1731</v>
      </c>
      <c r="R28" s="1048"/>
      <c r="S28" s="1048"/>
      <c r="T28" s="1048"/>
      <c r="U28" s="1048"/>
      <c r="V28" s="1048">
        <v>1690</v>
      </c>
      <c r="W28" s="1048"/>
      <c r="X28" s="1048"/>
      <c r="Y28" s="1048"/>
      <c r="Z28" s="1048"/>
      <c r="AA28" s="1048">
        <v>41</v>
      </c>
      <c r="AB28" s="1048"/>
      <c r="AC28" s="1048"/>
      <c r="AD28" s="1048"/>
      <c r="AE28" s="1049"/>
      <c r="AF28" s="1050">
        <v>38</v>
      </c>
      <c r="AG28" s="1048"/>
      <c r="AH28" s="1048"/>
      <c r="AI28" s="1048"/>
      <c r="AJ28" s="1051"/>
      <c r="AK28" s="1039">
        <v>204</v>
      </c>
      <c r="AL28" s="1040"/>
      <c r="AM28" s="1040"/>
      <c r="AN28" s="1040"/>
      <c r="AO28" s="1040"/>
      <c r="AP28" s="1040">
        <v>9</v>
      </c>
      <c r="AQ28" s="1040"/>
      <c r="AR28" s="1040"/>
      <c r="AS28" s="1040"/>
      <c r="AT28" s="1040"/>
      <c r="AU28" s="1040" t="s">
        <v>597</v>
      </c>
      <c r="AV28" s="1040"/>
      <c r="AW28" s="1040"/>
      <c r="AX28" s="1040"/>
      <c r="AY28" s="1040"/>
      <c r="AZ28" s="1041" t="s">
        <v>597</v>
      </c>
      <c r="BA28" s="1041"/>
      <c r="BB28" s="1041"/>
      <c r="BC28" s="1041"/>
      <c r="BD28" s="1041"/>
      <c r="BE28" s="1042"/>
      <c r="BF28" s="1042"/>
      <c r="BG28" s="1042"/>
      <c r="BH28" s="1042"/>
      <c r="BI28" s="1043"/>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2">
      <c r="A29" s="242">
        <v>2</v>
      </c>
      <c r="B29" s="1027" t="s">
        <v>408</v>
      </c>
      <c r="C29" s="1028"/>
      <c r="D29" s="1028"/>
      <c r="E29" s="1028"/>
      <c r="F29" s="1028"/>
      <c r="G29" s="1028"/>
      <c r="H29" s="1028"/>
      <c r="I29" s="1028"/>
      <c r="J29" s="1028"/>
      <c r="K29" s="1028"/>
      <c r="L29" s="1028"/>
      <c r="M29" s="1028"/>
      <c r="N29" s="1028"/>
      <c r="O29" s="1028"/>
      <c r="P29" s="1029"/>
      <c r="Q29" s="1035">
        <v>2389</v>
      </c>
      <c r="R29" s="1036"/>
      <c r="S29" s="1036"/>
      <c r="T29" s="1036"/>
      <c r="U29" s="1036"/>
      <c r="V29" s="1036">
        <v>2137</v>
      </c>
      <c r="W29" s="1036"/>
      <c r="X29" s="1036"/>
      <c r="Y29" s="1036"/>
      <c r="Z29" s="1036"/>
      <c r="AA29" s="1036">
        <v>252</v>
      </c>
      <c r="AB29" s="1036"/>
      <c r="AC29" s="1036"/>
      <c r="AD29" s="1036"/>
      <c r="AE29" s="1037"/>
      <c r="AF29" s="1032">
        <v>252</v>
      </c>
      <c r="AG29" s="1033"/>
      <c r="AH29" s="1033"/>
      <c r="AI29" s="1033"/>
      <c r="AJ29" s="1034"/>
      <c r="AK29" s="977">
        <v>382</v>
      </c>
      <c r="AL29" s="971"/>
      <c r="AM29" s="971"/>
      <c r="AN29" s="971"/>
      <c r="AO29" s="971"/>
      <c r="AP29" s="971" t="s">
        <v>597</v>
      </c>
      <c r="AQ29" s="971"/>
      <c r="AR29" s="971"/>
      <c r="AS29" s="971"/>
      <c r="AT29" s="971"/>
      <c r="AU29" s="971" t="s">
        <v>597</v>
      </c>
      <c r="AV29" s="971"/>
      <c r="AW29" s="971"/>
      <c r="AX29" s="971"/>
      <c r="AY29" s="971"/>
      <c r="AZ29" s="1038" t="s">
        <v>597</v>
      </c>
      <c r="BA29" s="1038"/>
      <c r="BB29" s="1038"/>
      <c r="BC29" s="1038"/>
      <c r="BD29" s="1038"/>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2">
      <c r="A30" s="242">
        <v>3</v>
      </c>
      <c r="B30" s="1027" t="s">
        <v>409</v>
      </c>
      <c r="C30" s="1028"/>
      <c r="D30" s="1028"/>
      <c r="E30" s="1028"/>
      <c r="F30" s="1028"/>
      <c r="G30" s="1028"/>
      <c r="H30" s="1028"/>
      <c r="I30" s="1028"/>
      <c r="J30" s="1028"/>
      <c r="K30" s="1028"/>
      <c r="L30" s="1028"/>
      <c r="M30" s="1028"/>
      <c r="N30" s="1028"/>
      <c r="O30" s="1028"/>
      <c r="P30" s="1029"/>
      <c r="Q30" s="1035">
        <v>3</v>
      </c>
      <c r="R30" s="1036"/>
      <c r="S30" s="1036"/>
      <c r="T30" s="1036"/>
      <c r="U30" s="1036"/>
      <c r="V30" s="1036">
        <v>3</v>
      </c>
      <c r="W30" s="1036"/>
      <c r="X30" s="1036"/>
      <c r="Y30" s="1036"/>
      <c r="Z30" s="1036"/>
      <c r="AA30" s="1036">
        <v>0</v>
      </c>
      <c r="AB30" s="1036"/>
      <c r="AC30" s="1036"/>
      <c r="AD30" s="1036"/>
      <c r="AE30" s="1037"/>
      <c r="AF30" s="1032">
        <v>0</v>
      </c>
      <c r="AG30" s="1033"/>
      <c r="AH30" s="1033"/>
      <c r="AI30" s="1033"/>
      <c r="AJ30" s="1034"/>
      <c r="AK30" s="977" t="s">
        <v>597</v>
      </c>
      <c r="AL30" s="971"/>
      <c r="AM30" s="971"/>
      <c r="AN30" s="971"/>
      <c r="AO30" s="971"/>
      <c r="AP30" s="971" t="s">
        <v>597</v>
      </c>
      <c r="AQ30" s="971"/>
      <c r="AR30" s="971"/>
      <c r="AS30" s="971"/>
      <c r="AT30" s="971"/>
      <c r="AU30" s="971" t="s">
        <v>597</v>
      </c>
      <c r="AV30" s="971"/>
      <c r="AW30" s="971"/>
      <c r="AX30" s="971"/>
      <c r="AY30" s="971"/>
      <c r="AZ30" s="1038" t="s">
        <v>597</v>
      </c>
      <c r="BA30" s="1038"/>
      <c r="BB30" s="1038"/>
      <c r="BC30" s="1038"/>
      <c r="BD30" s="1038"/>
      <c r="BE30" s="972"/>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2">
      <c r="A31" s="242">
        <v>4</v>
      </c>
      <c r="B31" s="1027" t="s">
        <v>410</v>
      </c>
      <c r="C31" s="1028"/>
      <c r="D31" s="1028"/>
      <c r="E31" s="1028"/>
      <c r="F31" s="1028"/>
      <c r="G31" s="1028"/>
      <c r="H31" s="1028"/>
      <c r="I31" s="1028"/>
      <c r="J31" s="1028"/>
      <c r="K31" s="1028"/>
      <c r="L31" s="1028"/>
      <c r="M31" s="1028"/>
      <c r="N31" s="1028"/>
      <c r="O31" s="1028"/>
      <c r="P31" s="1029"/>
      <c r="Q31" s="1035">
        <v>33</v>
      </c>
      <c r="R31" s="1036"/>
      <c r="S31" s="1036"/>
      <c r="T31" s="1036"/>
      <c r="U31" s="1036"/>
      <c r="V31" s="1036">
        <v>33</v>
      </c>
      <c r="W31" s="1036"/>
      <c r="X31" s="1036"/>
      <c r="Y31" s="1036"/>
      <c r="Z31" s="1036"/>
      <c r="AA31" s="1036">
        <v>0</v>
      </c>
      <c r="AB31" s="1036"/>
      <c r="AC31" s="1036"/>
      <c r="AD31" s="1036"/>
      <c r="AE31" s="1037"/>
      <c r="AF31" s="1032">
        <v>0</v>
      </c>
      <c r="AG31" s="1033"/>
      <c r="AH31" s="1033"/>
      <c r="AI31" s="1033"/>
      <c r="AJ31" s="1034"/>
      <c r="AK31" s="977">
        <v>2</v>
      </c>
      <c r="AL31" s="971"/>
      <c r="AM31" s="971"/>
      <c r="AN31" s="971"/>
      <c r="AO31" s="971"/>
      <c r="AP31" s="971" t="s">
        <v>597</v>
      </c>
      <c r="AQ31" s="971"/>
      <c r="AR31" s="971"/>
      <c r="AS31" s="971"/>
      <c r="AT31" s="971"/>
      <c r="AU31" s="971" t="s">
        <v>597</v>
      </c>
      <c r="AV31" s="971"/>
      <c r="AW31" s="971"/>
      <c r="AX31" s="971"/>
      <c r="AY31" s="971"/>
      <c r="AZ31" s="1038" t="s">
        <v>597</v>
      </c>
      <c r="BA31" s="1038"/>
      <c r="BB31" s="1038"/>
      <c r="BC31" s="1038"/>
      <c r="BD31" s="1038"/>
      <c r="BE31" s="972"/>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2">
      <c r="A32" s="242">
        <v>5</v>
      </c>
      <c r="B32" s="1027" t="s">
        <v>411</v>
      </c>
      <c r="C32" s="1028"/>
      <c r="D32" s="1028"/>
      <c r="E32" s="1028"/>
      <c r="F32" s="1028"/>
      <c r="G32" s="1028"/>
      <c r="H32" s="1028"/>
      <c r="I32" s="1028"/>
      <c r="J32" s="1028"/>
      <c r="K32" s="1028"/>
      <c r="L32" s="1028"/>
      <c r="M32" s="1028"/>
      <c r="N32" s="1028"/>
      <c r="O32" s="1028"/>
      <c r="P32" s="1029"/>
      <c r="Q32" s="1035">
        <v>243</v>
      </c>
      <c r="R32" s="1036"/>
      <c r="S32" s="1036"/>
      <c r="T32" s="1036"/>
      <c r="U32" s="1036"/>
      <c r="V32" s="1036">
        <v>242</v>
      </c>
      <c r="W32" s="1036"/>
      <c r="X32" s="1036"/>
      <c r="Y32" s="1036"/>
      <c r="Z32" s="1036"/>
      <c r="AA32" s="1036">
        <v>1</v>
      </c>
      <c r="AB32" s="1036"/>
      <c r="AC32" s="1036"/>
      <c r="AD32" s="1036"/>
      <c r="AE32" s="1037"/>
      <c r="AF32" s="1032">
        <v>1</v>
      </c>
      <c r="AG32" s="1033"/>
      <c r="AH32" s="1033"/>
      <c r="AI32" s="1033"/>
      <c r="AJ32" s="1034"/>
      <c r="AK32" s="977">
        <v>71</v>
      </c>
      <c r="AL32" s="971"/>
      <c r="AM32" s="971"/>
      <c r="AN32" s="971"/>
      <c r="AO32" s="971"/>
      <c r="AP32" s="971" t="s">
        <v>597</v>
      </c>
      <c r="AQ32" s="971"/>
      <c r="AR32" s="971"/>
      <c r="AS32" s="971"/>
      <c r="AT32" s="971"/>
      <c r="AU32" s="971" t="s">
        <v>597</v>
      </c>
      <c r="AV32" s="971"/>
      <c r="AW32" s="971"/>
      <c r="AX32" s="971"/>
      <c r="AY32" s="971"/>
      <c r="AZ32" s="1038" t="s">
        <v>597</v>
      </c>
      <c r="BA32" s="1038"/>
      <c r="BB32" s="1038"/>
      <c r="BC32" s="1038"/>
      <c r="BD32" s="1038"/>
      <c r="BE32" s="972"/>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2">
      <c r="A33" s="242">
        <v>6</v>
      </c>
      <c r="B33" s="1027" t="s">
        <v>412</v>
      </c>
      <c r="C33" s="1028"/>
      <c r="D33" s="1028"/>
      <c r="E33" s="1028"/>
      <c r="F33" s="1028"/>
      <c r="G33" s="1028"/>
      <c r="H33" s="1028"/>
      <c r="I33" s="1028"/>
      <c r="J33" s="1028"/>
      <c r="K33" s="1028"/>
      <c r="L33" s="1028"/>
      <c r="M33" s="1028"/>
      <c r="N33" s="1028"/>
      <c r="O33" s="1028"/>
      <c r="P33" s="1029"/>
      <c r="Q33" s="1035">
        <v>182</v>
      </c>
      <c r="R33" s="1036"/>
      <c r="S33" s="1036"/>
      <c r="T33" s="1036"/>
      <c r="U33" s="1036"/>
      <c r="V33" s="1036">
        <v>166</v>
      </c>
      <c r="W33" s="1036"/>
      <c r="X33" s="1036"/>
      <c r="Y33" s="1036"/>
      <c r="Z33" s="1036"/>
      <c r="AA33" s="1036">
        <v>16</v>
      </c>
      <c r="AB33" s="1036"/>
      <c r="AC33" s="1036"/>
      <c r="AD33" s="1036"/>
      <c r="AE33" s="1037"/>
      <c r="AF33" s="1032">
        <v>177</v>
      </c>
      <c r="AG33" s="1033"/>
      <c r="AH33" s="1033"/>
      <c r="AI33" s="1033"/>
      <c r="AJ33" s="1034"/>
      <c r="AK33" s="977">
        <v>4</v>
      </c>
      <c r="AL33" s="971"/>
      <c r="AM33" s="971"/>
      <c r="AN33" s="971"/>
      <c r="AO33" s="971"/>
      <c r="AP33" s="971">
        <v>447</v>
      </c>
      <c r="AQ33" s="971"/>
      <c r="AR33" s="971"/>
      <c r="AS33" s="971"/>
      <c r="AT33" s="971"/>
      <c r="AU33" s="971">
        <v>13</v>
      </c>
      <c r="AV33" s="971"/>
      <c r="AW33" s="971"/>
      <c r="AX33" s="971"/>
      <c r="AY33" s="971"/>
      <c r="AZ33" s="1038" t="s">
        <v>597</v>
      </c>
      <c r="BA33" s="1038"/>
      <c r="BB33" s="1038"/>
      <c r="BC33" s="1038"/>
      <c r="BD33" s="1038"/>
      <c r="BE33" s="972" t="s">
        <v>413</v>
      </c>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2">
      <c r="A34" s="242">
        <v>7</v>
      </c>
      <c r="B34" s="1027" t="s">
        <v>414</v>
      </c>
      <c r="C34" s="1028"/>
      <c r="D34" s="1028"/>
      <c r="E34" s="1028"/>
      <c r="F34" s="1028"/>
      <c r="G34" s="1028"/>
      <c r="H34" s="1028"/>
      <c r="I34" s="1028"/>
      <c r="J34" s="1028"/>
      <c r="K34" s="1028"/>
      <c r="L34" s="1028"/>
      <c r="M34" s="1028"/>
      <c r="N34" s="1028"/>
      <c r="O34" s="1028"/>
      <c r="P34" s="1029"/>
      <c r="Q34" s="1035">
        <v>252</v>
      </c>
      <c r="R34" s="1036"/>
      <c r="S34" s="1036"/>
      <c r="T34" s="1036"/>
      <c r="U34" s="1036"/>
      <c r="V34" s="1036">
        <v>252</v>
      </c>
      <c r="W34" s="1036"/>
      <c r="X34" s="1036"/>
      <c r="Y34" s="1036"/>
      <c r="Z34" s="1036"/>
      <c r="AA34" s="1036">
        <v>0</v>
      </c>
      <c r="AB34" s="1036"/>
      <c r="AC34" s="1036"/>
      <c r="AD34" s="1036"/>
      <c r="AE34" s="1037"/>
      <c r="AF34" s="1032">
        <v>0</v>
      </c>
      <c r="AG34" s="1033"/>
      <c r="AH34" s="1033"/>
      <c r="AI34" s="1033"/>
      <c r="AJ34" s="1034"/>
      <c r="AK34" s="977">
        <v>132</v>
      </c>
      <c r="AL34" s="971"/>
      <c r="AM34" s="971"/>
      <c r="AN34" s="971"/>
      <c r="AO34" s="971"/>
      <c r="AP34" s="971">
        <v>1081</v>
      </c>
      <c r="AQ34" s="971"/>
      <c r="AR34" s="971"/>
      <c r="AS34" s="971"/>
      <c r="AT34" s="971"/>
      <c r="AU34" s="971">
        <v>755</v>
      </c>
      <c r="AV34" s="971"/>
      <c r="AW34" s="971"/>
      <c r="AX34" s="971"/>
      <c r="AY34" s="971"/>
      <c r="AZ34" s="1038" t="s">
        <v>597</v>
      </c>
      <c r="BA34" s="1038"/>
      <c r="BB34" s="1038"/>
      <c r="BC34" s="1038"/>
      <c r="BD34" s="1038"/>
      <c r="BE34" s="972" t="s">
        <v>415</v>
      </c>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2">
      <c r="A35" s="242">
        <v>8</v>
      </c>
      <c r="B35" s="1027" t="s">
        <v>416</v>
      </c>
      <c r="C35" s="1028"/>
      <c r="D35" s="1028"/>
      <c r="E35" s="1028"/>
      <c r="F35" s="1028"/>
      <c r="G35" s="1028"/>
      <c r="H35" s="1028"/>
      <c r="I35" s="1028"/>
      <c r="J35" s="1028"/>
      <c r="K35" s="1028"/>
      <c r="L35" s="1028"/>
      <c r="M35" s="1028"/>
      <c r="N35" s="1028"/>
      <c r="O35" s="1028"/>
      <c r="P35" s="1029"/>
      <c r="Q35" s="1035">
        <v>1058</v>
      </c>
      <c r="R35" s="1036"/>
      <c r="S35" s="1036"/>
      <c r="T35" s="1036"/>
      <c r="U35" s="1036"/>
      <c r="V35" s="1036">
        <v>1038</v>
      </c>
      <c r="W35" s="1036"/>
      <c r="X35" s="1036"/>
      <c r="Y35" s="1036"/>
      <c r="Z35" s="1036"/>
      <c r="AA35" s="1036">
        <v>20</v>
      </c>
      <c r="AB35" s="1036"/>
      <c r="AC35" s="1036"/>
      <c r="AD35" s="1036"/>
      <c r="AE35" s="1037"/>
      <c r="AF35" s="1032">
        <v>20</v>
      </c>
      <c r="AG35" s="1033"/>
      <c r="AH35" s="1033"/>
      <c r="AI35" s="1033"/>
      <c r="AJ35" s="1034"/>
      <c r="AK35" s="977">
        <v>458</v>
      </c>
      <c r="AL35" s="971"/>
      <c r="AM35" s="971"/>
      <c r="AN35" s="971"/>
      <c r="AO35" s="971"/>
      <c r="AP35" s="971">
        <v>6504</v>
      </c>
      <c r="AQ35" s="971"/>
      <c r="AR35" s="971"/>
      <c r="AS35" s="971"/>
      <c r="AT35" s="971"/>
      <c r="AU35" s="971">
        <v>5646</v>
      </c>
      <c r="AV35" s="971"/>
      <c r="AW35" s="971"/>
      <c r="AX35" s="971"/>
      <c r="AY35" s="971"/>
      <c r="AZ35" s="1038" t="s">
        <v>597</v>
      </c>
      <c r="BA35" s="1038"/>
      <c r="BB35" s="1038"/>
      <c r="BC35" s="1038"/>
      <c r="BD35" s="1038"/>
      <c r="BE35" s="972" t="s">
        <v>415</v>
      </c>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2">
      <c r="A36" s="242">
        <v>9</v>
      </c>
      <c r="B36" s="1027" t="s">
        <v>417</v>
      </c>
      <c r="C36" s="1028"/>
      <c r="D36" s="1028"/>
      <c r="E36" s="1028"/>
      <c r="F36" s="1028"/>
      <c r="G36" s="1028"/>
      <c r="H36" s="1028"/>
      <c r="I36" s="1028"/>
      <c r="J36" s="1028"/>
      <c r="K36" s="1028"/>
      <c r="L36" s="1028"/>
      <c r="M36" s="1028"/>
      <c r="N36" s="1028"/>
      <c r="O36" s="1028"/>
      <c r="P36" s="1029"/>
      <c r="Q36" s="1035">
        <v>34</v>
      </c>
      <c r="R36" s="1036"/>
      <c r="S36" s="1036"/>
      <c r="T36" s="1036"/>
      <c r="U36" s="1036"/>
      <c r="V36" s="1036">
        <v>32</v>
      </c>
      <c r="W36" s="1036"/>
      <c r="X36" s="1036"/>
      <c r="Y36" s="1036"/>
      <c r="Z36" s="1036"/>
      <c r="AA36" s="1036">
        <v>2</v>
      </c>
      <c r="AB36" s="1036"/>
      <c r="AC36" s="1036"/>
      <c r="AD36" s="1036"/>
      <c r="AE36" s="1037"/>
      <c r="AF36" s="1032">
        <v>2</v>
      </c>
      <c r="AG36" s="1033"/>
      <c r="AH36" s="1033"/>
      <c r="AI36" s="1033"/>
      <c r="AJ36" s="1034"/>
      <c r="AK36" s="977">
        <v>23</v>
      </c>
      <c r="AL36" s="971"/>
      <c r="AM36" s="971"/>
      <c r="AN36" s="971"/>
      <c r="AO36" s="971"/>
      <c r="AP36" s="971">
        <v>212</v>
      </c>
      <c r="AQ36" s="971"/>
      <c r="AR36" s="971"/>
      <c r="AS36" s="971"/>
      <c r="AT36" s="971"/>
      <c r="AU36" s="971">
        <v>212</v>
      </c>
      <c r="AV36" s="971"/>
      <c r="AW36" s="971"/>
      <c r="AX36" s="971"/>
      <c r="AY36" s="971"/>
      <c r="AZ36" s="1038" t="s">
        <v>597</v>
      </c>
      <c r="BA36" s="1038"/>
      <c r="BB36" s="1038"/>
      <c r="BC36" s="1038"/>
      <c r="BD36" s="1038"/>
      <c r="BE36" s="972" t="s">
        <v>418</v>
      </c>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2">
      <c r="A37" s="242">
        <v>10</v>
      </c>
      <c r="B37" s="1027" t="s">
        <v>419</v>
      </c>
      <c r="C37" s="1028"/>
      <c r="D37" s="1028"/>
      <c r="E37" s="1028"/>
      <c r="F37" s="1028"/>
      <c r="G37" s="1028"/>
      <c r="H37" s="1028"/>
      <c r="I37" s="1028"/>
      <c r="J37" s="1028"/>
      <c r="K37" s="1028"/>
      <c r="L37" s="1028"/>
      <c r="M37" s="1028"/>
      <c r="N37" s="1028"/>
      <c r="O37" s="1028"/>
      <c r="P37" s="1029"/>
      <c r="Q37" s="1035">
        <v>11</v>
      </c>
      <c r="R37" s="1036"/>
      <c r="S37" s="1036"/>
      <c r="T37" s="1036"/>
      <c r="U37" s="1036"/>
      <c r="V37" s="1036">
        <v>10</v>
      </c>
      <c r="W37" s="1036"/>
      <c r="X37" s="1036"/>
      <c r="Y37" s="1036"/>
      <c r="Z37" s="1036"/>
      <c r="AA37" s="1036">
        <v>1</v>
      </c>
      <c r="AB37" s="1036"/>
      <c r="AC37" s="1036"/>
      <c r="AD37" s="1036"/>
      <c r="AE37" s="1037"/>
      <c r="AF37" s="1032">
        <v>1</v>
      </c>
      <c r="AG37" s="1033"/>
      <c r="AH37" s="1033"/>
      <c r="AI37" s="1033"/>
      <c r="AJ37" s="1034"/>
      <c r="AK37" s="977">
        <v>3</v>
      </c>
      <c r="AL37" s="971"/>
      <c r="AM37" s="971"/>
      <c r="AN37" s="971"/>
      <c r="AO37" s="971"/>
      <c r="AP37" s="971">
        <v>26</v>
      </c>
      <c r="AQ37" s="971"/>
      <c r="AR37" s="971"/>
      <c r="AS37" s="971"/>
      <c r="AT37" s="971"/>
      <c r="AU37" s="971">
        <v>25</v>
      </c>
      <c r="AV37" s="971"/>
      <c r="AW37" s="971"/>
      <c r="AX37" s="971"/>
      <c r="AY37" s="971"/>
      <c r="AZ37" s="1038" t="s">
        <v>597</v>
      </c>
      <c r="BA37" s="1038"/>
      <c r="BB37" s="1038"/>
      <c r="BC37" s="1038"/>
      <c r="BD37" s="1038"/>
      <c r="BE37" s="972" t="s">
        <v>420</v>
      </c>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2">
      <c r="A38" s="242">
        <v>11</v>
      </c>
      <c r="B38" s="1027" t="s">
        <v>421</v>
      </c>
      <c r="C38" s="1028"/>
      <c r="D38" s="1028"/>
      <c r="E38" s="1028"/>
      <c r="F38" s="1028"/>
      <c r="G38" s="1028"/>
      <c r="H38" s="1028"/>
      <c r="I38" s="1028"/>
      <c r="J38" s="1028"/>
      <c r="K38" s="1028"/>
      <c r="L38" s="1028"/>
      <c r="M38" s="1028"/>
      <c r="N38" s="1028"/>
      <c r="O38" s="1028"/>
      <c r="P38" s="1029"/>
      <c r="Q38" s="1035">
        <v>69</v>
      </c>
      <c r="R38" s="1036"/>
      <c r="S38" s="1036"/>
      <c r="T38" s="1036"/>
      <c r="U38" s="1036"/>
      <c r="V38" s="1036">
        <v>68</v>
      </c>
      <c r="W38" s="1036"/>
      <c r="X38" s="1036"/>
      <c r="Y38" s="1036"/>
      <c r="Z38" s="1036"/>
      <c r="AA38" s="1036">
        <v>1</v>
      </c>
      <c r="AB38" s="1036"/>
      <c r="AC38" s="1036"/>
      <c r="AD38" s="1036"/>
      <c r="AE38" s="1037"/>
      <c r="AF38" s="1032">
        <v>1</v>
      </c>
      <c r="AG38" s="1033"/>
      <c r="AH38" s="1033"/>
      <c r="AI38" s="1033"/>
      <c r="AJ38" s="1034"/>
      <c r="AK38" s="977">
        <v>61</v>
      </c>
      <c r="AL38" s="971"/>
      <c r="AM38" s="971"/>
      <c r="AN38" s="971"/>
      <c r="AO38" s="971"/>
      <c r="AP38" s="971">
        <v>13</v>
      </c>
      <c r="AQ38" s="971"/>
      <c r="AR38" s="971"/>
      <c r="AS38" s="971"/>
      <c r="AT38" s="971"/>
      <c r="AU38" s="971">
        <v>13</v>
      </c>
      <c r="AV38" s="971"/>
      <c r="AW38" s="971"/>
      <c r="AX38" s="971"/>
      <c r="AY38" s="971"/>
      <c r="AZ38" s="1038" t="s">
        <v>597</v>
      </c>
      <c r="BA38" s="1038"/>
      <c r="BB38" s="1038"/>
      <c r="BC38" s="1038"/>
      <c r="BD38" s="1038"/>
      <c r="BE38" s="972" t="s">
        <v>420</v>
      </c>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2">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2">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2">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2">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2">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2">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2">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2">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2">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2">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2">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2">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2">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2">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2">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2">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2">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2">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2">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2">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2">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2">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5">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2">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422</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5">
      <c r="A63" s="240" t="s">
        <v>394</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492</v>
      </c>
      <c r="AG63" s="959"/>
      <c r="AH63" s="959"/>
      <c r="AI63" s="959"/>
      <c r="AJ63" s="1019"/>
      <c r="AK63" s="1020"/>
      <c r="AL63" s="963"/>
      <c r="AM63" s="963"/>
      <c r="AN63" s="963"/>
      <c r="AO63" s="963"/>
      <c r="AP63" s="959"/>
      <c r="AQ63" s="959"/>
      <c r="AR63" s="959"/>
      <c r="AS63" s="959"/>
      <c r="AT63" s="959"/>
      <c r="AU63" s="959"/>
      <c r="AV63" s="959"/>
      <c r="AW63" s="959"/>
      <c r="AX63" s="959"/>
      <c r="AY63" s="959"/>
      <c r="AZ63" s="1014"/>
      <c r="BA63" s="1014"/>
      <c r="BB63" s="1014"/>
      <c r="BC63" s="1014"/>
      <c r="BD63" s="1014"/>
      <c r="BE63" s="960"/>
      <c r="BF63" s="960"/>
      <c r="BG63" s="960"/>
      <c r="BH63" s="960"/>
      <c r="BI63" s="961"/>
      <c r="BJ63" s="1015" t="s">
        <v>396</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2">
      <c r="A66" s="992" t="s">
        <v>425</v>
      </c>
      <c r="B66" s="993"/>
      <c r="C66" s="993"/>
      <c r="D66" s="993"/>
      <c r="E66" s="993"/>
      <c r="F66" s="993"/>
      <c r="G66" s="993"/>
      <c r="H66" s="993"/>
      <c r="I66" s="993"/>
      <c r="J66" s="993"/>
      <c r="K66" s="993"/>
      <c r="L66" s="993"/>
      <c r="M66" s="993"/>
      <c r="N66" s="993"/>
      <c r="O66" s="993"/>
      <c r="P66" s="994"/>
      <c r="Q66" s="998" t="s">
        <v>426</v>
      </c>
      <c r="R66" s="999"/>
      <c r="S66" s="999"/>
      <c r="T66" s="999"/>
      <c r="U66" s="1000"/>
      <c r="V66" s="998" t="s">
        <v>427</v>
      </c>
      <c r="W66" s="999"/>
      <c r="X66" s="999"/>
      <c r="Y66" s="999"/>
      <c r="Z66" s="1000"/>
      <c r="AA66" s="998" t="s">
        <v>428</v>
      </c>
      <c r="AB66" s="999"/>
      <c r="AC66" s="999"/>
      <c r="AD66" s="999"/>
      <c r="AE66" s="1000"/>
      <c r="AF66" s="1004" t="s">
        <v>429</v>
      </c>
      <c r="AG66" s="1005"/>
      <c r="AH66" s="1005"/>
      <c r="AI66" s="1005"/>
      <c r="AJ66" s="1006"/>
      <c r="AK66" s="998" t="s">
        <v>403</v>
      </c>
      <c r="AL66" s="993"/>
      <c r="AM66" s="993"/>
      <c r="AN66" s="993"/>
      <c r="AO66" s="994"/>
      <c r="AP66" s="998" t="s">
        <v>430</v>
      </c>
      <c r="AQ66" s="999"/>
      <c r="AR66" s="999"/>
      <c r="AS66" s="999"/>
      <c r="AT66" s="1000"/>
      <c r="AU66" s="998" t="s">
        <v>431</v>
      </c>
      <c r="AV66" s="999"/>
      <c r="AW66" s="999"/>
      <c r="AX66" s="999"/>
      <c r="AY66" s="1000"/>
      <c r="AZ66" s="998" t="s">
        <v>379</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2" t="s">
        <v>598</v>
      </c>
      <c r="C68" s="983"/>
      <c r="D68" s="983"/>
      <c r="E68" s="983"/>
      <c r="F68" s="983"/>
      <c r="G68" s="983"/>
      <c r="H68" s="983"/>
      <c r="I68" s="983"/>
      <c r="J68" s="983"/>
      <c r="K68" s="983"/>
      <c r="L68" s="983"/>
      <c r="M68" s="983"/>
      <c r="N68" s="983"/>
      <c r="O68" s="983"/>
      <c r="P68" s="984"/>
      <c r="Q68" s="985">
        <v>4645</v>
      </c>
      <c r="R68" s="979"/>
      <c r="S68" s="979"/>
      <c r="T68" s="979"/>
      <c r="U68" s="979"/>
      <c r="V68" s="979">
        <v>4355</v>
      </c>
      <c r="W68" s="979"/>
      <c r="X68" s="979"/>
      <c r="Y68" s="979"/>
      <c r="Z68" s="979"/>
      <c r="AA68" s="979">
        <v>290</v>
      </c>
      <c r="AB68" s="979"/>
      <c r="AC68" s="979"/>
      <c r="AD68" s="979"/>
      <c r="AE68" s="979"/>
      <c r="AF68" s="979">
        <v>290</v>
      </c>
      <c r="AG68" s="979"/>
      <c r="AH68" s="979"/>
      <c r="AI68" s="979"/>
      <c r="AJ68" s="979"/>
      <c r="AK68" s="979">
        <v>65</v>
      </c>
      <c r="AL68" s="979"/>
      <c r="AM68" s="979"/>
      <c r="AN68" s="979"/>
      <c r="AO68" s="979"/>
      <c r="AP68" s="979" t="s">
        <v>597</v>
      </c>
      <c r="AQ68" s="979"/>
      <c r="AR68" s="979"/>
      <c r="AS68" s="979"/>
      <c r="AT68" s="979"/>
      <c r="AU68" s="979" t="s">
        <v>597</v>
      </c>
      <c r="AV68" s="979"/>
      <c r="AW68" s="979"/>
      <c r="AX68" s="979"/>
      <c r="AY68" s="979"/>
      <c r="AZ68" s="980"/>
      <c r="BA68" s="980"/>
      <c r="BB68" s="980"/>
      <c r="BC68" s="980"/>
      <c r="BD68" s="981"/>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64" t="s">
        <v>599</v>
      </c>
      <c r="C69" s="965"/>
      <c r="D69" s="965"/>
      <c r="E69" s="965"/>
      <c r="F69" s="965"/>
      <c r="G69" s="965"/>
      <c r="H69" s="965"/>
      <c r="I69" s="965"/>
      <c r="J69" s="965"/>
      <c r="K69" s="965"/>
      <c r="L69" s="965"/>
      <c r="M69" s="965"/>
      <c r="N69" s="965"/>
      <c r="O69" s="965"/>
      <c r="P69" s="966"/>
      <c r="Q69" s="974">
        <v>763</v>
      </c>
      <c r="R69" s="971"/>
      <c r="S69" s="971"/>
      <c r="T69" s="971"/>
      <c r="U69" s="971"/>
      <c r="V69" s="971">
        <v>760</v>
      </c>
      <c r="W69" s="971"/>
      <c r="X69" s="971"/>
      <c r="Y69" s="971"/>
      <c r="Z69" s="971"/>
      <c r="AA69" s="971">
        <v>3</v>
      </c>
      <c r="AB69" s="971"/>
      <c r="AC69" s="971"/>
      <c r="AD69" s="971"/>
      <c r="AE69" s="971"/>
      <c r="AF69" s="971">
        <v>3</v>
      </c>
      <c r="AG69" s="971"/>
      <c r="AH69" s="971"/>
      <c r="AI69" s="971"/>
      <c r="AJ69" s="971"/>
      <c r="AK69" s="971">
        <v>10</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64" t="s">
        <v>600</v>
      </c>
      <c r="C70" s="965"/>
      <c r="D70" s="965"/>
      <c r="E70" s="965"/>
      <c r="F70" s="965"/>
      <c r="G70" s="965"/>
      <c r="H70" s="965"/>
      <c r="I70" s="965"/>
      <c r="J70" s="965"/>
      <c r="K70" s="965"/>
      <c r="L70" s="965"/>
      <c r="M70" s="965"/>
      <c r="N70" s="965"/>
      <c r="O70" s="965"/>
      <c r="P70" s="966"/>
      <c r="Q70" s="974">
        <v>460</v>
      </c>
      <c r="R70" s="971"/>
      <c r="S70" s="971"/>
      <c r="T70" s="971"/>
      <c r="U70" s="971"/>
      <c r="V70" s="971">
        <v>439</v>
      </c>
      <c r="W70" s="971"/>
      <c r="X70" s="971"/>
      <c r="Y70" s="971"/>
      <c r="Z70" s="971"/>
      <c r="AA70" s="971">
        <v>22</v>
      </c>
      <c r="AB70" s="971"/>
      <c r="AC70" s="971"/>
      <c r="AD70" s="971"/>
      <c r="AE70" s="971"/>
      <c r="AF70" s="971">
        <v>22</v>
      </c>
      <c r="AG70" s="971"/>
      <c r="AH70" s="971"/>
      <c r="AI70" s="971"/>
      <c r="AJ70" s="971"/>
      <c r="AK70" s="971" t="s">
        <v>597</v>
      </c>
      <c r="AL70" s="971"/>
      <c r="AM70" s="971"/>
      <c r="AN70" s="971"/>
      <c r="AO70" s="971"/>
      <c r="AP70" s="971">
        <v>3345</v>
      </c>
      <c r="AQ70" s="971"/>
      <c r="AR70" s="971"/>
      <c r="AS70" s="971"/>
      <c r="AT70" s="971"/>
      <c r="AU70" s="971">
        <v>77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64" t="s">
        <v>601</v>
      </c>
      <c r="C71" s="965"/>
      <c r="D71" s="965"/>
      <c r="E71" s="965"/>
      <c r="F71" s="965"/>
      <c r="G71" s="965"/>
      <c r="H71" s="965"/>
      <c r="I71" s="965"/>
      <c r="J71" s="965"/>
      <c r="K71" s="965"/>
      <c r="L71" s="965"/>
      <c r="M71" s="965"/>
      <c r="N71" s="965"/>
      <c r="O71" s="965"/>
      <c r="P71" s="966"/>
      <c r="Q71" s="974">
        <v>13</v>
      </c>
      <c r="R71" s="971"/>
      <c r="S71" s="971"/>
      <c r="T71" s="971"/>
      <c r="U71" s="971"/>
      <c r="V71" s="971">
        <v>11</v>
      </c>
      <c r="W71" s="971"/>
      <c r="X71" s="971"/>
      <c r="Y71" s="971"/>
      <c r="Z71" s="971"/>
      <c r="AA71" s="971">
        <v>2</v>
      </c>
      <c r="AB71" s="971"/>
      <c r="AC71" s="971"/>
      <c r="AD71" s="971"/>
      <c r="AE71" s="971"/>
      <c r="AF71" s="971">
        <v>2</v>
      </c>
      <c r="AG71" s="971"/>
      <c r="AH71" s="971"/>
      <c r="AI71" s="971"/>
      <c r="AJ71" s="971"/>
      <c r="AK71" s="971">
        <v>0</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64" t="s">
        <v>602</v>
      </c>
      <c r="C72" s="965"/>
      <c r="D72" s="965"/>
      <c r="E72" s="965"/>
      <c r="F72" s="965"/>
      <c r="G72" s="965"/>
      <c r="H72" s="965"/>
      <c r="I72" s="965"/>
      <c r="J72" s="965"/>
      <c r="K72" s="965"/>
      <c r="L72" s="965"/>
      <c r="M72" s="965"/>
      <c r="N72" s="965"/>
      <c r="O72" s="965"/>
      <c r="P72" s="966"/>
      <c r="Q72" s="974">
        <v>52</v>
      </c>
      <c r="R72" s="971"/>
      <c r="S72" s="971"/>
      <c r="T72" s="971"/>
      <c r="U72" s="971"/>
      <c r="V72" s="971">
        <v>51</v>
      </c>
      <c r="W72" s="971"/>
      <c r="X72" s="971"/>
      <c r="Y72" s="971"/>
      <c r="Z72" s="971"/>
      <c r="AA72" s="971">
        <v>1</v>
      </c>
      <c r="AB72" s="971"/>
      <c r="AC72" s="971"/>
      <c r="AD72" s="971"/>
      <c r="AE72" s="971"/>
      <c r="AF72" s="971">
        <v>1</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64" t="s">
        <v>603</v>
      </c>
      <c r="C73" s="965"/>
      <c r="D73" s="965"/>
      <c r="E73" s="965"/>
      <c r="F73" s="965"/>
      <c r="G73" s="965"/>
      <c r="H73" s="965"/>
      <c r="I73" s="965"/>
      <c r="J73" s="965"/>
      <c r="K73" s="965"/>
      <c r="L73" s="965"/>
      <c r="M73" s="965"/>
      <c r="N73" s="965"/>
      <c r="O73" s="965"/>
      <c r="P73" s="966"/>
      <c r="Q73" s="974">
        <v>1668</v>
      </c>
      <c r="R73" s="971"/>
      <c r="S73" s="971"/>
      <c r="T73" s="971"/>
      <c r="U73" s="971"/>
      <c r="V73" s="971">
        <v>1634</v>
      </c>
      <c r="W73" s="971"/>
      <c r="X73" s="971"/>
      <c r="Y73" s="971"/>
      <c r="Z73" s="971"/>
      <c r="AA73" s="971">
        <v>34</v>
      </c>
      <c r="AB73" s="971"/>
      <c r="AC73" s="971"/>
      <c r="AD73" s="971"/>
      <c r="AE73" s="971"/>
      <c r="AF73" s="971">
        <v>21</v>
      </c>
      <c r="AG73" s="971"/>
      <c r="AH73" s="971"/>
      <c r="AI73" s="971"/>
      <c r="AJ73" s="971"/>
      <c r="AK73" s="971">
        <v>59</v>
      </c>
      <c r="AL73" s="971"/>
      <c r="AM73" s="971"/>
      <c r="AN73" s="971"/>
      <c r="AO73" s="971"/>
      <c r="AP73" s="971">
        <v>305</v>
      </c>
      <c r="AQ73" s="971"/>
      <c r="AR73" s="971"/>
      <c r="AS73" s="971"/>
      <c r="AT73" s="971"/>
      <c r="AU73" s="971">
        <v>80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64" t="s">
        <v>604</v>
      </c>
      <c r="C74" s="965"/>
      <c r="D74" s="965"/>
      <c r="E74" s="965"/>
      <c r="F74" s="965"/>
      <c r="G74" s="965"/>
      <c r="H74" s="965"/>
      <c r="I74" s="965"/>
      <c r="J74" s="965"/>
      <c r="K74" s="965"/>
      <c r="L74" s="965"/>
      <c r="M74" s="965"/>
      <c r="N74" s="965"/>
      <c r="O74" s="965"/>
      <c r="P74" s="966"/>
      <c r="Q74" s="974">
        <v>42</v>
      </c>
      <c r="R74" s="971"/>
      <c r="S74" s="971"/>
      <c r="T74" s="971"/>
      <c r="U74" s="971"/>
      <c r="V74" s="971">
        <v>42</v>
      </c>
      <c r="W74" s="971"/>
      <c r="X74" s="971"/>
      <c r="Y74" s="971"/>
      <c r="Z74" s="971"/>
      <c r="AA74" s="971">
        <v>0</v>
      </c>
      <c r="AB74" s="971"/>
      <c r="AC74" s="971"/>
      <c r="AD74" s="971"/>
      <c r="AE74" s="971"/>
      <c r="AF74" s="971">
        <v>0</v>
      </c>
      <c r="AG74" s="971"/>
      <c r="AH74" s="971"/>
      <c r="AI74" s="971"/>
      <c r="AJ74" s="971"/>
      <c r="AK74" s="971">
        <v>0</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64" t="s">
        <v>605</v>
      </c>
      <c r="C75" s="965"/>
      <c r="D75" s="965"/>
      <c r="E75" s="965"/>
      <c r="F75" s="965"/>
      <c r="G75" s="965"/>
      <c r="H75" s="965"/>
      <c r="I75" s="965"/>
      <c r="J75" s="965"/>
      <c r="K75" s="965"/>
      <c r="L75" s="965"/>
      <c r="M75" s="965"/>
      <c r="N75" s="965"/>
      <c r="O75" s="965"/>
      <c r="P75" s="966"/>
      <c r="Q75" s="975">
        <v>7</v>
      </c>
      <c r="R75" s="976"/>
      <c r="S75" s="976"/>
      <c r="T75" s="976"/>
      <c r="U75" s="977"/>
      <c r="V75" s="978">
        <v>6</v>
      </c>
      <c r="W75" s="976"/>
      <c r="X75" s="976"/>
      <c r="Y75" s="976"/>
      <c r="Z75" s="977"/>
      <c r="AA75" s="978">
        <v>1</v>
      </c>
      <c r="AB75" s="976"/>
      <c r="AC75" s="976"/>
      <c r="AD75" s="976"/>
      <c r="AE75" s="977"/>
      <c r="AF75" s="978">
        <v>1</v>
      </c>
      <c r="AG75" s="976"/>
      <c r="AH75" s="976"/>
      <c r="AI75" s="976"/>
      <c r="AJ75" s="977"/>
      <c r="AK75" s="978">
        <v>0</v>
      </c>
      <c r="AL75" s="976"/>
      <c r="AM75" s="976"/>
      <c r="AN75" s="976"/>
      <c r="AO75" s="977"/>
      <c r="AP75" s="978" t="s">
        <v>597</v>
      </c>
      <c r="AQ75" s="976"/>
      <c r="AR75" s="976"/>
      <c r="AS75" s="976"/>
      <c r="AT75" s="977"/>
      <c r="AU75" s="978" t="s">
        <v>597</v>
      </c>
      <c r="AV75" s="976"/>
      <c r="AW75" s="976"/>
      <c r="AX75" s="976"/>
      <c r="AY75" s="977"/>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64" t="s">
        <v>606</v>
      </c>
      <c r="C76" s="965"/>
      <c r="D76" s="965"/>
      <c r="E76" s="965"/>
      <c r="F76" s="965"/>
      <c r="G76" s="965"/>
      <c r="H76" s="965"/>
      <c r="I76" s="965"/>
      <c r="J76" s="965"/>
      <c r="K76" s="965"/>
      <c r="L76" s="965"/>
      <c r="M76" s="965"/>
      <c r="N76" s="965"/>
      <c r="O76" s="965"/>
      <c r="P76" s="966"/>
      <c r="Q76" s="975">
        <v>221</v>
      </c>
      <c r="R76" s="976"/>
      <c r="S76" s="976"/>
      <c r="T76" s="976"/>
      <c r="U76" s="977"/>
      <c r="V76" s="978">
        <v>193</v>
      </c>
      <c r="W76" s="976"/>
      <c r="X76" s="976"/>
      <c r="Y76" s="976"/>
      <c r="Z76" s="977"/>
      <c r="AA76" s="978">
        <v>28</v>
      </c>
      <c r="AB76" s="976"/>
      <c r="AC76" s="976"/>
      <c r="AD76" s="976"/>
      <c r="AE76" s="977"/>
      <c r="AF76" s="978">
        <v>28</v>
      </c>
      <c r="AG76" s="976"/>
      <c r="AH76" s="976"/>
      <c r="AI76" s="976"/>
      <c r="AJ76" s="977"/>
      <c r="AK76" s="978">
        <v>42</v>
      </c>
      <c r="AL76" s="976"/>
      <c r="AM76" s="976"/>
      <c r="AN76" s="976"/>
      <c r="AO76" s="977"/>
      <c r="AP76" s="978" t="s">
        <v>597</v>
      </c>
      <c r="AQ76" s="976"/>
      <c r="AR76" s="976"/>
      <c r="AS76" s="976"/>
      <c r="AT76" s="977"/>
      <c r="AU76" s="978" t="s">
        <v>597</v>
      </c>
      <c r="AV76" s="976"/>
      <c r="AW76" s="976"/>
      <c r="AX76" s="976"/>
      <c r="AY76" s="977"/>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64" t="s">
        <v>607</v>
      </c>
      <c r="C77" s="965"/>
      <c r="D77" s="965"/>
      <c r="E77" s="965"/>
      <c r="F77" s="965"/>
      <c r="G77" s="965"/>
      <c r="H77" s="965"/>
      <c r="I77" s="965"/>
      <c r="J77" s="965"/>
      <c r="K77" s="965"/>
      <c r="L77" s="965"/>
      <c r="M77" s="965"/>
      <c r="N77" s="965"/>
      <c r="O77" s="965"/>
      <c r="P77" s="966"/>
      <c r="Q77" s="975">
        <v>602</v>
      </c>
      <c r="R77" s="976"/>
      <c r="S77" s="976"/>
      <c r="T77" s="976"/>
      <c r="U77" s="977"/>
      <c r="V77" s="978">
        <v>538</v>
      </c>
      <c r="W77" s="976"/>
      <c r="X77" s="976"/>
      <c r="Y77" s="976"/>
      <c r="Z77" s="977"/>
      <c r="AA77" s="978">
        <v>64</v>
      </c>
      <c r="AB77" s="976"/>
      <c r="AC77" s="976"/>
      <c r="AD77" s="976"/>
      <c r="AE77" s="977"/>
      <c r="AF77" s="978">
        <v>64</v>
      </c>
      <c r="AG77" s="976"/>
      <c r="AH77" s="976"/>
      <c r="AI77" s="976"/>
      <c r="AJ77" s="977"/>
      <c r="AK77" s="978" t="s">
        <v>597</v>
      </c>
      <c r="AL77" s="976"/>
      <c r="AM77" s="976"/>
      <c r="AN77" s="976"/>
      <c r="AO77" s="977"/>
      <c r="AP77" s="978" t="s">
        <v>597</v>
      </c>
      <c r="AQ77" s="976"/>
      <c r="AR77" s="976"/>
      <c r="AS77" s="976"/>
      <c r="AT77" s="977"/>
      <c r="AU77" s="978" t="s">
        <v>597</v>
      </c>
      <c r="AV77" s="976"/>
      <c r="AW77" s="976"/>
      <c r="AX77" s="976"/>
      <c r="AY77" s="977"/>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64" t="s">
        <v>608</v>
      </c>
      <c r="C78" s="965"/>
      <c r="D78" s="965"/>
      <c r="E78" s="965"/>
      <c r="F78" s="965"/>
      <c r="G78" s="965"/>
      <c r="H78" s="965"/>
      <c r="I78" s="965"/>
      <c r="J78" s="965"/>
      <c r="K78" s="965"/>
      <c r="L78" s="965"/>
      <c r="M78" s="965"/>
      <c r="N78" s="965"/>
      <c r="O78" s="965"/>
      <c r="P78" s="966"/>
      <c r="Q78" s="974">
        <v>495</v>
      </c>
      <c r="R78" s="971"/>
      <c r="S78" s="971"/>
      <c r="T78" s="971"/>
      <c r="U78" s="971"/>
      <c r="V78" s="971">
        <v>431</v>
      </c>
      <c r="W78" s="971"/>
      <c r="X78" s="971"/>
      <c r="Y78" s="971"/>
      <c r="Z78" s="971"/>
      <c r="AA78" s="971">
        <v>64</v>
      </c>
      <c r="AB78" s="971"/>
      <c r="AC78" s="971"/>
      <c r="AD78" s="971"/>
      <c r="AE78" s="971"/>
      <c r="AF78" s="971">
        <v>48</v>
      </c>
      <c r="AG78" s="971"/>
      <c r="AH78" s="971"/>
      <c r="AI78" s="971"/>
      <c r="AJ78" s="971"/>
      <c r="AK78" s="971" t="s">
        <v>597</v>
      </c>
      <c r="AL78" s="971"/>
      <c r="AM78" s="971"/>
      <c r="AN78" s="971"/>
      <c r="AO78" s="971"/>
      <c r="AP78" s="971" t="s">
        <v>597</v>
      </c>
      <c r="AQ78" s="971"/>
      <c r="AR78" s="971"/>
      <c r="AS78" s="971"/>
      <c r="AT78" s="971"/>
      <c r="AU78" s="971" t="s">
        <v>597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64" t="s">
        <v>609</v>
      </c>
      <c r="C79" s="965"/>
      <c r="D79" s="965"/>
      <c r="E79" s="965"/>
      <c r="F79" s="965"/>
      <c r="G79" s="965"/>
      <c r="H79" s="965"/>
      <c r="I79" s="965"/>
      <c r="J79" s="965"/>
      <c r="K79" s="965"/>
      <c r="L79" s="965"/>
      <c r="M79" s="965"/>
      <c r="N79" s="965"/>
      <c r="O79" s="965"/>
      <c r="P79" s="966"/>
      <c r="Q79" s="974">
        <v>55</v>
      </c>
      <c r="R79" s="971"/>
      <c r="S79" s="971"/>
      <c r="T79" s="971"/>
      <c r="U79" s="971"/>
      <c r="V79" s="971">
        <v>51</v>
      </c>
      <c r="W79" s="971"/>
      <c r="X79" s="971"/>
      <c r="Y79" s="971"/>
      <c r="Z79" s="971"/>
      <c r="AA79" s="971">
        <v>4</v>
      </c>
      <c r="AB79" s="971"/>
      <c r="AC79" s="971"/>
      <c r="AD79" s="971"/>
      <c r="AE79" s="971"/>
      <c r="AF79" s="971">
        <v>4</v>
      </c>
      <c r="AG79" s="971"/>
      <c r="AH79" s="971"/>
      <c r="AI79" s="971"/>
      <c r="AJ79" s="971"/>
      <c r="AK79" s="971">
        <v>6</v>
      </c>
      <c r="AL79" s="971"/>
      <c r="AM79" s="971"/>
      <c r="AN79" s="971"/>
      <c r="AO79" s="971"/>
      <c r="AP79" s="971" t="s">
        <v>597</v>
      </c>
      <c r="AQ79" s="971"/>
      <c r="AR79" s="971"/>
      <c r="AS79" s="971"/>
      <c r="AT79" s="971"/>
      <c r="AU79" s="971" t="s">
        <v>597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64" t="s">
        <v>610</v>
      </c>
      <c r="C80" s="965"/>
      <c r="D80" s="965"/>
      <c r="E80" s="965"/>
      <c r="F80" s="965"/>
      <c r="G80" s="965"/>
      <c r="H80" s="965"/>
      <c r="I80" s="965"/>
      <c r="J80" s="965"/>
      <c r="K80" s="965"/>
      <c r="L80" s="965"/>
      <c r="M80" s="965"/>
      <c r="N80" s="965"/>
      <c r="O80" s="965"/>
      <c r="P80" s="966"/>
      <c r="Q80" s="974">
        <v>1388</v>
      </c>
      <c r="R80" s="971"/>
      <c r="S80" s="971"/>
      <c r="T80" s="971"/>
      <c r="U80" s="971"/>
      <c r="V80" s="971">
        <v>1342</v>
      </c>
      <c r="W80" s="971"/>
      <c r="X80" s="971"/>
      <c r="Y80" s="971"/>
      <c r="Z80" s="971"/>
      <c r="AA80" s="971">
        <v>46</v>
      </c>
      <c r="AB80" s="971"/>
      <c r="AC80" s="971"/>
      <c r="AD80" s="971"/>
      <c r="AE80" s="971"/>
      <c r="AF80" s="971">
        <v>46</v>
      </c>
      <c r="AG80" s="971"/>
      <c r="AH80" s="971"/>
      <c r="AI80" s="971"/>
      <c r="AJ80" s="971"/>
      <c r="AK80" s="971">
        <v>52</v>
      </c>
      <c r="AL80" s="971"/>
      <c r="AM80" s="971"/>
      <c r="AN80" s="971"/>
      <c r="AO80" s="971"/>
      <c r="AP80" s="971">
        <v>1448</v>
      </c>
      <c r="AQ80" s="971"/>
      <c r="AR80" s="971"/>
      <c r="AS80" s="971"/>
      <c r="AT80" s="971"/>
      <c r="AU80" s="971">
        <v>112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64" t="s">
        <v>611</v>
      </c>
      <c r="C81" s="965"/>
      <c r="D81" s="965"/>
      <c r="E81" s="965"/>
      <c r="F81" s="965"/>
      <c r="G81" s="965"/>
      <c r="H81" s="965"/>
      <c r="I81" s="965"/>
      <c r="J81" s="965"/>
      <c r="K81" s="965"/>
      <c r="L81" s="965"/>
      <c r="M81" s="965"/>
      <c r="N81" s="965"/>
      <c r="O81" s="965"/>
      <c r="P81" s="966"/>
      <c r="Q81" s="974">
        <v>9</v>
      </c>
      <c r="R81" s="971"/>
      <c r="S81" s="971"/>
      <c r="T81" s="971"/>
      <c r="U81" s="971"/>
      <c r="V81" s="971">
        <v>8</v>
      </c>
      <c r="W81" s="971"/>
      <c r="X81" s="971"/>
      <c r="Y81" s="971"/>
      <c r="Z81" s="971"/>
      <c r="AA81" s="971">
        <v>1</v>
      </c>
      <c r="AB81" s="971"/>
      <c r="AC81" s="971"/>
      <c r="AD81" s="971"/>
      <c r="AE81" s="971"/>
      <c r="AF81" s="971">
        <v>1</v>
      </c>
      <c r="AG81" s="971"/>
      <c r="AH81" s="971"/>
      <c r="AI81" s="971"/>
      <c r="AJ81" s="971"/>
      <c r="AK81" s="971" t="s">
        <v>597</v>
      </c>
      <c r="AL81" s="971"/>
      <c r="AM81" s="971"/>
      <c r="AN81" s="971"/>
      <c r="AO81" s="971"/>
      <c r="AP81" s="971" t="s">
        <v>597</v>
      </c>
      <c r="AQ81" s="971"/>
      <c r="AR81" s="971"/>
      <c r="AS81" s="971"/>
      <c r="AT81" s="971"/>
      <c r="AU81" s="971" t="s">
        <v>597</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64" t="s">
        <v>612</v>
      </c>
      <c r="C82" s="965"/>
      <c r="D82" s="965"/>
      <c r="E82" s="965"/>
      <c r="F82" s="965"/>
      <c r="G82" s="965"/>
      <c r="H82" s="965"/>
      <c r="I82" s="965"/>
      <c r="J82" s="965"/>
      <c r="K82" s="965"/>
      <c r="L82" s="965"/>
      <c r="M82" s="965"/>
      <c r="N82" s="965"/>
      <c r="O82" s="965"/>
      <c r="P82" s="966"/>
      <c r="Q82" s="974">
        <v>32</v>
      </c>
      <c r="R82" s="971"/>
      <c r="S82" s="971"/>
      <c r="T82" s="971"/>
      <c r="U82" s="971"/>
      <c r="V82" s="971">
        <v>30</v>
      </c>
      <c r="W82" s="971"/>
      <c r="X82" s="971"/>
      <c r="Y82" s="971"/>
      <c r="Z82" s="971"/>
      <c r="AA82" s="971">
        <v>2</v>
      </c>
      <c r="AB82" s="971"/>
      <c r="AC82" s="971"/>
      <c r="AD82" s="971"/>
      <c r="AE82" s="971"/>
      <c r="AF82" s="971">
        <v>2</v>
      </c>
      <c r="AG82" s="971"/>
      <c r="AH82" s="971"/>
      <c r="AI82" s="971"/>
      <c r="AJ82" s="971"/>
      <c r="AK82" s="971">
        <v>0</v>
      </c>
      <c r="AL82" s="971"/>
      <c r="AM82" s="971"/>
      <c r="AN82" s="971"/>
      <c r="AO82" s="971"/>
      <c r="AP82" s="971" t="s">
        <v>597</v>
      </c>
      <c r="AQ82" s="971"/>
      <c r="AR82" s="971"/>
      <c r="AS82" s="971"/>
      <c r="AT82" s="971"/>
      <c r="AU82" s="971" t="s">
        <v>597</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64" t="s">
        <v>613</v>
      </c>
      <c r="C83" s="965"/>
      <c r="D83" s="965"/>
      <c r="E83" s="965"/>
      <c r="F83" s="965"/>
      <c r="G83" s="965"/>
      <c r="H83" s="965"/>
      <c r="I83" s="965"/>
      <c r="J83" s="965"/>
      <c r="K83" s="965"/>
      <c r="L83" s="965"/>
      <c r="M83" s="965"/>
      <c r="N83" s="965"/>
      <c r="O83" s="965"/>
      <c r="P83" s="966"/>
      <c r="Q83" s="974">
        <v>42</v>
      </c>
      <c r="R83" s="971"/>
      <c r="S83" s="971"/>
      <c r="T83" s="971"/>
      <c r="U83" s="971"/>
      <c r="V83" s="971">
        <v>33</v>
      </c>
      <c r="W83" s="971"/>
      <c r="X83" s="971"/>
      <c r="Y83" s="971"/>
      <c r="Z83" s="971"/>
      <c r="AA83" s="971">
        <v>9</v>
      </c>
      <c r="AB83" s="971"/>
      <c r="AC83" s="971"/>
      <c r="AD83" s="971"/>
      <c r="AE83" s="971"/>
      <c r="AF83" s="971">
        <v>9</v>
      </c>
      <c r="AG83" s="971"/>
      <c r="AH83" s="971"/>
      <c r="AI83" s="971"/>
      <c r="AJ83" s="971"/>
      <c r="AK83" s="971">
        <v>1</v>
      </c>
      <c r="AL83" s="971"/>
      <c r="AM83" s="971"/>
      <c r="AN83" s="971"/>
      <c r="AO83" s="971"/>
      <c r="AP83" s="971" t="s">
        <v>597</v>
      </c>
      <c r="AQ83" s="971"/>
      <c r="AR83" s="971"/>
      <c r="AS83" s="971"/>
      <c r="AT83" s="971"/>
      <c r="AU83" s="971" t="s">
        <v>597</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64" t="s">
        <v>614</v>
      </c>
      <c r="C84" s="965"/>
      <c r="D84" s="965"/>
      <c r="E84" s="965"/>
      <c r="F84" s="965"/>
      <c r="G84" s="965"/>
      <c r="H84" s="965"/>
      <c r="I84" s="965"/>
      <c r="J84" s="965"/>
      <c r="K84" s="965"/>
      <c r="L84" s="965"/>
      <c r="M84" s="965"/>
      <c r="N84" s="965"/>
      <c r="O84" s="965"/>
      <c r="P84" s="966"/>
      <c r="Q84" s="974">
        <v>301</v>
      </c>
      <c r="R84" s="971"/>
      <c r="S84" s="971"/>
      <c r="T84" s="971"/>
      <c r="U84" s="971"/>
      <c r="V84" s="971">
        <v>283</v>
      </c>
      <c r="W84" s="971"/>
      <c r="X84" s="971"/>
      <c r="Y84" s="971"/>
      <c r="Z84" s="971"/>
      <c r="AA84" s="971">
        <v>18</v>
      </c>
      <c r="AB84" s="971"/>
      <c r="AC84" s="971"/>
      <c r="AD84" s="971"/>
      <c r="AE84" s="971"/>
      <c r="AF84" s="971">
        <v>18</v>
      </c>
      <c r="AG84" s="971"/>
      <c r="AH84" s="971"/>
      <c r="AI84" s="971"/>
      <c r="AJ84" s="971"/>
      <c r="AK84" s="971">
        <v>17</v>
      </c>
      <c r="AL84" s="971"/>
      <c r="AM84" s="971"/>
      <c r="AN84" s="971"/>
      <c r="AO84" s="971"/>
      <c r="AP84" s="971" t="s">
        <v>597</v>
      </c>
      <c r="AQ84" s="971"/>
      <c r="AR84" s="971"/>
      <c r="AS84" s="971"/>
      <c r="AT84" s="971"/>
      <c r="AU84" s="971" t="s">
        <v>597</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64" t="s">
        <v>615</v>
      </c>
      <c r="C85" s="965"/>
      <c r="D85" s="965"/>
      <c r="E85" s="965"/>
      <c r="F85" s="965"/>
      <c r="G85" s="965"/>
      <c r="H85" s="965"/>
      <c r="I85" s="965"/>
      <c r="J85" s="965"/>
      <c r="K85" s="965"/>
      <c r="L85" s="965"/>
      <c r="M85" s="965"/>
      <c r="N85" s="965"/>
      <c r="O85" s="965"/>
      <c r="P85" s="966"/>
      <c r="Q85" s="974">
        <v>111723</v>
      </c>
      <c r="R85" s="971"/>
      <c r="S85" s="971"/>
      <c r="T85" s="971"/>
      <c r="U85" s="971"/>
      <c r="V85" s="971">
        <v>111040</v>
      </c>
      <c r="W85" s="971"/>
      <c r="X85" s="971"/>
      <c r="Y85" s="971"/>
      <c r="Z85" s="971"/>
      <c r="AA85" s="971">
        <v>683</v>
      </c>
      <c r="AB85" s="971"/>
      <c r="AC85" s="971"/>
      <c r="AD85" s="971"/>
      <c r="AE85" s="971"/>
      <c r="AF85" s="971">
        <v>681</v>
      </c>
      <c r="AG85" s="971"/>
      <c r="AH85" s="971"/>
      <c r="AI85" s="971"/>
      <c r="AJ85" s="971"/>
      <c r="AK85" s="971">
        <v>704</v>
      </c>
      <c r="AL85" s="971"/>
      <c r="AM85" s="971"/>
      <c r="AN85" s="971"/>
      <c r="AO85" s="971"/>
      <c r="AP85" s="971" t="s">
        <v>597</v>
      </c>
      <c r="AQ85" s="971"/>
      <c r="AR85" s="971"/>
      <c r="AS85" s="971"/>
      <c r="AT85" s="971"/>
      <c r="AU85" s="971" t="s">
        <v>597</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64" t="s">
        <v>616</v>
      </c>
      <c r="C86" s="965"/>
      <c r="D86" s="965"/>
      <c r="E86" s="965"/>
      <c r="F86" s="965"/>
      <c r="G86" s="965"/>
      <c r="H86" s="965"/>
      <c r="I86" s="965"/>
      <c r="J86" s="965"/>
      <c r="K86" s="965"/>
      <c r="L86" s="965"/>
      <c r="M86" s="965"/>
      <c r="N86" s="965"/>
      <c r="O86" s="965"/>
      <c r="P86" s="966"/>
      <c r="Q86" s="974">
        <v>5417</v>
      </c>
      <c r="R86" s="971"/>
      <c r="S86" s="971"/>
      <c r="T86" s="971"/>
      <c r="U86" s="971"/>
      <c r="V86" s="971">
        <v>4934</v>
      </c>
      <c r="W86" s="971"/>
      <c r="X86" s="971"/>
      <c r="Y86" s="971"/>
      <c r="Z86" s="971"/>
      <c r="AA86" s="971">
        <v>483</v>
      </c>
      <c r="AB86" s="971"/>
      <c r="AC86" s="971"/>
      <c r="AD86" s="971"/>
      <c r="AE86" s="971"/>
      <c r="AF86" s="971">
        <v>1646</v>
      </c>
      <c r="AG86" s="971"/>
      <c r="AH86" s="971"/>
      <c r="AI86" s="971"/>
      <c r="AJ86" s="971"/>
      <c r="AK86" s="971">
        <v>665</v>
      </c>
      <c r="AL86" s="971"/>
      <c r="AM86" s="971"/>
      <c r="AN86" s="971"/>
      <c r="AO86" s="971"/>
      <c r="AP86" s="971">
        <v>1129</v>
      </c>
      <c r="AQ86" s="971"/>
      <c r="AR86" s="971"/>
      <c r="AS86" s="971"/>
      <c r="AT86" s="971"/>
      <c r="AU86" s="971">
        <v>689</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t="s">
        <v>617</v>
      </c>
      <c r="C87" s="965"/>
      <c r="D87" s="965"/>
      <c r="E87" s="965"/>
      <c r="F87" s="965"/>
      <c r="G87" s="965"/>
      <c r="H87" s="965"/>
      <c r="I87" s="965"/>
      <c r="J87" s="965"/>
      <c r="K87" s="965"/>
      <c r="L87" s="965"/>
      <c r="M87" s="965"/>
      <c r="N87" s="965"/>
      <c r="O87" s="965"/>
      <c r="P87" s="966"/>
      <c r="Q87" s="967">
        <v>215</v>
      </c>
      <c r="R87" s="968"/>
      <c r="S87" s="968"/>
      <c r="T87" s="968"/>
      <c r="U87" s="968"/>
      <c r="V87" s="968">
        <v>186</v>
      </c>
      <c r="W87" s="968"/>
      <c r="X87" s="968"/>
      <c r="Y87" s="968"/>
      <c r="Z87" s="968"/>
      <c r="AA87" s="968">
        <v>29</v>
      </c>
      <c r="AB87" s="968"/>
      <c r="AC87" s="968"/>
      <c r="AD87" s="968"/>
      <c r="AE87" s="968"/>
      <c r="AF87" s="968">
        <v>7</v>
      </c>
      <c r="AG87" s="968"/>
      <c r="AH87" s="968"/>
      <c r="AI87" s="968"/>
      <c r="AJ87" s="968"/>
      <c r="AK87" s="968">
        <v>16</v>
      </c>
      <c r="AL87" s="968"/>
      <c r="AM87" s="968"/>
      <c r="AN87" s="968"/>
      <c r="AO87" s="968"/>
      <c r="AP87" s="968" t="s">
        <v>597</v>
      </c>
      <c r="AQ87" s="968"/>
      <c r="AR87" s="968"/>
      <c r="AS87" s="968"/>
      <c r="AT87" s="968"/>
      <c r="AU87" s="968" t="s">
        <v>597</v>
      </c>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309</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309</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309</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1114739</v>
      </c>
      <c r="AB110" s="889"/>
      <c r="AC110" s="889"/>
      <c r="AD110" s="889"/>
      <c r="AE110" s="890"/>
      <c r="AF110" s="891">
        <v>1179911</v>
      </c>
      <c r="AG110" s="889"/>
      <c r="AH110" s="889"/>
      <c r="AI110" s="889"/>
      <c r="AJ110" s="890"/>
      <c r="AK110" s="891">
        <v>1281990</v>
      </c>
      <c r="AL110" s="889"/>
      <c r="AM110" s="889"/>
      <c r="AN110" s="889"/>
      <c r="AO110" s="890"/>
      <c r="AP110" s="892">
        <v>27</v>
      </c>
      <c r="AQ110" s="893"/>
      <c r="AR110" s="893"/>
      <c r="AS110" s="893"/>
      <c r="AT110" s="894"/>
      <c r="AU110" s="930" t="s">
        <v>74</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14438205</v>
      </c>
      <c r="BR110" s="842"/>
      <c r="BS110" s="842"/>
      <c r="BT110" s="842"/>
      <c r="BU110" s="842"/>
      <c r="BV110" s="842">
        <v>13937256</v>
      </c>
      <c r="BW110" s="842"/>
      <c r="BX110" s="842"/>
      <c r="BY110" s="842"/>
      <c r="BZ110" s="842"/>
      <c r="CA110" s="842">
        <v>13064722</v>
      </c>
      <c r="CB110" s="842"/>
      <c r="CC110" s="842"/>
      <c r="CD110" s="842"/>
      <c r="CE110" s="842"/>
      <c r="CF110" s="866">
        <v>275</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450</v>
      </c>
      <c r="DM110" s="842"/>
      <c r="DN110" s="842"/>
      <c r="DO110" s="842"/>
      <c r="DP110" s="842"/>
      <c r="DQ110" s="842" t="s">
        <v>451</v>
      </c>
      <c r="DR110" s="842"/>
      <c r="DS110" s="842"/>
      <c r="DT110" s="842"/>
      <c r="DU110" s="842"/>
      <c r="DV110" s="843" t="s">
        <v>452</v>
      </c>
      <c r="DW110" s="843"/>
      <c r="DX110" s="843"/>
      <c r="DY110" s="843"/>
      <c r="DZ110" s="844"/>
    </row>
    <row r="111" spans="1:131" s="230" customFormat="1" ht="26.25" customHeight="1" x14ac:dyDescent="0.2">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454</v>
      </c>
      <c r="AB111" s="919"/>
      <c r="AC111" s="919"/>
      <c r="AD111" s="919"/>
      <c r="AE111" s="920"/>
      <c r="AF111" s="921" t="s">
        <v>455</v>
      </c>
      <c r="AG111" s="919"/>
      <c r="AH111" s="919"/>
      <c r="AI111" s="919"/>
      <c r="AJ111" s="920"/>
      <c r="AK111" s="921" t="s">
        <v>455</v>
      </c>
      <c r="AL111" s="919"/>
      <c r="AM111" s="919"/>
      <c r="AN111" s="919"/>
      <c r="AO111" s="920"/>
      <c r="AP111" s="922" t="s">
        <v>456</v>
      </c>
      <c r="AQ111" s="923"/>
      <c r="AR111" s="923"/>
      <c r="AS111" s="923"/>
      <c r="AT111" s="924"/>
      <c r="AU111" s="932"/>
      <c r="AV111" s="933"/>
      <c r="AW111" s="933"/>
      <c r="AX111" s="933"/>
      <c r="AY111" s="933"/>
      <c r="AZ111" s="815" t="s">
        <v>457</v>
      </c>
      <c r="BA111" s="752"/>
      <c r="BB111" s="752"/>
      <c r="BC111" s="752"/>
      <c r="BD111" s="752"/>
      <c r="BE111" s="752"/>
      <c r="BF111" s="752"/>
      <c r="BG111" s="752"/>
      <c r="BH111" s="752"/>
      <c r="BI111" s="752"/>
      <c r="BJ111" s="752"/>
      <c r="BK111" s="752"/>
      <c r="BL111" s="752"/>
      <c r="BM111" s="752"/>
      <c r="BN111" s="752"/>
      <c r="BO111" s="752"/>
      <c r="BP111" s="753"/>
      <c r="BQ111" s="816">
        <v>91943</v>
      </c>
      <c r="BR111" s="817"/>
      <c r="BS111" s="817"/>
      <c r="BT111" s="817"/>
      <c r="BU111" s="817"/>
      <c r="BV111" s="817">
        <v>84228</v>
      </c>
      <c r="BW111" s="817"/>
      <c r="BX111" s="817"/>
      <c r="BY111" s="817"/>
      <c r="BZ111" s="817"/>
      <c r="CA111" s="817">
        <v>77101</v>
      </c>
      <c r="CB111" s="817"/>
      <c r="CC111" s="817"/>
      <c r="CD111" s="817"/>
      <c r="CE111" s="817"/>
      <c r="CF111" s="875">
        <v>1.6</v>
      </c>
      <c r="CG111" s="876"/>
      <c r="CH111" s="876"/>
      <c r="CI111" s="876"/>
      <c r="CJ111" s="876"/>
      <c r="CK111" s="927"/>
      <c r="CL111" s="821"/>
      <c r="CM111" s="815"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456</v>
      </c>
      <c r="DH111" s="817"/>
      <c r="DI111" s="817"/>
      <c r="DJ111" s="817"/>
      <c r="DK111" s="817"/>
      <c r="DL111" s="817" t="s">
        <v>129</v>
      </c>
      <c r="DM111" s="817"/>
      <c r="DN111" s="817"/>
      <c r="DO111" s="817"/>
      <c r="DP111" s="817"/>
      <c r="DQ111" s="817" t="s">
        <v>451</v>
      </c>
      <c r="DR111" s="817"/>
      <c r="DS111" s="817"/>
      <c r="DT111" s="817"/>
      <c r="DU111" s="817"/>
      <c r="DV111" s="794" t="s">
        <v>452</v>
      </c>
      <c r="DW111" s="794"/>
      <c r="DX111" s="794"/>
      <c r="DY111" s="794"/>
      <c r="DZ111" s="795"/>
    </row>
    <row r="112" spans="1:131" s="230" customFormat="1" ht="26.25" customHeight="1" x14ac:dyDescent="0.2">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454</v>
      </c>
      <c r="AG112" s="780"/>
      <c r="AH112" s="780"/>
      <c r="AI112" s="780"/>
      <c r="AJ112" s="781"/>
      <c r="AK112" s="782" t="s">
        <v>450</v>
      </c>
      <c r="AL112" s="780"/>
      <c r="AM112" s="780"/>
      <c r="AN112" s="780"/>
      <c r="AO112" s="781"/>
      <c r="AP112" s="824" t="s">
        <v>454</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7228913</v>
      </c>
      <c r="BR112" s="817"/>
      <c r="BS112" s="817"/>
      <c r="BT112" s="817"/>
      <c r="BU112" s="817"/>
      <c r="BV112" s="817">
        <v>7017887</v>
      </c>
      <c r="BW112" s="817"/>
      <c r="BX112" s="817"/>
      <c r="BY112" s="817"/>
      <c r="BZ112" s="817"/>
      <c r="CA112" s="817">
        <v>6663153</v>
      </c>
      <c r="CB112" s="817"/>
      <c r="CC112" s="817"/>
      <c r="CD112" s="817"/>
      <c r="CE112" s="817"/>
      <c r="CF112" s="875">
        <v>140.30000000000001</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450</v>
      </c>
      <c r="DM112" s="817"/>
      <c r="DN112" s="817"/>
      <c r="DO112" s="817"/>
      <c r="DP112" s="817"/>
      <c r="DQ112" s="817" t="s">
        <v>454</v>
      </c>
      <c r="DR112" s="817"/>
      <c r="DS112" s="817"/>
      <c r="DT112" s="817"/>
      <c r="DU112" s="817"/>
      <c r="DV112" s="794" t="s">
        <v>449</v>
      </c>
      <c r="DW112" s="794"/>
      <c r="DX112" s="794"/>
      <c r="DY112" s="794"/>
      <c r="DZ112" s="795"/>
    </row>
    <row r="113" spans="1:130" s="230" customFormat="1" ht="26.25" customHeight="1" x14ac:dyDescent="0.2">
      <c r="A113" s="914"/>
      <c r="B113" s="915"/>
      <c r="C113" s="752" t="s">
        <v>463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540808</v>
      </c>
      <c r="AB113" s="919"/>
      <c r="AC113" s="919"/>
      <c r="AD113" s="919"/>
      <c r="AE113" s="920"/>
      <c r="AF113" s="921">
        <v>587121</v>
      </c>
      <c r="AG113" s="919"/>
      <c r="AH113" s="919"/>
      <c r="AI113" s="919"/>
      <c r="AJ113" s="920"/>
      <c r="AK113" s="921">
        <v>524813</v>
      </c>
      <c r="AL113" s="919"/>
      <c r="AM113" s="919"/>
      <c r="AN113" s="919"/>
      <c r="AO113" s="920"/>
      <c r="AP113" s="922">
        <v>11</v>
      </c>
      <c r="AQ113" s="923"/>
      <c r="AR113" s="923"/>
      <c r="AS113" s="923"/>
      <c r="AT113" s="924"/>
      <c r="AU113" s="932"/>
      <c r="AV113" s="933"/>
      <c r="AW113" s="933"/>
      <c r="AX113" s="933"/>
      <c r="AY113" s="933"/>
      <c r="AZ113" s="815" t="s">
        <v>464</v>
      </c>
      <c r="BA113" s="752"/>
      <c r="BB113" s="752"/>
      <c r="BC113" s="752"/>
      <c r="BD113" s="752"/>
      <c r="BE113" s="752"/>
      <c r="BF113" s="752"/>
      <c r="BG113" s="752"/>
      <c r="BH113" s="752"/>
      <c r="BI113" s="752"/>
      <c r="BJ113" s="752"/>
      <c r="BK113" s="752"/>
      <c r="BL113" s="752"/>
      <c r="BM113" s="752"/>
      <c r="BN113" s="752"/>
      <c r="BO113" s="752"/>
      <c r="BP113" s="753"/>
      <c r="BQ113" s="816">
        <v>1026394</v>
      </c>
      <c r="BR113" s="817"/>
      <c r="BS113" s="817"/>
      <c r="BT113" s="817"/>
      <c r="BU113" s="817"/>
      <c r="BV113" s="817">
        <v>1006875</v>
      </c>
      <c r="BW113" s="817"/>
      <c r="BX113" s="817"/>
      <c r="BY113" s="817"/>
      <c r="BZ113" s="817"/>
      <c r="CA113" s="817">
        <v>958291</v>
      </c>
      <c r="CB113" s="817"/>
      <c r="CC113" s="817"/>
      <c r="CD113" s="817"/>
      <c r="CE113" s="817"/>
      <c r="CF113" s="875">
        <v>20.2</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452</v>
      </c>
      <c r="DM113" s="780"/>
      <c r="DN113" s="780"/>
      <c r="DO113" s="780"/>
      <c r="DP113" s="781"/>
      <c r="DQ113" s="782" t="s">
        <v>454</v>
      </c>
      <c r="DR113" s="780"/>
      <c r="DS113" s="780"/>
      <c r="DT113" s="780"/>
      <c r="DU113" s="781"/>
      <c r="DV113" s="824" t="s">
        <v>450</v>
      </c>
      <c r="DW113" s="825"/>
      <c r="DX113" s="825"/>
      <c r="DY113" s="825"/>
      <c r="DZ113" s="826"/>
    </row>
    <row r="114" spans="1:130" s="230" customFormat="1" ht="26.25" customHeight="1" x14ac:dyDescent="0.2">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54845</v>
      </c>
      <c r="AB114" s="780"/>
      <c r="AC114" s="780"/>
      <c r="AD114" s="780"/>
      <c r="AE114" s="781"/>
      <c r="AF114" s="782">
        <v>58635</v>
      </c>
      <c r="AG114" s="780"/>
      <c r="AH114" s="780"/>
      <c r="AI114" s="780"/>
      <c r="AJ114" s="781"/>
      <c r="AK114" s="782">
        <v>69390</v>
      </c>
      <c r="AL114" s="780"/>
      <c r="AM114" s="780"/>
      <c r="AN114" s="780"/>
      <c r="AO114" s="781"/>
      <c r="AP114" s="824">
        <v>1.5</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1605600</v>
      </c>
      <c r="BR114" s="817"/>
      <c r="BS114" s="817"/>
      <c r="BT114" s="817"/>
      <c r="BU114" s="817"/>
      <c r="BV114" s="817">
        <v>1592188</v>
      </c>
      <c r="BW114" s="817"/>
      <c r="BX114" s="817"/>
      <c r="BY114" s="817"/>
      <c r="BZ114" s="817"/>
      <c r="CA114" s="817">
        <v>1600385</v>
      </c>
      <c r="CB114" s="817"/>
      <c r="CC114" s="817"/>
      <c r="CD114" s="817"/>
      <c r="CE114" s="817"/>
      <c r="CF114" s="875">
        <v>33.700000000000003</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469</v>
      </c>
      <c r="DM114" s="780"/>
      <c r="DN114" s="780"/>
      <c r="DO114" s="780"/>
      <c r="DP114" s="781"/>
      <c r="DQ114" s="782" t="s">
        <v>450</v>
      </c>
      <c r="DR114" s="780"/>
      <c r="DS114" s="780"/>
      <c r="DT114" s="780"/>
      <c r="DU114" s="781"/>
      <c r="DV114" s="824" t="s">
        <v>456</v>
      </c>
      <c r="DW114" s="825"/>
      <c r="DX114" s="825"/>
      <c r="DY114" s="825"/>
      <c r="DZ114" s="826"/>
    </row>
    <row r="115" spans="1:130" s="230" customFormat="1" ht="26.25" customHeight="1" x14ac:dyDescent="0.2">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9048</v>
      </c>
      <c r="AB115" s="919"/>
      <c r="AC115" s="919"/>
      <c r="AD115" s="919"/>
      <c r="AE115" s="920"/>
      <c r="AF115" s="921">
        <v>9540</v>
      </c>
      <c r="AG115" s="919"/>
      <c r="AH115" s="919"/>
      <c r="AI115" s="919"/>
      <c r="AJ115" s="920"/>
      <c r="AK115" s="921">
        <v>8936</v>
      </c>
      <c r="AL115" s="919"/>
      <c r="AM115" s="919"/>
      <c r="AN115" s="919"/>
      <c r="AO115" s="920"/>
      <c r="AP115" s="922">
        <v>0.2</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701</v>
      </c>
      <c r="BR115" s="817"/>
      <c r="BS115" s="817"/>
      <c r="BT115" s="817"/>
      <c r="BU115" s="817"/>
      <c r="BV115" s="817">
        <v>518</v>
      </c>
      <c r="BW115" s="817"/>
      <c r="BX115" s="817"/>
      <c r="BY115" s="817"/>
      <c r="BZ115" s="817"/>
      <c r="CA115" s="817">
        <v>333</v>
      </c>
      <c r="CB115" s="817"/>
      <c r="CC115" s="817"/>
      <c r="CD115" s="817"/>
      <c r="CE115" s="817"/>
      <c r="CF115" s="875">
        <v>0</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456</v>
      </c>
      <c r="DM115" s="780"/>
      <c r="DN115" s="780"/>
      <c r="DO115" s="780"/>
      <c r="DP115" s="781"/>
      <c r="DQ115" s="782" t="s">
        <v>456</v>
      </c>
      <c r="DR115" s="780"/>
      <c r="DS115" s="780"/>
      <c r="DT115" s="780"/>
      <c r="DU115" s="781"/>
      <c r="DV115" s="824" t="s">
        <v>454</v>
      </c>
      <c r="DW115" s="825"/>
      <c r="DX115" s="825"/>
      <c r="DY115" s="825"/>
      <c r="DZ115" s="826"/>
    </row>
    <row r="116" spans="1:130" s="230" customFormat="1" ht="26.25" customHeight="1" x14ac:dyDescent="0.2">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454</v>
      </c>
      <c r="AB116" s="780"/>
      <c r="AC116" s="780"/>
      <c r="AD116" s="780"/>
      <c r="AE116" s="781"/>
      <c r="AF116" s="782" t="s">
        <v>454</v>
      </c>
      <c r="AG116" s="780"/>
      <c r="AH116" s="780"/>
      <c r="AI116" s="780"/>
      <c r="AJ116" s="781"/>
      <c r="AK116" s="782" t="s">
        <v>454</v>
      </c>
      <c r="AL116" s="780"/>
      <c r="AM116" s="780"/>
      <c r="AN116" s="780"/>
      <c r="AO116" s="781"/>
      <c r="AP116" s="824" t="s">
        <v>454</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129</v>
      </c>
      <c r="BW116" s="817"/>
      <c r="BX116" s="817"/>
      <c r="BY116" s="817"/>
      <c r="BZ116" s="817"/>
      <c r="CA116" s="817" t="s">
        <v>454</v>
      </c>
      <c r="CB116" s="817"/>
      <c r="CC116" s="817"/>
      <c r="CD116" s="817"/>
      <c r="CE116" s="817"/>
      <c r="CF116" s="875" t="s">
        <v>454</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469</v>
      </c>
      <c r="DH116" s="780"/>
      <c r="DI116" s="780"/>
      <c r="DJ116" s="780"/>
      <c r="DK116" s="781"/>
      <c r="DL116" s="782" t="s">
        <v>454</v>
      </c>
      <c r="DM116" s="780"/>
      <c r="DN116" s="780"/>
      <c r="DO116" s="780"/>
      <c r="DP116" s="781"/>
      <c r="DQ116" s="782" t="s">
        <v>454</v>
      </c>
      <c r="DR116" s="780"/>
      <c r="DS116" s="780"/>
      <c r="DT116" s="780"/>
      <c r="DU116" s="781"/>
      <c r="DV116" s="824" t="s">
        <v>129</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1719440</v>
      </c>
      <c r="AB117" s="903"/>
      <c r="AC117" s="903"/>
      <c r="AD117" s="903"/>
      <c r="AE117" s="904"/>
      <c r="AF117" s="905">
        <v>1835207</v>
      </c>
      <c r="AG117" s="903"/>
      <c r="AH117" s="903"/>
      <c r="AI117" s="903"/>
      <c r="AJ117" s="904"/>
      <c r="AK117" s="905">
        <v>1885129</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454</v>
      </c>
      <c r="BR117" s="817"/>
      <c r="BS117" s="817"/>
      <c r="BT117" s="817"/>
      <c r="BU117" s="817"/>
      <c r="BV117" s="817" t="s">
        <v>454</v>
      </c>
      <c r="BW117" s="817"/>
      <c r="BX117" s="817"/>
      <c r="BY117" s="817"/>
      <c r="BZ117" s="817"/>
      <c r="CA117" s="817" t="s">
        <v>478</v>
      </c>
      <c r="CB117" s="817"/>
      <c r="CC117" s="817"/>
      <c r="CD117" s="817"/>
      <c r="CE117" s="817"/>
      <c r="CF117" s="875" t="s">
        <v>449</v>
      </c>
      <c r="CG117" s="876"/>
      <c r="CH117" s="876"/>
      <c r="CI117" s="876"/>
      <c r="CJ117" s="876"/>
      <c r="CK117" s="927"/>
      <c r="CL117" s="821"/>
      <c r="CM117" s="815" t="s">
        <v>479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454</v>
      </c>
      <c r="DH117" s="780"/>
      <c r="DI117" s="780"/>
      <c r="DJ117" s="780"/>
      <c r="DK117" s="781"/>
      <c r="DL117" s="782" t="s">
        <v>478</v>
      </c>
      <c r="DM117" s="780"/>
      <c r="DN117" s="780"/>
      <c r="DO117" s="780"/>
      <c r="DP117" s="781"/>
      <c r="DQ117" s="782" t="s">
        <v>454</v>
      </c>
      <c r="DR117" s="780"/>
      <c r="DS117" s="780"/>
      <c r="DT117" s="780"/>
      <c r="DU117" s="781"/>
      <c r="DV117" s="824" t="s">
        <v>454</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309</v>
      </c>
      <c r="AL118" s="896"/>
      <c r="AM118" s="896"/>
      <c r="AN118" s="896"/>
      <c r="AO118" s="897"/>
      <c r="AP118" s="899" t="s">
        <v>443</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454</v>
      </c>
      <c r="BR118" s="845"/>
      <c r="BS118" s="845"/>
      <c r="BT118" s="845"/>
      <c r="BU118" s="845"/>
      <c r="BV118" s="845" t="s">
        <v>455</v>
      </c>
      <c r="BW118" s="845"/>
      <c r="BX118" s="845"/>
      <c r="BY118" s="845"/>
      <c r="BZ118" s="845"/>
      <c r="CA118" s="845" t="s">
        <v>454</v>
      </c>
      <c r="CB118" s="845"/>
      <c r="CC118" s="845"/>
      <c r="CD118" s="845"/>
      <c r="CE118" s="845"/>
      <c r="CF118" s="875" t="s">
        <v>454</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456</v>
      </c>
      <c r="DH118" s="780"/>
      <c r="DI118" s="780"/>
      <c r="DJ118" s="780"/>
      <c r="DK118" s="781"/>
      <c r="DL118" s="782" t="s">
        <v>478</v>
      </c>
      <c r="DM118" s="780"/>
      <c r="DN118" s="780"/>
      <c r="DO118" s="780"/>
      <c r="DP118" s="781"/>
      <c r="DQ118" s="782" t="s">
        <v>478</v>
      </c>
      <c r="DR118" s="780"/>
      <c r="DS118" s="780"/>
      <c r="DT118" s="780"/>
      <c r="DU118" s="781"/>
      <c r="DV118" s="824" t="s">
        <v>456</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454</v>
      </c>
      <c r="AB119" s="889"/>
      <c r="AC119" s="889"/>
      <c r="AD119" s="889"/>
      <c r="AE119" s="890"/>
      <c r="AF119" s="891" t="s">
        <v>450</v>
      </c>
      <c r="AG119" s="889"/>
      <c r="AH119" s="889"/>
      <c r="AI119" s="889"/>
      <c r="AJ119" s="890"/>
      <c r="AK119" s="891" t="s">
        <v>454</v>
      </c>
      <c r="AL119" s="889"/>
      <c r="AM119" s="889"/>
      <c r="AN119" s="889"/>
      <c r="AO119" s="890"/>
      <c r="AP119" s="892" t="s">
        <v>454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482</v>
      </c>
      <c r="BP119" s="878"/>
      <c r="BQ119" s="879">
        <v>24391756</v>
      </c>
      <c r="BR119" s="845"/>
      <c r="BS119" s="845"/>
      <c r="BT119" s="845"/>
      <c r="BU119" s="845"/>
      <c r="BV119" s="845">
        <v>23638952</v>
      </c>
      <c r="BW119" s="845"/>
      <c r="BX119" s="845"/>
      <c r="BY119" s="845"/>
      <c r="BZ119" s="845"/>
      <c r="CA119" s="845">
        <v>22363985</v>
      </c>
      <c r="CB119" s="845"/>
      <c r="CC119" s="845"/>
      <c r="CD119" s="845"/>
      <c r="CE119" s="845"/>
      <c r="CF119" s="748"/>
      <c r="CG119" s="749"/>
      <c r="CH119" s="749"/>
      <c r="CI119" s="749"/>
      <c r="CJ119" s="834"/>
      <c r="CK119" s="928"/>
      <c r="CL119" s="823"/>
      <c r="CM119" s="838" t="s">
        <v>483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91943</v>
      </c>
      <c r="DH119" s="764"/>
      <c r="DI119" s="764"/>
      <c r="DJ119" s="764"/>
      <c r="DK119" s="765"/>
      <c r="DL119" s="766">
        <v>84228</v>
      </c>
      <c r="DM119" s="764"/>
      <c r="DN119" s="764"/>
      <c r="DO119" s="764"/>
      <c r="DP119" s="765"/>
      <c r="DQ119" s="766">
        <v>77101</v>
      </c>
      <c r="DR119" s="764"/>
      <c r="DS119" s="764"/>
      <c r="DT119" s="764"/>
      <c r="DU119" s="765"/>
      <c r="DV119" s="848">
        <v>1.6</v>
      </c>
      <c r="DW119" s="849"/>
      <c r="DX119" s="849"/>
      <c r="DY119" s="849"/>
      <c r="DZ119" s="850"/>
    </row>
    <row r="120" spans="1:130" s="230" customFormat="1" ht="26.25" customHeight="1" x14ac:dyDescent="0.2">
      <c r="A120" s="820"/>
      <c r="B120" s="821"/>
      <c r="C120" s="815"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454</v>
      </c>
      <c r="AG120" s="780"/>
      <c r="AH120" s="780"/>
      <c r="AI120" s="780"/>
      <c r="AJ120" s="781"/>
      <c r="AK120" s="782" t="s">
        <v>456</v>
      </c>
      <c r="AL120" s="780"/>
      <c r="AM120" s="780"/>
      <c r="AN120" s="780"/>
      <c r="AO120" s="781"/>
      <c r="AP120" s="824" t="s">
        <v>456</v>
      </c>
      <c r="AQ120" s="825"/>
      <c r="AR120" s="825"/>
      <c r="AS120" s="825"/>
      <c r="AT120" s="826"/>
      <c r="AU120" s="880" t="s">
        <v>484</v>
      </c>
      <c r="AV120" s="881"/>
      <c r="AW120" s="881"/>
      <c r="AX120" s="881"/>
      <c r="AY120" s="882"/>
      <c r="AZ120" s="860" t="s">
        <v>485</v>
      </c>
      <c r="BA120" s="808"/>
      <c r="BB120" s="808"/>
      <c r="BC120" s="808"/>
      <c r="BD120" s="808"/>
      <c r="BE120" s="808"/>
      <c r="BF120" s="808"/>
      <c r="BG120" s="808"/>
      <c r="BH120" s="808"/>
      <c r="BI120" s="808"/>
      <c r="BJ120" s="808"/>
      <c r="BK120" s="808"/>
      <c r="BL120" s="808"/>
      <c r="BM120" s="808"/>
      <c r="BN120" s="808"/>
      <c r="BO120" s="808"/>
      <c r="BP120" s="809"/>
      <c r="BQ120" s="861">
        <v>2983648</v>
      </c>
      <c r="BR120" s="842"/>
      <c r="BS120" s="842"/>
      <c r="BT120" s="842"/>
      <c r="BU120" s="842"/>
      <c r="BV120" s="842">
        <v>3140458</v>
      </c>
      <c r="BW120" s="842"/>
      <c r="BX120" s="842"/>
      <c r="BY120" s="842"/>
      <c r="BZ120" s="842"/>
      <c r="CA120" s="842">
        <v>3211322</v>
      </c>
      <c r="CB120" s="842"/>
      <c r="CC120" s="842"/>
      <c r="CD120" s="842"/>
      <c r="CE120" s="842"/>
      <c r="CF120" s="866">
        <v>67.599999999999994</v>
      </c>
      <c r="CG120" s="867"/>
      <c r="CH120" s="867"/>
      <c r="CI120" s="867"/>
      <c r="CJ120" s="867"/>
      <c r="CK120" s="868" t="s">
        <v>486</v>
      </c>
      <c r="CL120" s="852"/>
      <c r="CM120" s="852"/>
      <c r="CN120" s="852"/>
      <c r="CO120" s="853"/>
      <c r="CP120" s="872" t="s">
        <v>487</v>
      </c>
      <c r="CQ120" s="873"/>
      <c r="CR120" s="873"/>
      <c r="CS120" s="873"/>
      <c r="CT120" s="873"/>
      <c r="CU120" s="873"/>
      <c r="CV120" s="873"/>
      <c r="CW120" s="873"/>
      <c r="CX120" s="873"/>
      <c r="CY120" s="873"/>
      <c r="CZ120" s="873"/>
      <c r="DA120" s="873"/>
      <c r="DB120" s="873"/>
      <c r="DC120" s="873"/>
      <c r="DD120" s="873"/>
      <c r="DE120" s="873"/>
      <c r="DF120" s="874"/>
      <c r="DG120" s="861">
        <v>6063558</v>
      </c>
      <c r="DH120" s="842"/>
      <c r="DI120" s="842"/>
      <c r="DJ120" s="842"/>
      <c r="DK120" s="842"/>
      <c r="DL120" s="842">
        <v>5945517</v>
      </c>
      <c r="DM120" s="842"/>
      <c r="DN120" s="842"/>
      <c r="DO120" s="842"/>
      <c r="DP120" s="842"/>
      <c r="DQ120" s="842">
        <v>5645819</v>
      </c>
      <c r="DR120" s="842"/>
      <c r="DS120" s="842"/>
      <c r="DT120" s="842"/>
      <c r="DU120" s="842"/>
      <c r="DV120" s="843">
        <v>118.8</v>
      </c>
      <c r="DW120" s="843"/>
      <c r="DX120" s="843"/>
      <c r="DY120" s="843"/>
      <c r="DZ120" s="844"/>
    </row>
    <row r="121" spans="1:130" s="230" customFormat="1" ht="26.25" customHeight="1" x14ac:dyDescent="0.2">
      <c r="A121" s="820"/>
      <c r="B121" s="821"/>
      <c r="C121" s="863" t="s">
        <v>488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456</v>
      </c>
      <c r="AB121" s="780"/>
      <c r="AC121" s="780"/>
      <c r="AD121" s="780"/>
      <c r="AE121" s="781"/>
      <c r="AF121" s="782" t="s">
        <v>456</v>
      </c>
      <c r="AG121" s="780"/>
      <c r="AH121" s="780"/>
      <c r="AI121" s="780"/>
      <c r="AJ121" s="781"/>
      <c r="AK121" s="782" t="s">
        <v>455</v>
      </c>
      <c r="AL121" s="780"/>
      <c r="AM121" s="780"/>
      <c r="AN121" s="780"/>
      <c r="AO121" s="781"/>
      <c r="AP121" s="824" t="s">
        <v>478</v>
      </c>
      <c r="AQ121" s="825"/>
      <c r="AR121" s="825"/>
      <c r="AS121" s="825"/>
      <c r="AT121" s="826"/>
      <c r="AU121" s="883"/>
      <c r="AV121" s="884"/>
      <c r="AW121" s="884"/>
      <c r="AX121" s="884"/>
      <c r="AY121" s="885"/>
      <c r="AZ121" s="815" t="s">
        <v>489</v>
      </c>
      <c r="BA121" s="752"/>
      <c r="BB121" s="752"/>
      <c r="BC121" s="752"/>
      <c r="BD121" s="752"/>
      <c r="BE121" s="752"/>
      <c r="BF121" s="752"/>
      <c r="BG121" s="752"/>
      <c r="BH121" s="752"/>
      <c r="BI121" s="752"/>
      <c r="BJ121" s="752"/>
      <c r="BK121" s="752"/>
      <c r="BL121" s="752"/>
      <c r="BM121" s="752"/>
      <c r="BN121" s="752"/>
      <c r="BO121" s="752"/>
      <c r="BP121" s="753"/>
      <c r="BQ121" s="816">
        <v>598469</v>
      </c>
      <c r="BR121" s="817"/>
      <c r="BS121" s="817"/>
      <c r="BT121" s="817"/>
      <c r="BU121" s="817"/>
      <c r="BV121" s="817">
        <v>490526</v>
      </c>
      <c r="BW121" s="817"/>
      <c r="BX121" s="817"/>
      <c r="BY121" s="817"/>
      <c r="BZ121" s="817"/>
      <c r="CA121" s="817">
        <v>376167</v>
      </c>
      <c r="CB121" s="817"/>
      <c r="CC121" s="817"/>
      <c r="CD121" s="817"/>
      <c r="CE121" s="817"/>
      <c r="CF121" s="875">
        <v>7.9</v>
      </c>
      <c r="CG121" s="876"/>
      <c r="CH121" s="876"/>
      <c r="CI121" s="876"/>
      <c r="CJ121" s="876"/>
      <c r="CK121" s="869"/>
      <c r="CL121" s="855"/>
      <c r="CM121" s="855"/>
      <c r="CN121" s="855"/>
      <c r="CO121" s="856"/>
      <c r="CP121" s="835" t="s">
        <v>490</v>
      </c>
      <c r="CQ121" s="836"/>
      <c r="CR121" s="836"/>
      <c r="CS121" s="836"/>
      <c r="CT121" s="836"/>
      <c r="CU121" s="836"/>
      <c r="CV121" s="836"/>
      <c r="CW121" s="836"/>
      <c r="CX121" s="836"/>
      <c r="CY121" s="836"/>
      <c r="CZ121" s="836"/>
      <c r="DA121" s="836"/>
      <c r="DB121" s="836"/>
      <c r="DC121" s="836"/>
      <c r="DD121" s="836"/>
      <c r="DE121" s="836"/>
      <c r="DF121" s="837"/>
      <c r="DG121" s="816">
        <v>861210</v>
      </c>
      <c r="DH121" s="817"/>
      <c r="DI121" s="817"/>
      <c r="DJ121" s="817"/>
      <c r="DK121" s="817"/>
      <c r="DL121" s="817">
        <v>801580</v>
      </c>
      <c r="DM121" s="817"/>
      <c r="DN121" s="817"/>
      <c r="DO121" s="817"/>
      <c r="DP121" s="817"/>
      <c r="DQ121" s="817">
        <v>754690</v>
      </c>
      <c r="DR121" s="817"/>
      <c r="DS121" s="817"/>
      <c r="DT121" s="817"/>
      <c r="DU121" s="817"/>
      <c r="DV121" s="794">
        <v>15.9</v>
      </c>
      <c r="DW121" s="794"/>
      <c r="DX121" s="794"/>
      <c r="DY121" s="794"/>
      <c r="DZ121" s="795"/>
    </row>
    <row r="122" spans="1:130" s="230" customFormat="1" ht="26.25" customHeight="1" x14ac:dyDescent="0.2">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478</v>
      </c>
      <c r="AB122" s="780"/>
      <c r="AC122" s="780"/>
      <c r="AD122" s="780"/>
      <c r="AE122" s="781"/>
      <c r="AF122" s="782" t="s">
        <v>454</v>
      </c>
      <c r="AG122" s="780"/>
      <c r="AH122" s="780"/>
      <c r="AI122" s="780"/>
      <c r="AJ122" s="781"/>
      <c r="AK122" s="782" t="s">
        <v>454</v>
      </c>
      <c r="AL122" s="780"/>
      <c r="AM122" s="780"/>
      <c r="AN122" s="780"/>
      <c r="AO122" s="781"/>
      <c r="AP122" s="824" t="s">
        <v>478</v>
      </c>
      <c r="AQ122" s="825"/>
      <c r="AR122" s="825"/>
      <c r="AS122" s="825"/>
      <c r="AT122" s="826"/>
      <c r="AU122" s="883"/>
      <c r="AV122" s="884"/>
      <c r="AW122" s="884"/>
      <c r="AX122" s="884"/>
      <c r="AY122" s="885"/>
      <c r="AZ122" s="838" t="s">
        <v>491</v>
      </c>
      <c r="BA122" s="839"/>
      <c r="BB122" s="839"/>
      <c r="BC122" s="839"/>
      <c r="BD122" s="839"/>
      <c r="BE122" s="839"/>
      <c r="BF122" s="839"/>
      <c r="BG122" s="839"/>
      <c r="BH122" s="839"/>
      <c r="BI122" s="839"/>
      <c r="BJ122" s="839"/>
      <c r="BK122" s="839"/>
      <c r="BL122" s="839"/>
      <c r="BM122" s="839"/>
      <c r="BN122" s="839"/>
      <c r="BO122" s="839"/>
      <c r="BP122" s="840"/>
      <c r="BQ122" s="879">
        <v>14593065</v>
      </c>
      <c r="BR122" s="845"/>
      <c r="BS122" s="845"/>
      <c r="BT122" s="845"/>
      <c r="BU122" s="845"/>
      <c r="BV122" s="845">
        <v>13950747</v>
      </c>
      <c r="BW122" s="845"/>
      <c r="BX122" s="845"/>
      <c r="BY122" s="845"/>
      <c r="BZ122" s="845"/>
      <c r="CA122" s="845">
        <v>13193240</v>
      </c>
      <c r="CB122" s="845"/>
      <c r="CC122" s="845"/>
      <c r="CD122" s="845"/>
      <c r="CE122" s="845"/>
      <c r="CF122" s="846">
        <v>277.7</v>
      </c>
      <c r="CG122" s="847"/>
      <c r="CH122" s="847"/>
      <c r="CI122" s="847"/>
      <c r="CJ122" s="847"/>
      <c r="CK122" s="869"/>
      <c r="CL122" s="855"/>
      <c r="CM122" s="855"/>
      <c r="CN122" s="855"/>
      <c r="CO122" s="856"/>
      <c r="CP122" s="835" t="s">
        <v>492</v>
      </c>
      <c r="CQ122" s="836"/>
      <c r="CR122" s="836"/>
      <c r="CS122" s="836"/>
      <c r="CT122" s="836"/>
      <c r="CU122" s="836"/>
      <c r="CV122" s="836"/>
      <c r="CW122" s="836"/>
      <c r="CX122" s="836"/>
      <c r="CY122" s="836"/>
      <c r="CZ122" s="836"/>
      <c r="DA122" s="836"/>
      <c r="DB122" s="836"/>
      <c r="DC122" s="836"/>
      <c r="DD122" s="836"/>
      <c r="DE122" s="836"/>
      <c r="DF122" s="837"/>
      <c r="DG122" s="816">
        <v>222363</v>
      </c>
      <c r="DH122" s="817"/>
      <c r="DI122" s="817"/>
      <c r="DJ122" s="817"/>
      <c r="DK122" s="817"/>
      <c r="DL122" s="817">
        <v>216671</v>
      </c>
      <c r="DM122" s="817"/>
      <c r="DN122" s="817"/>
      <c r="DO122" s="817"/>
      <c r="DP122" s="817"/>
      <c r="DQ122" s="817">
        <v>211959</v>
      </c>
      <c r="DR122" s="817"/>
      <c r="DS122" s="817"/>
      <c r="DT122" s="817"/>
      <c r="DU122" s="817"/>
      <c r="DV122" s="794">
        <v>4.5</v>
      </c>
      <c r="DW122" s="794"/>
      <c r="DX122" s="794"/>
      <c r="DY122" s="794"/>
      <c r="DZ122" s="795"/>
    </row>
    <row r="123" spans="1:130" s="230" customFormat="1" ht="26.25" customHeight="1" x14ac:dyDescent="0.2">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454</v>
      </c>
      <c r="AB123" s="780"/>
      <c r="AC123" s="780"/>
      <c r="AD123" s="780"/>
      <c r="AE123" s="781"/>
      <c r="AF123" s="782" t="s">
        <v>450</v>
      </c>
      <c r="AG123" s="780"/>
      <c r="AH123" s="780"/>
      <c r="AI123" s="780"/>
      <c r="AJ123" s="781"/>
      <c r="AK123" s="782" t="s">
        <v>454</v>
      </c>
      <c r="AL123" s="780"/>
      <c r="AM123" s="780"/>
      <c r="AN123" s="780"/>
      <c r="AO123" s="781"/>
      <c r="AP123" s="824" t="s">
        <v>449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493</v>
      </c>
      <c r="BP123" s="878"/>
      <c r="BQ123" s="832">
        <v>18175182</v>
      </c>
      <c r="BR123" s="833"/>
      <c r="BS123" s="833"/>
      <c r="BT123" s="833"/>
      <c r="BU123" s="833"/>
      <c r="BV123" s="833">
        <v>17581731</v>
      </c>
      <c r="BW123" s="833"/>
      <c r="BX123" s="833"/>
      <c r="BY123" s="833"/>
      <c r="BZ123" s="833"/>
      <c r="CA123" s="833">
        <v>16780729</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v>14596</v>
      </c>
      <c r="DH123" s="780"/>
      <c r="DI123" s="780"/>
      <c r="DJ123" s="780"/>
      <c r="DK123" s="781"/>
      <c r="DL123" s="782">
        <v>23853</v>
      </c>
      <c r="DM123" s="780"/>
      <c r="DN123" s="780"/>
      <c r="DO123" s="780"/>
      <c r="DP123" s="781"/>
      <c r="DQ123" s="782">
        <v>24899</v>
      </c>
      <c r="DR123" s="780"/>
      <c r="DS123" s="780"/>
      <c r="DT123" s="780"/>
      <c r="DU123" s="781"/>
      <c r="DV123" s="824">
        <v>0.5</v>
      </c>
      <c r="DW123" s="825"/>
      <c r="DX123" s="825"/>
      <c r="DY123" s="825"/>
      <c r="DZ123" s="826"/>
    </row>
    <row r="124" spans="1:130" s="230" customFormat="1" ht="26.25" customHeight="1" thickBot="1" x14ac:dyDescent="0.25">
      <c r="A124" s="820"/>
      <c r="B124" s="821"/>
      <c r="C124" s="815" t="s">
        <v>479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454</v>
      </c>
      <c r="AG124" s="780"/>
      <c r="AH124" s="780"/>
      <c r="AI124" s="780"/>
      <c r="AJ124" s="781"/>
      <c r="AK124" s="782" t="s">
        <v>449</v>
      </c>
      <c r="AL124" s="780"/>
      <c r="AM124" s="780"/>
      <c r="AN124" s="780"/>
      <c r="AO124" s="781"/>
      <c r="AP124" s="824" t="s">
        <v>454</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133.80000000000001</v>
      </c>
      <c r="BR124" s="831"/>
      <c r="BS124" s="831"/>
      <c r="BT124" s="831"/>
      <c r="BU124" s="831"/>
      <c r="BV124" s="831">
        <v>124.2</v>
      </c>
      <c r="BW124" s="831"/>
      <c r="BX124" s="831"/>
      <c r="BY124" s="831"/>
      <c r="BZ124" s="831"/>
      <c r="CA124" s="831">
        <v>117.5</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v>67186</v>
      </c>
      <c r="DH124" s="764"/>
      <c r="DI124" s="764"/>
      <c r="DJ124" s="764"/>
      <c r="DK124" s="765"/>
      <c r="DL124" s="766">
        <v>30266</v>
      </c>
      <c r="DM124" s="764"/>
      <c r="DN124" s="764"/>
      <c r="DO124" s="764"/>
      <c r="DP124" s="765"/>
      <c r="DQ124" s="766">
        <v>25786</v>
      </c>
      <c r="DR124" s="764"/>
      <c r="DS124" s="764"/>
      <c r="DT124" s="764"/>
      <c r="DU124" s="765"/>
      <c r="DV124" s="848">
        <v>0.5</v>
      </c>
      <c r="DW124" s="849"/>
      <c r="DX124" s="849"/>
      <c r="DY124" s="849"/>
      <c r="DZ124" s="850"/>
    </row>
    <row r="125" spans="1:130" s="230" customFormat="1" ht="26.25" customHeight="1" x14ac:dyDescent="0.2">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456</v>
      </c>
      <c r="AG125" s="780"/>
      <c r="AH125" s="780"/>
      <c r="AI125" s="780"/>
      <c r="AJ125" s="781"/>
      <c r="AK125" s="782" t="s">
        <v>456</v>
      </c>
      <c r="AL125" s="780"/>
      <c r="AM125" s="780"/>
      <c r="AN125" s="780"/>
      <c r="AO125" s="781"/>
      <c r="AP125" s="824" t="s">
        <v>456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454</v>
      </c>
      <c r="DH125" s="842"/>
      <c r="DI125" s="842"/>
      <c r="DJ125" s="842"/>
      <c r="DK125" s="842"/>
      <c r="DL125" s="842" t="s">
        <v>456</v>
      </c>
      <c r="DM125" s="842"/>
      <c r="DN125" s="842"/>
      <c r="DO125" s="842"/>
      <c r="DP125" s="842"/>
      <c r="DQ125" s="842" t="s">
        <v>456</v>
      </c>
      <c r="DR125" s="842"/>
      <c r="DS125" s="842"/>
      <c r="DT125" s="842"/>
      <c r="DU125" s="842"/>
      <c r="DV125" s="843" t="s">
        <v>450</v>
      </c>
      <c r="DW125" s="843"/>
      <c r="DX125" s="843"/>
      <c r="DY125" s="843"/>
      <c r="DZ125" s="844"/>
    </row>
    <row r="126" spans="1:130" s="230" customFormat="1" ht="26.25" customHeight="1" thickBot="1" x14ac:dyDescent="0.25">
      <c r="A126" s="820"/>
      <c r="B126" s="821"/>
      <c r="C126" s="815" t="s">
        <v>483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8981</v>
      </c>
      <c r="AB126" s="780"/>
      <c r="AC126" s="780"/>
      <c r="AD126" s="780"/>
      <c r="AE126" s="781"/>
      <c r="AF126" s="782">
        <v>9489</v>
      </c>
      <c r="AG126" s="780"/>
      <c r="AH126" s="780"/>
      <c r="AI126" s="780"/>
      <c r="AJ126" s="781"/>
      <c r="AK126" s="782">
        <v>8900</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450</v>
      </c>
      <c r="DM126" s="817"/>
      <c r="DN126" s="817"/>
      <c r="DO126" s="817"/>
      <c r="DP126" s="817"/>
      <c r="DQ126" s="817" t="s">
        <v>450</v>
      </c>
      <c r="DR126" s="817"/>
      <c r="DS126" s="817"/>
      <c r="DT126" s="817"/>
      <c r="DU126" s="817"/>
      <c r="DV126" s="794" t="s">
        <v>456</v>
      </c>
      <c r="DW126" s="794"/>
      <c r="DX126" s="794"/>
      <c r="DY126" s="794"/>
      <c r="DZ126" s="795"/>
    </row>
    <row r="127" spans="1:130" s="230" customFormat="1" ht="26.25" customHeight="1" x14ac:dyDescent="0.2">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67</v>
      </c>
      <c r="AB127" s="780"/>
      <c r="AC127" s="780"/>
      <c r="AD127" s="780"/>
      <c r="AE127" s="781"/>
      <c r="AF127" s="782">
        <v>51</v>
      </c>
      <c r="AG127" s="780"/>
      <c r="AH127" s="780"/>
      <c r="AI127" s="780"/>
      <c r="AJ127" s="781"/>
      <c r="AK127" s="782">
        <v>36</v>
      </c>
      <c r="AL127" s="780"/>
      <c r="AM127" s="780"/>
      <c r="AN127" s="780"/>
      <c r="AO127" s="781"/>
      <c r="AP127" s="824">
        <v>0</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454</v>
      </c>
      <c r="DM127" s="817"/>
      <c r="DN127" s="817"/>
      <c r="DO127" s="817"/>
      <c r="DP127" s="817"/>
      <c r="DQ127" s="817" t="s">
        <v>454</v>
      </c>
      <c r="DR127" s="817"/>
      <c r="DS127" s="817"/>
      <c r="DT127" s="817"/>
      <c r="DU127" s="817"/>
      <c r="DV127" s="794" t="s">
        <v>454</v>
      </c>
      <c r="DW127" s="794"/>
      <c r="DX127" s="794"/>
      <c r="DY127" s="794"/>
      <c r="DZ127" s="795"/>
    </row>
    <row r="128" spans="1:130" s="230" customFormat="1" ht="26.25" customHeight="1" thickBot="1" x14ac:dyDescent="0.25">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40190</v>
      </c>
      <c r="AB128" s="801"/>
      <c r="AC128" s="801"/>
      <c r="AD128" s="801"/>
      <c r="AE128" s="802"/>
      <c r="AF128" s="803">
        <v>37430</v>
      </c>
      <c r="AG128" s="801"/>
      <c r="AH128" s="801"/>
      <c r="AI128" s="801"/>
      <c r="AJ128" s="802"/>
      <c r="AK128" s="803">
        <v>33827</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449</v>
      </c>
      <c r="BG128" s="787"/>
      <c r="BH128" s="787"/>
      <c r="BI128" s="787"/>
      <c r="BJ128" s="787"/>
      <c r="BK128" s="787"/>
      <c r="BL128" s="810"/>
      <c r="BM128" s="786">
        <v>14.45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v>701</v>
      </c>
      <c r="DH128" s="791"/>
      <c r="DI128" s="791"/>
      <c r="DJ128" s="791"/>
      <c r="DK128" s="791"/>
      <c r="DL128" s="791">
        <v>518</v>
      </c>
      <c r="DM128" s="791"/>
      <c r="DN128" s="791"/>
      <c r="DO128" s="791"/>
      <c r="DP128" s="791"/>
      <c r="DQ128" s="791">
        <v>333</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5821922</v>
      </c>
      <c r="AB129" s="780"/>
      <c r="AC129" s="780"/>
      <c r="AD129" s="780"/>
      <c r="AE129" s="781"/>
      <c r="AF129" s="782">
        <v>6071994</v>
      </c>
      <c r="AG129" s="780"/>
      <c r="AH129" s="780"/>
      <c r="AI129" s="780"/>
      <c r="AJ129" s="781"/>
      <c r="AK129" s="782">
        <v>5990391</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449</v>
      </c>
      <c r="BG129" s="771"/>
      <c r="BH129" s="771"/>
      <c r="BI129" s="771"/>
      <c r="BJ129" s="771"/>
      <c r="BK129" s="771"/>
      <c r="BL129" s="772"/>
      <c r="BM129" s="770">
        <v>19.45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1178682</v>
      </c>
      <c r="AB130" s="780"/>
      <c r="AC130" s="780"/>
      <c r="AD130" s="780"/>
      <c r="AE130" s="781"/>
      <c r="AF130" s="782">
        <v>1195086</v>
      </c>
      <c r="AG130" s="780"/>
      <c r="AH130" s="780"/>
      <c r="AI130" s="780"/>
      <c r="AJ130" s="781"/>
      <c r="AK130" s="782">
        <v>1239706</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4643240</v>
      </c>
      <c r="AB131" s="764"/>
      <c r="AC131" s="764"/>
      <c r="AD131" s="764"/>
      <c r="AE131" s="765"/>
      <c r="AF131" s="766">
        <v>4876908</v>
      </c>
      <c r="AG131" s="764"/>
      <c r="AH131" s="764"/>
      <c r="AI131" s="764"/>
      <c r="AJ131" s="765"/>
      <c r="AK131" s="766">
        <v>4750685</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117.5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10.78057563</v>
      </c>
      <c r="AB132" s="745"/>
      <c r="AC132" s="745"/>
      <c r="AD132" s="745"/>
      <c r="AE132" s="746"/>
      <c r="AF132" s="747">
        <v>12.35805555</v>
      </c>
      <c r="AG132" s="745"/>
      <c r="AH132" s="745"/>
      <c r="AI132" s="745"/>
      <c r="AJ132" s="746"/>
      <c r="AK132" s="747">
        <v>12.87384872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10.5</v>
      </c>
      <c r="AB133" s="724"/>
      <c r="AC133" s="724"/>
      <c r="AD133" s="724"/>
      <c r="AE133" s="725"/>
      <c r="AF133" s="723">
        <v>11.1</v>
      </c>
      <c r="AG133" s="724"/>
      <c r="AH133" s="724"/>
      <c r="AI133" s="724"/>
      <c r="AJ133" s="725"/>
      <c r="AK133" s="723">
        <v>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Ta8Dwvt4En4WVfu8VTSJ4lnFDZgJXcdAjdodbRYUzaZ3owmzd/WJfEanREtBc881QlnCdQfTO3iME2CXkklJg==" saltValue="OkYaDb4BMnu85ULGQMKp5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D33E-44AB-4D08-995E-C9706187BFD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r9ySlJqwREhj+I6mKY0w0LqdRNLzGGmd5FMD8g3NlbivJxgDc8fsLRD/QA8xTzoYtzayrxxY1HWGjL3ZoBzA==" saltValue="NaiQ43wZYwLOSVA3pch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CGwgmtjaQtImWWHCghL6v3EqF9h4xhL189qRUANzZCGduCvj+STcBp5SOB8dWlq9tpqf6fiEaT0mYELc7rZfA==" saltValue="cKpROVSmedy9iKt2czUD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523</v>
      </c>
      <c r="AP7" s="272"/>
      <c r="AQ7" s="273" t="s">
        <v>524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525</v>
      </c>
      <c r="AQ8" s="279" t="s">
        <v>526</v>
      </c>
      <c r="AR8" s="280" t="s">
        <v>527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528</v>
      </c>
      <c r="AL9" s="1128"/>
      <c r="AM9" s="1128"/>
      <c r="AN9" s="1129"/>
      <c r="AO9" s="281">
        <v>1640649</v>
      </c>
      <c r="AP9" s="281">
        <v>109552</v>
      </c>
      <c r="AQ9" s="282">
        <v>108757</v>
      </c>
      <c r="AR9" s="283">
        <v>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529</v>
      </c>
      <c r="AL10" s="1128"/>
      <c r="AM10" s="1128"/>
      <c r="AN10" s="1129"/>
      <c r="AO10" s="284">
        <v>308432</v>
      </c>
      <c r="AP10" s="284">
        <v>20595</v>
      </c>
      <c r="AQ10" s="285">
        <v>15108</v>
      </c>
      <c r="AR10" s="286">
        <v>36.299999999999997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530</v>
      </c>
      <c r="AL11" s="1128"/>
      <c r="AM11" s="1128"/>
      <c r="AN11" s="1129"/>
      <c r="AO11" s="284">
        <v>46954</v>
      </c>
      <c r="AP11" s="284">
        <v>3135</v>
      </c>
      <c r="AQ11" s="285">
        <v>1414</v>
      </c>
      <c r="AR11" s="286">
        <v>121.7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531</v>
      </c>
      <c r="AL12" s="1128"/>
      <c r="AM12" s="1128"/>
      <c r="AN12" s="1129"/>
      <c r="AO12" s="284" t="s">
        <v>532</v>
      </c>
      <c r="AP12" s="284" t="s">
        <v>532</v>
      </c>
      <c r="AQ12" s="285">
        <v>40</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533</v>
      </c>
      <c r="AL13" s="1128"/>
      <c r="AM13" s="1128"/>
      <c r="AN13" s="1129"/>
      <c r="AO13" s="284">
        <v>53834</v>
      </c>
      <c r="AP13" s="284">
        <v>3595</v>
      </c>
      <c r="AQ13" s="285">
        <v>4611</v>
      </c>
      <c r="AR13" s="286">
        <v>-22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534</v>
      </c>
      <c r="AL14" s="1128"/>
      <c r="AM14" s="1128"/>
      <c r="AN14" s="1129"/>
      <c r="AO14" s="284">
        <v>9149</v>
      </c>
      <c r="AP14" s="284">
        <v>611</v>
      </c>
      <c r="AQ14" s="285">
        <v>2427</v>
      </c>
      <c r="AR14" s="286">
        <v>-74.8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535</v>
      </c>
      <c r="AL15" s="1131"/>
      <c r="AM15" s="1131"/>
      <c r="AN15" s="1132"/>
      <c r="AO15" s="284">
        <v>-85725</v>
      </c>
      <c r="AP15" s="284">
        <v>-5724</v>
      </c>
      <c r="AQ15" s="285">
        <v>-7785</v>
      </c>
      <c r="AR15" s="286">
        <v>-26.5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189</v>
      </c>
      <c r="AL16" s="1131"/>
      <c r="AM16" s="1131"/>
      <c r="AN16" s="1132"/>
      <c r="AO16" s="284">
        <v>1973293</v>
      </c>
      <c r="AP16" s="284">
        <v>131764</v>
      </c>
      <c r="AQ16" s="285">
        <v>124572</v>
      </c>
      <c r="AR16" s="286">
        <v>5.8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540</v>
      </c>
      <c r="AL21" s="1134"/>
      <c r="AM21" s="1134"/>
      <c r="AN21" s="1135"/>
      <c r="AO21" s="297">
        <v>11.08</v>
      </c>
      <c r="AP21" s="298">
        <v>10.78</v>
      </c>
      <c r="AQ21" s="299">
        <v>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541</v>
      </c>
      <c r="AL22" s="1134"/>
      <c r="AM22" s="1134"/>
      <c r="AN22" s="1135"/>
      <c r="AO22" s="302">
        <v>96.5</v>
      </c>
      <c r="AP22" s="303">
        <v>96.3</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6" t="s">
        <v>542</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ht="13.2" x14ac:dyDescent="0.2">
      <c r="A27" s="309"/>
      <c r="AO27" s="262"/>
      <c r="AP27" s="262"/>
      <c r="AQ27" s="262"/>
      <c r="AR27" s="262"/>
      <c r="AS27" s="262"/>
      <c r="AT27" s="262"/>
    </row>
    <row r="28" spans="1:46" ht="16.2" x14ac:dyDescent="0.2">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523</v>
      </c>
      <c r="AP30" s="272"/>
      <c r="AQ30" s="273" t="s">
        <v>524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525</v>
      </c>
      <c r="AQ31" s="279" t="s">
        <v>526</v>
      </c>
      <c r="AR31" s="280" t="s">
        <v>527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545</v>
      </c>
      <c r="AL32" s="1118"/>
      <c r="AM32" s="1118"/>
      <c r="AN32" s="1119"/>
      <c r="AO32" s="312">
        <v>1281990</v>
      </c>
      <c r="AP32" s="312">
        <v>85603</v>
      </c>
      <c r="AQ32" s="313">
        <v>62543</v>
      </c>
      <c r="AR32" s="314">
        <v>36.9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546</v>
      </c>
      <c r="AL33" s="1118"/>
      <c r="AM33" s="1118"/>
      <c r="AN33" s="1119"/>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547</v>
      </c>
      <c r="AL34" s="1118"/>
      <c r="AM34" s="1118"/>
      <c r="AN34" s="1119"/>
      <c r="AO34" s="312" t="s">
        <v>532</v>
      </c>
      <c r="AP34" s="312" t="s">
        <v>532</v>
      </c>
      <c r="AQ34" s="313" t="s">
        <v>532</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548</v>
      </c>
      <c r="AL35" s="1118"/>
      <c r="AM35" s="1118"/>
      <c r="AN35" s="1119"/>
      <c r="AO35" s="312">
        <v>524813</v>
      </c>
      <c r="AP35" s="312">
        <v>35044</v>
      </c>
      <c r="AQ35" s="313">
        <v>16620</v>
      </c>
      <c r="AR35" s="314">
        <v>110.9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549</v>
      </c>
      <c r="AL36" s="1118"/>
      <c r="AM36" s="1118"/>
      <c r="AN36" s="1119"/>
      <c r="AO36" s="312">
        <v>69390</v>
      </c>
      <c r="AP36" s="312">
        <v>4633</v>
      </c>
      <c r="AQ36" s="313">
        <v>3562</v>
      </c>
      <c r="AR36" s="314">
        <v>30.1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550</v>
      </c>
      <c r="AL37" s="1118"/>
      <c r="AM37" s="1118"/>
      <c r="AN37" s="1119"/>
      <c r="AO37" s="312">
        <v>8936</v>
      </c>
      <c r="AP37" s="312">
        <v>597</v>
      </c>
      <c r="AQ37" s="313">
        <v>625</v>
      </c>
      <c r="AR37" s="314">
        <v>-4.5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551</v>
      </c>
      <c r="AL38" s="1121"/>
      <c r="AM38" s="1121"/>
      <c r="AN38" s="1122"/>
      <c r="AO38" s="315" t="s">
        <v>532</v>
      </c>
      <c r="AP38" s="315" t="s">
        <v>532</v>
      </c>
      <c r="AQ38" s="316">
        <v>3</v>
      </c>
      <c r="AR38" s="304" t="s">
        <v>532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552</v>
      </c>
      <c r="AL39" s="1121"/>
      <c r="AM39" s="1121"/>
      <c r="AN39" s="1122"/>
      <c r="AO39" s="312">
        <v>-33827</v>
      </c>
      <c r="AP39" s="312">
        <v>-2259</v>
      </c>
      <c r="AQ39" s="313">
        <v>-2822</v>
      </c>
      <c r="AR39" s="314">
        <v>-20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553</v>
      </c>
      <c r="AL40" s="1118"/>
      <c r="AM40" s="1118"/>
      <c r="AN40" s="1119"/>
      <c r="AO40" s="312">
        <v>-1239706</v>
      </c>
      <c r="AP40" s="312">
        <v>-82780</v>
      </c>
      <c r="AQ40" s="313">
        <v>-53912</v>
      </c>
      <c r="AR40" s="314">
        <v>53.5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301</v>
      </c>
      <c r="AL41" s="1124"/>
      <c r="AM41" s="1124"/>
      <c r="AN41" s="1125"/>
      <c r="AO41" s="312">
        <v>611596</v>
      </c>
      <c r="AP41" s="312">
        <v>40838</v>
      </c>
      <c r="AQ41" s="313">
        <v>26618</v>
      </c>
      <c r="AR41" s="314">
        <v>53.4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523</v>
      </c>
      <c r="AN49" s="1112" t="s">
        <v>557</v>
      </c>
      <c r="AO49" s="1113"/>
      <c r="AP49" s="1113"/>
      <c r="AQ49" s="1113"/>
      <c r="AR49" s="1114"/>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558</v>
      </c>
      <c r="AO50" s="329" t="s">
        <v>559</v>
      </c>
      <c r="AP50" s="330" t="s">
        <v>560</v>
      </c>
      <c r="AQ50" s="331" t="s">
        <v>561</v>
      </c>
      <c r="AR50" s="332" t="s">
        <v>562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2661343</v>
      </c>
      <c r="AN51" s="334">
        <v>166918</v>
      </c>
      <c r="AO51" s="335">
        <v>113.8</v>
      </c>
      <c r="AP51" s="336">
        <v>73475</v>
      </c>
      <c r="AQ51" s="337">
        <v>9.1</v>
      </c>
      <c r="AR51" s="338">
        <v>104.7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2344183</v>
      </c>
      <c r="AN52" s="342">
        <v>147026</v>
      </c>
      <c r="AO52" s="343">
        <v>165.6</v>
      </c>
      <c r="AP52" s="344">
        <v>43072</v>
      </c>
      <c r="AQ52" s="345">
        <v>31.1</v>
      </c>
      <c r="AR52" s="346">
        <v>134.5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2781721</v>
      </c>
      <c r="AN53" s="334">
        <v>177236</v>
      </c>
      <c r="AO53" s="335">
        <v>6.2</v>
      </c>
      <c r="AP53" s="336">
        <v>87464</v>
      </c>
      <c r="AQ53" s="337">
        <v>19</v>
      </c>
      <c r="AR53" s="338">
        <v>-12.8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2515718</v>
      </c>
      <c r="AN54" s="342">
        <v>160288</v>
      </c>
      <c r="AO54" s="343">
        <v>9</v>
      </c>
      <c r="AP54" s="344">
        <v>47479</v>
      </c>
      <c r="AQ54" s="345">
        <v>10.199999999999999</v>
      </c>
      <c r="AR54" s="346">
        <v>-1.2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690809</v>
      </c>
      <c r="AN55" s="334">
        <v>44571</v>
      </c>
      <c r="AO55" s="335">
        <v>-74.900000000000006</v>
      </c>
      <c r="AP55" s="336">
        <v>117234</v>
      </c>
      <c r="AQ55" s="337">
        <v>34</v>
      </c>
      <c r="AR55" s="338">
        <v>-108.9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452550</v>
      </c>
      <c r="AN56" s="342">
        <v>29199</v>
      </c>
      <c r="AO56" s="343">
        <v>-81.8</v>
      </c>
      <c r="AP56" s="344">
        <v>59796</v>
      </c>
      <c r="AQ56" s="345">
        <v>25.9</v>
      </c>
      <c r="AR56" s="346">
        <v>-107.7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748769</v>
      </c>
      <c r="AN57" s="334">
        <v>49274</v>
      </c>
      <c r="AO57" s="335">
        <v>10.6</v>
      </c>
      <c r="AP57" s="336">
        <v>97758</v>
      </c>
      <c r="AQ57" s="337">
        <v>-16.600000000000001</v>
      </c>
      <c r="AR57" s="338">
        <v>27.2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542959</v>
      </c>
      <c r="AN58" s="342">
        <v>35730</v>
      </c>
      <c r="AO58" s="343">
        <v>22.4</v>
      </c>
      <c r="AP58" s="344">
        <v>45946</v>
      </c>
      <c r="AQ58" s="345">
        <v>-23.2</v>
      </c>
      <c r="AR58" s="346">
        <v>45.6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457221</v>
      </c>
      <c r="AN59" s="334">
        <v>30530</v>
      </c>
      <c r="AO59" s="335">
        <v>-38</v>
      </c>
      <c r="AP59" s="336">
        <v>91338</v>
      </c>
      <c r="AQ59" s="337">
        <v>-6.6</v>
      </c>
      <c r="AR59" s="338">
        <v>-31.4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368106</v>
      </c>
      <c r="AN60" s="342">
        <v>24580</v>
      </c>
      <c r="AO60" s="343">
        <v>-31.2</v>
      </c>
      <c r="AP60" s="344">
        <v>43989</v>
      </c>
      <c r="AQ60" s="345">
        <v>-4.3</v>
      </c>
      <c r="AR60" s="346">
        <v>-26.9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1467973</v>
      </c>
      <c r="AN61" s="349">
        <v>93706</v>
      </c>
      <c r="AO61" s="350">
        <v>3.5</v>
      </c>
      <c r="AP61" s="351">
        <v>93454</v>
      </c>
      <c r="AQ61" s="352">
        <v>7.8</v>
      </c>
      <c r="AR61" s="338">
        <v>-4.3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1244703</v>
      </c>
      <c r="AN62" s="342">
        <v>79365</v>
      </c>
      <c r="AO62" s="343">
        <v>16.8</v>
      </c>
      <c r="AP62" s="344">
        <v>48056</v>
      </c>
      <c r="AQ62" s="345">
        <v>7.9</v>
      </c>
      <c r="AR62" s="346">
        <v>8.9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skTqjQiqqlPM5z5KaqXvFuQgyYy8g2ngAyJLp02XmAj3On5z39tXqBGhYdpBPhd+otduSUF42zQXJKkzD2w2g==" saltValue="ZI2KpEykEEVUJ4OaaCmI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row r="121" spans="125:125" ht="13.5" hidden="1" customHeight="1" x14ac:dyDescent="0.2">
      <c r="DU121" s="259"/>
    </row>
  </sheetData>
  <sheetProtection algorithmName="SHA-512" hashValue="L3mT145ls4b3KXos7nhbkMBJFUvpxjiD7zVYcrKS+lzXSzDz/LLArE/OWsZqBXn0FoNmMyq7nb7U1faikC5NZg==" saltValue="HGPDPyT9CDRRX7I5FNME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572</v>
      </c>
    </row>
  </sheetData>
  <sheetProtection algorithmName="SHA-512" hashValue="ZfBFBf+1QVBCvA1C54WT5okilVKiefPZD07IlNUDXuKIhii/h7TDx+jEryvigRVNR1XlLcFfytoYDBpFpGQpqA==" saltValue="KJVrcua+UBd4g/Fx8Gw0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2">
      <c r="B47" s="10"/>
      <c r="C47" s="1136" t="s">
        <v>3</v>
      </c>
      <c r="D47" s="1136"/>
      <c r="E47" s="1137"/>
      <c r="F47" s="11">
        <v>31.56</v>
      </c>
      <c r="G47" s="12">
        <v>32.35</v>
      </c>
      <c r="H47" s="12">
        <v>31.14</v>
      </c>
      <c r="I47" s="12">
        <v>31.91</v>
      </c>
      <c r="J47" s="13">
        <v>33.07</v>
      </c>
    </row>
    <row r="48" spans="2:10" ht="57.75" customHeight="1" x14ac:dyDescent="0.2">
      <c r="B48" s="14"/>
      <c r="C48" s="1138" t="s">
        <v>4</v>
      </c>
      <c r="D48" s="1138"/>
      <c r="E48" s="1139"/>
      <c r="F48" s="15">
        <v>7.22</v>
      </c>
      <c r="G48" s="16">
        <v>4.4400000000000004</v>
      </c>
      <c r="H48" s="16">
        <v>4.41</v>
      </c>
      <c r="I48" s="16">
        <v>3.45</v>
      </c>
      <c r="J48" s="17">
        <v>6.2</v>
      </c>
    </row>
    <row r="49" spans="2:10" ht="57.75" customHeight="1" thickBot="1" x14ac:dyDescent="0.25">
      <c r="B49" s="18"/>
      <c r="C49" s="1140" t="s">
        <v>5</v>
      </c>
      <c r="D49" s="1140"/>
      <c r="E49" s="1141"/>
      <c r="F49" s="19" t="s">
        <v>578</v>
      </c>
      <c r="G49" s="20" t="s">
        <v>579</v>
      </c>
      <c r="H49" s="20" t="s">
        <v>580</v>
      </c>
      <c r="I49" s="20">
        <v>1.28</v>
      </c>
      <c r="J49" s="21">
        <v>3.42</v>
      </c>
    </row>
    <row r="50" spans="2:10" ht="13.2" x14ac:dyDescent="0.2"/>
  </sheetData>
  <sheetProtection algorithmName="SHA-512" hashValue="Dyy0R/+m19BwLkykGtdKhG70tlfxW4j3/IHm9ULDIc+TLgZCx2790bzSzO6c8koA3h8wUgNlby/aEiYzyvWmXA==" saltValue="O1IwQ5cKimyCd0cFT9Di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2024-03-12T12:21:53Z</cp:lastPrinted>
  <dcterms:created xsi:type="dcterms:W3CDTF">2024-02-05T01:18:52Z</dcterms:created>
  <dcterms:modified xsi:type="dcterms:W3CDTF">2024-03-21T07:57:45Z</dcterms:modified>
  <cp:category/>
</cp:coreProperties>
</file>