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917260C5-06A0-406D-A6D7-6172719D6703}"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5" i="12"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35" i="10"/>
  <c r="BW34" i="10"/>
  <c r="BW35" i="10" s="1"/>
  <c r="BW36" i="10" s="1"/>
  <c r="BW37" i="10" s="1"/>
  <c r="BW38" i="10" s="1"/>
  <c r="BW39" i="10" s="1"/>
  <c r="BW40" i="10" s="1"/>
  <c r="BW41" i="10" s="1"/>
  <c r="BW42" i="10" s="1"/>
  <c r="BW43" i="10" s="1"/>
  <c r="C34" i="10"/>
  <c r="CO34" i="10" l="1"/>
  <c r="CO35" i="10" s="1"/>
  <c r="AM34" i="10"/>
  <c r="AM35" i="10" s="1"/>
  <c r="AM36" i="10" s="1"/>
  <c r="AM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<sst xmlns="http://schemas.openxmlformats.org/spreadsheetml/2006/main" count="1048" uniqueCount="607">
  <si>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</si>
  <si>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</si>
  <si>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</si>
  <si>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</si>
  <si>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</si>
  <si>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</si>
  <si>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</si>
  <si>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</si>
  <si>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</si>
  <si>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</si>
  <si>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</si>
  <si>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</si>
  <si>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</si>
  <si>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</si>
  <si>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</si>
  <si>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</si>
  <si>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</si>
  <si>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</si>
  <si>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</si>
  <si>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</si>
  <si>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</si>
  <si>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</si>
  <si>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</si>
  <si>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</si>
  <si>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</si>
  <si>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</si>
  <si>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</si>
  <si>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</si>
  <si>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</si>
  <si>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</si>
  <si>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</si>
  <si>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</si>
  <si>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</si>
  <si>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</si>
  <si>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</si>
  <si>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</si>
  <si>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</si>
  <si>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</si>
  <si>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</si>
  <si>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</si>
  <si>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</si>
  <si>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</si>
  <si>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</si>
  <si>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</si>
  <si>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</si>
  <si>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</si>
  <si>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</si>
  <si>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</si>
  <si>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</si>
  <si>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</si>
  <si>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</si>
  <si>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</si>
  <si>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</si>
  <si>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</si>
  <si>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</si>
  <si>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</si>
  <si>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</si>
  <si>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</si>
  <si>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</si>
  <si>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</si>
  <si>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</si>
  <si>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</si>
  <si>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</si>
  <si>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</si>
  <si>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</si>
  <si>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</si>
  <si>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</si>
  <si>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</si>
  <si>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</si>
  <si>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</si>
  <si>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</si>
  <si>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</si>
  <si>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</si>
  <si>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</si>
  <si>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</si>
  <si>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</si>
  <si>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</si>
  <si>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</si>
  <si>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</si>
  <si>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</si>
  <si>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</si>
  <si>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</si>
  <si>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</si>
  <si>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</si>
  <si>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</si>
  <si>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</si>
  <si>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</si>
  <si>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</si>
  <si>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</si>
  <si>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</si>
  <si>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</si>
  <si>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</si>
  <si>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</si>
  <si>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</si>
  <si>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</si>
  <si>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</si>
  <si>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</si>
  <si>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</si>
  <si>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</si>
  <si>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</si>
  <si>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</si>
  <si>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</si>
  <si>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</si>
  <si>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</si>
  <si>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</si>
  <si>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</si>
  <si>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</si>
  <si>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</si>
  <si>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</si>
  <si>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</si>
  <si>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</si>
  <si>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</si>
  <si>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</si>
  <si>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</si>
  <si>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</si>
  <si>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</si>
  <si>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</si>
  <si>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</si>
  <si>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</si>
  <si>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</si>
  <si>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</si>
  <si>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</si>
  <si>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</si>
  <si>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</si>
  <si>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</si>
  <si>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</si>
  <si>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</si>
  <si>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</si>
  <si>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</si>
  <si>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</si>
  <si>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</si>
  <si>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</si>
  <si>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</si>
  <si>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</si>
  <si>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</si>
  <si>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</si>
  <si>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</si>
  <si>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</si>
  <si>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</si>
  <si>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</si>
  <si>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</si>
  <si>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</si>
  <si>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</si>
  <si>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</si>
  <si>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</si>
  <si>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</si>
  <si>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</si>
  <si>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</si>
  <si>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</si>
  <si>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</si>
  <si>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</si>
  <si>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</si>
  <si>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</si>
  <si>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</si>
  <si>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</si>
  <si>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</si>
  <si>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</si>
  <si>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</si>
  <si>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</si>
  <si>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</si>
  <si>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</si>
  <si>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</si>
  <si>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</si>
  <si>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</si>
  <si>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</si>
  <si>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</si>
  <si>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</si>
  <si>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</si>
  <si>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</si>
  <si>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</si>
  <si>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</si>
  <si>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</si>
  <si>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</si>
  <si>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</si>
  <si>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</si>
  <si>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</si>
  <si>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</si>
  <si>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</si>
  <si>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</si>
  <si>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</si>
  <si>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</si>
  <si>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</si>
  <si>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</si>
  <si>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</si>
  <si>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</si>
  <si>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</si>
  <si>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</si>
  <si>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</si>
  <si>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</si>
  <si>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</si>
  <si>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</si>
  <si>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</si>
  <si>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</si>
  <si>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</si>
  <si>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</si>
  <si>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</si>
  <si>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</si>
  <si>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</si>
  <si>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</si>
  <si>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</si>
  <si>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</si>
  <si>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</si>
  <si>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</si>
  <si>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</si>
  <si>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</si>
  <si>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</si>
  <si>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</si>
  <si>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</si>
  <si>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</si>
  <si>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</si>
  <si>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</si>
  <si>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</si>
  <si>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</si>
  <si>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</si>
  <si>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</si>
  <si>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</si>
  <si>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</si>
  <si>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</si>
  <si>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</si>
  <si>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山梨県山梨市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</si>
  <si>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</si>
  <si>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</si>
  <si>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</si>
  <si>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</si>
  <si>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</si>
  <si>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</si>
  <si>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</si>
  <si>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</si>
  <si>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</si>
  <si>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</si>
  <si>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</si>
  <si>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</si>
  <si>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</si>
  <si>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</si>
  <si>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</si>
  <si>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</si>
  <si>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</si>
  <si>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</si>
  <si>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</si>
  <si>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</si>
  <si>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</si>
  <si>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</si>
  <si>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</si>
  <si>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</si>
  <si>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</si>
  <si>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</si>
  <si>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</si>
  <si>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</si>
  <si>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</si>
  <si>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</si>
  <si>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</si>
  <si>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</si>
  <si>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</si>
  <si>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</si>
  <si>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</si>
  <si>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</si>
  <si>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</si>
  <si>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</si>
  <si>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</si>
  <si>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</si>
  <si>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</si>
  <si>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</si>
  <si>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</si>
  <si>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</si>
  <si>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</si>
  <si>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</si>
  <si>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</si>
  <si>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</si>
  <si>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</si>
  <si>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</si>
  <si>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</si>
  <si>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</si>
  <si>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</si>
  <si>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</si>
  <si>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</si>
  <si>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</si>
  <si>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</si>
  <si>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</si>
  <si>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</si>
  <si>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</si>
  <si>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</si>
  <si>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</si>
  <si>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</si>
  <si>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</si>
  <si>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</si>
  <si>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</si>
  <si>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</si>
  <si>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</si>
  <si>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</si>
  <si>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</si>
  <si>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</si>
  <si>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</si>
  <si>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</si>
  <si>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</si>
  <si>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</si>
  <si>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</si>
  <si>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</si>
  <si>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</si>
  <si>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</si>
  <si>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</si>
  <si>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</si>
  <si>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</si>
  <si>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</si>
  <si>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</si>
  <si>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</si>
  <si>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</si>
  <si>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</si>
  <si>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</si>
  <si>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</si>
  <si>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</si>
  <si>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</si>
  <si>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</si>
  <si>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</si>
  <si>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</si>
  <si>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</si>
  <si>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</si>
  <si>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</si>
  <si>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</si>
  <si>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</si>
  <si>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</si>
  <si>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</si>
  <si>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</si>
  <si>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</si>
  <si>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</si>
  <si>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</si>
  <si>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</si>
  <si>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</si>
  <si>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</si>
  <si>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</si>
  <si>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</si>
  <si>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</si>
  <si>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</si>
  <si>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</si>
  <si>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</si>
  <si>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</si>
  <si>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</si>
  <si>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</si>
  <si>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</si>
  <si>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</si>
  <si>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</si>
  <si>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</si>
  <si>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</si>
  <si>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</si>
  <si>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</si>
  <si>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</si>
  <si>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</si>
  <si>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</si>
  <si>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</si>
  <si>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</si>
  <si>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</si>
  <si>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</si>
  <si>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</si>
  <si>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</si>
  <si>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</si>
  <si>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</si>
  <si>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</si>
  <si>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</si>
  <si>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</si>
  <si>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</si>
  <si>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</si>
  <si>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</si>
  <si>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</si>
  <si>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</si>
  <si>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</si>
  <si>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</si>
  <si>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</si>
  <si>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</si>
  <si>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</si>
  <si>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</si>
  <si>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</si>
  <si>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</si>
  <si>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山梨県山梨市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</si>
  <si>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</si>
  <si>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</si>
  <si>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</si>
  <si>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</si>
  <si>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</si>
  <si>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</si>
  <si>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</si>
  <si>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</si>
  <si>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</si>
  <si>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</si>
  <si>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</si>
  <si>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</si>
  <si>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</si>
  <si>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</si>
  <si>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</si>
  <si>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</si>
  <si>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</si>
  <si>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</si>
  <si>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</si>
  <si>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</si>
  <si>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</si>
  <si>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</si>
  <si>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</si>
  <si>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</si>
  <si>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</si>
  <si>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</si>
  <si>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</si>
  <si>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</si>
  <si>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</si>
  <si>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</si>
  <si>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</si>
  <si>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</si>
  <si>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</si>
  <si>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</si>
  <si>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</si>
  <si>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</si>
  <si>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</si>
  <si>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</si>
  <si>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水道事業会計</t>
    <phoneticPr fontId="5"/>
  </si>
  <si>
    <t>法適用企業</t>
    <phoneticPr fontId="5"/>
  </si>
  <si>
    <t>簡易水道事業会計</t>
    <phoneticPr fontId="5"/>
  </si>
  <si>
    <t>下水道事業会計</t>
    <phoneticPr fontId="5"/>
  </si>
  <si>
    <t>病院事業会計</t>
    <phoneticPr fontId="5"/>
  </si>
  <si>
    <t>浄化槽事業特別会計</t>
    <phoneticPr fontId="5"/>
  </si>
  <si>
    <t>-</t>
    <phoneticPr fontId="5"/>
  </si>
  <si>
    <t>法非適用企業</t>
    <phoneticPr fontId="5"/>
  </si>
  <si>
    <t>活性化事業特別会計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</si>
  <si>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</si>
  <si>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</si>
  <si>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</si>
  <si>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</si>
  <si>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</si>
  <si>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</si>
  <si>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</si>
  <si>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</si>
  <si>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</si>
  <si>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</si>
  <si>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</si>
  <si>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</si>
  <si>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</si>
  <si>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</si>
  <si>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</si>
  <si>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</si>
  <si>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</si>
  <si>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</si>
  <si>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</si>
  <si>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</si>
  <si>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</si>
  <si>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</si>
  <si>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</si>
  <si>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</si>
  <si>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</si>
  <si>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</si>
  <si>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</si>
  <si>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</si>
  <si>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</si>
  <si>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</si>
  <si>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</si>
  <si>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</si>
  <si>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</si>
  <si>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</si>
  <si>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</si>
  <si>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</si>
  <si>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</si>
  <si>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</si>
  <si>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</si>
  <si>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</si>
  <si>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</si>
  <si>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</si>
  <si>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</si>
  <si>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</si>
  <si>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</si>
  <si>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</si>
  <si>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</si>
  <si>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</si>
  <si>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</si>
  <si>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</si>
  <si>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</si>
  <si>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</si>
  <si>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</si>
  <si>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</si>
  <si>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</si>
  <si>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</si>
  <si>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</si>
  <si>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</si>
  <si>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</si>
  <si>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</si>
  <si>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</si>
  <si>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</si>
  <si>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</si>
  <si>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</si>
  <si>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</si>
  <si>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</si>
  <si>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</si>
  <si>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</si>
  <si>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</si>
  <si>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</si>
  <si>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</si>
  <si>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</si>
  <si>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</si>
  <si>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</si>
  <si>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</si>
  <si>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</si>
  <si>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</si>
  <si>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</si>
  <si>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</si>
  <si>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</si>
  <si>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</si>
  <si>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</si>
  <si>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</si>
  <si>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</si>
  <si>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</si>
  <si>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</si>
  <si>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</si>
  <si>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</si>
  <si>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</si>
  <si>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</si>
  <si>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</si>
  <si>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</si>
  <si>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</si>
  <si>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</si>
  <si>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</si>
  <si>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</si>
  <si>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</si>
  <si>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</si>
  <si>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</si>
  <si>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</si>
  <si>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</si>
  <si>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</si>
  <si>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</si>
  <si>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</si>
  <si>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</si>
  <si>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</si>
  <si>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</si>
  <si>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</si>
  <si>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</si>
  <si>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</si>
  <si>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</si>
  <si>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</si>
  <si>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</si>
  <si>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</si>
  <si>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</si>
  <si>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</si>
  <si>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</si>
  <si>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</si>
  <si>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</si>
  <si>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</si>
  <si>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</si>
  <si>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</si>
  <si>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</si>
  <si>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</si>
  <si>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</si>
  <si>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</si>
  <si>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</si>
  <si>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</si>
  <si>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</si>
  <si>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</si>
  <si>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</si>
  <si>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</si>
  <si>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</si>
  <si>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</si>
  <si>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</si>
  <si>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</si>
  <si>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</si>
  <si>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</si>
  <si>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</si>
  <si>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</si>
  <si>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</si>
  <si>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1.01</t>
  </si>
  <si>
    <t>▲ 1.54</t>
  </si>
  <si>
    <t>▲ 1.20</t>
  </si>
  <si>
    <t>一般会計</t>
  </si>
  <si>
    <t>水道事業会計</t>
  </si>
  <si>
    <t>介護保険特別会計</t>
  </si>
  <si>
    <t>国民健康保険特別会計</t>
  </si>
  <si>
    <t>下水道事業会計</t>
  </si>
  <si>
    <t>病院事業会計</t>
  </si>
  <si>
    <t>簡易水道事業会計</t>
  </si>
  <si>
    <t>交通・火災災害共済事業特別会計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</si>
  <si>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</si>
  <si>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</si>
  <si>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</si>
  <si>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</si>
  <si>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</si>
  <si>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</si>
  <si>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</si>
  <si>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</si>
  <si>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ふるさと輝き基金</t>
    <rPh sb="4" eb="5">
      <t>カガヤ</t>
    </rPh>
    <rPh sb="6" eb="8">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</si>
  <si>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</si>
  <si>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</si>
  <si>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森林環境譲与税基金</t>
    <rPh sb="0" eb="2">
      <t>シンリン</t>
    </rPh>
    <rPh sb="2" eb="4">
      <t>カンキョウ</t>
    </rPh>
    <rPh sb="4" eb="6">
      <t>ジョウヨ</t>
    </rPh>
    <rPh sb="6" eb="7">
      <t>ゼイ</t>
    </rPh>
    <rPh sb="7" eb="9">
      <t>キキン</t>
    </rPh>
    <phoneticPr fontId="5"/>
  </si>
  <si>
    <t>太陽光発電施設等整備基金</t>
    <rPh sb="0" eb="3">
      <t>タイヨウコウ</t>
    </rPh>
    <rPh sb="3" eb="5">
      <t>ハツデン</t>
    </rPh>
    <rPh sb="5" eb="7">
      <t>シセツ</t>
    </rPh>
    <rPh sb="7" eb="8">
      <t>トウ</t>
    </rPh>
    <rPh sb="8" eb="10">
      <t>セイビ</t>
    </rPh>
    <rPh sb="10" eb="12">
      <t>キキン</t>
    </rPh>
    <phoneticPr fontId="2"/>
  </si>
  <si>
    <t>東山梨行政事務組合</t>
    <rPh sb="0" eb="3">
      <t>ヒガシヤマナシ</t>
    </rPh>
    <rPh sb="3" eb="5">
      <t>ギョウセイ</t>
    </rPh>
    <rPh sb="5" eb="7">
      <t>ジム</t>
    </rPh>
    <rPh sb="7" eb="9">
      <t>クミアイ</t>
    </rPh>
    <phoneticPr fontId="2"/>
  </si>
  <si>
    <t>甲府・峡東地域ごみ処理施設事務組合</t>
    <rPh sb="0" eb="2">
      <t>コウフ</t>
    </rPh>
    <rPh sb="3" eb="5">
      <t>キョウトウ</t>
    </rPh>
    <rPh sb="5" eb="7">
      <t>チイキ</t>
    </rPh>
    <rPh sb="9" eb="17">
      <t>ショリシセツジムクミアイ</t>
    </rPh>
    <phoneticPr fontId="2"/>
  </si>
  <si>
    <t>峡東地域広域水道企業団</t>
    <rPh sb="0" eb="4">
      <t>キョウトウチイキ</t>
    </rPh>
    <rPh sb="4" eb="11">
      <t>コウイキスイドウキギョウダン</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</si>
  <si>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</si>
  <si>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山梨県後期高齢者医療広域連合（後期高齢者特別会計）</t>
    <rPh sb="0" eb="3">
      <t>ヤマナシケン</t>
    </rPh>
    <rPh sb="3" eb="10">
      <t>コウキコウレイシャイリョウ</t>
    </rPh>
    <rPh sb="10" eb="14">
      <t>コウイキレンゴウ</t>
    </rPh>
    <rPh sb="15" eb="24">
      <t>コウキコウレイシャトクベツカイケイ</t>
    </rPh>
    <phoneticPr fontId="2"/>
  </si>
  <si>
    <t>市町村総合事務組合（一般会計）</t>
    <rPh sb="0" eb="9">
      <t>シチョウソンソウゴウジムクミアイ</t>
    </rPh>
    <rPh sb="10" eb="14">
      <t>イッパンカイケイ</t>
    </rPh>
    <phoneticPr fontId="2"/>
  </si>
  <si>
    <t>市町村総合事務組合（電子化事業及び会館管理・研修事業特別会計）</t>
    <rPh sb="0" eb="9">
      <t>シチョウソンソウゴウジムクミアイ</t>
    </rPh>
    <rPh sb="10" eb="15">
      <t>デンシカジギョウ</t>
    </rPh>
    <rPh sb="15" eb="16">
      <t>オヨ</t>
    </rPh>
    <rPh sb="17" eb="21">
      <t>カイカンカンリ</t>
    </rPh>
    <rPh sb="22" eb="26">
      <t>ケンシュウジギョウ</t>
    </rPh>
    <rPh sb="26" eb="30">
      <t>トクベツカイケイ</t>
    </rPh>
    <phoneticPr fontId="2"/>
  </si>
  <si>
    <t>市町村総合事務組合（一般廃棄物最終処分場事業特別会計）</t>
    <rPh sb="0" eb="9">
      <t>シチョウソンソウゴウジムクミアイ</t>
    </rPh>
    <rPh sb="10" eb="15">
      <t>イッパンハイキブツ</t>
    </rPh>
    <rPh sb="15" eb="17">
      <t>サイシュウ</t>
    </rPh>
    <rPh sb="17" eb="20">
      <t>ショブンジョウ</t>
    </rPh>
    <rPh sb="20" eb="22">
      <t>ジギョウ</t>
    </rPh>
    <rPh sb="22" eb="24">
      <t>トクベツ</t>
    </rPh>
    <rPh sb="24" eb="26">
      <t>カイケイ</t>
    </rPh>
    <phoneticPr fontId="2"/>
  </si>
  <si>
    <t>山梨市フルーツパーク株式会社</t>
    <rPh sb="0" eb="3">
      <t>ヤマナシシ</t>
    </rPh>
    <rPh sb="10" eb="14">
      <t>カブシキガイシャ</t>
    </rPh>
    <phoneticPr fontId="2"/>
  </si>
  <si>
    <t>有限会社みとみ</t>
    <rPh sb="0" eb="4">
      <t>ユウゲンガイシャ</t>
    </rPh>
    <phoneticPr fontId="2"/>
  </si>
  <si>
    <t>市町村総合事務組合（交通災害共済事業特別会計）</t>
    <phoneticPr fontId="2"/>
  </si>
  <si>
    <t>市町村総合事務組合（入札参加資格審査事業費特別会計）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</si>
  <si>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</si>
  <si>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</si>
  <si>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</si>
  <si>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</si>
  <si>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</si>
  <si>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減少傾向にあるが、実質公債費比率は上昇傾向となっており、どちらの指数も類似団体と比較して非常に高い水準となっている。今後将来負担比率については、地方債現在高の減少や充当可能基金の確保に取り組むことにより、更なる数値の改善を図っていく。実質公債費比率については、今後数値の更なる上昇が予想される。市税収入の増加などによる標準財政規模の増加に引き続き取り組むが、本市の課税客体等の現状や人口減少に歯止めがかからない状況を鑑みると、標準財政規模の大幅な増加は見込まれないことから、地方債新規発行額の抑制による地方債の元利償還金の削減や、公営企業等への繰出金の抑制などに取り組むことにより、数値の抑制及び改善を図っ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</si>
  <si>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</si>
  <si>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</si>
  <si>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</si>
  <si>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現在高などの減少、ふるさと輝き基金の増加などにより減少傾向にあるが、依然として類似団体と比べて高い水準となっている。一方、有形固定資産減価償却率は、類似団体より低い水準となっている。
今後、将来負担比率については、更なる数値の改善を図るため、地方債現在高の減少や充当可能基金の確保に取り組むとともに、有形固定資産減価償却率については、個別施設において、類似団体より比率がかなり高く、老朽化が進んでいる施設が多いため、各個別計画の具体的方向性を踏まえ、計画的な修繕を行うとともに、施設の統廃合・更新・除却などを行うことにより、老朽化対策及び適正なストックマネジメントに取り組み、数値の抑制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</si>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</sst>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10346E-A012-4C8A-AE2B-5E5E7D911F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5A0-4882-85EF-2567DDEC31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125149</c:v>
                </c:pt>
                <c:pt idx="1">
                  <c:v>108066</c:v>
                </c:pt>
                <c:pt idx="2">
                  <c:v>53311</c:v>
                </c:pt>
                <c:pt idx="3">
                  <c:v>67157</c:v>
                </c:pt>
                <c:pt idx="4">
                  <c:v>44617</c:v>
                </c:pt>
              </c:numCache>
            </c:numRef>
          </c:val>
          <c:smooth val="0"/>
          <c:extLst>
            <c:ext xmlns:c16="http://schemas.microsoft.com/office/drawing/2014/chart" uri="{C3380CC4-5D6E-409C-BE32-E72D297353CC}">
              <c16:uniqueId val="{00000001-95A0-4882-85EF-2567DDEC31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8.56</c:v>
                </c:pt>
                <c:pt idx="1">
                  <c:v>7.05</c:v>
                </c:pt>
                <c:pt idx="2">
                  <c:v>5.5</c:v>
                </c:pt>
                <c:pt idx="3">
                  <c:v>15.33</c:v>
                </c:pt>
                <c:pt idx="4">
                  <c:v>17.989999999999998</c:v>
                </c:pt>
              </c:numCache>
            </c:numRef>
          </c:val>
          <c:extLst>
            <c:ext xmlns:c16="http://schemas.microsoft.com/office/drawing/2014/chart" uri="{C3380CC4-5D6E-409C-BE32-E72D297353CC}">
              <c16:uniqueId val="{00000000-A719-4DB9-BF18-9579650682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27.38</c:v>
                </c:pt>
                <c:pt idx="1">
                  <c:v>27.5</c:v>
                </c:pt>
                <c:pt idx="2">
                  <c:v>26.14</c:v>
                </c:pt>
                <c:pt idx="3">
                  <c:v>25.08</c:v>
                </c:pt>
                <c:pt idx="4">
                  <c:v>25.99</c:v>
                </c:pt>
              </c:numCache>
            </c:numRef>
          </c:val>
          <c:extLst>
            <c:ext xmlns:c16="http://schemas.microsoft.com/office/drawing/2014/chart" uri="{C3380CC4-5D6E-409C-BE32-E72D297353CC}">
              <c16:uniqueId val="{00000001-A719-4DB9-BF18-9579650682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-1.01</c:v>
                </c:pt>
                <c:pt idx="1">
                  <c:v>-1.54</c:v>
                </c:pt>
                <c:pt idx="2">
                  <c:v>-1.2</c:v>
                </c:pt>
                <c:pt idx="3">
                  <c:v>10.050000000000001</c:v>
                </c:pt>
                <c:pt idx="4">
                  <c:v>2.11</c:v>
                </c:pt>
              </c:numCache>
            </c:numRef>
          </c:val>
          <c:smooth val="0"/>
          <c:extLst>
            <c:ext xmlns:c16="http://schemas.microsoft.com/office/drawing/2014/chart" uri="{C3380CC4-5D6E-409C-BE32-E72D297353CC}">
              <c16:uniqueId val="{00000002-A719-4DB9-BF18-9579650682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1097-41BA-8605-8B9F019751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97-41BA-8605-8B9F019751B4}"/>
            </c:ext>
          </c:extLst>
        </c:ser>
        <c:ser>
          <c:idx val="2"/>
          <c:order val="2"/>
          <c:tx>
            <c:strRef>
              <c:f>データシート!$A$29</c:f>
              <c:strCache>
                <c:ptCount val="1"/>
                <c:pt idx="0">
                  <c:v>交通・火災災害共済事業特別会計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0.04</c:v>
                </c:pt>
                <c:pt idx="4">
                  <c:v>#N/A</c:v>
                </c:pt>
                <c:pt idx="5">
                  <c:v>0.05</c:v>
                </c:pt>
                <c:pt idx="6">
                  <c:v>#N/A</c:v>
                </c:pt>
                <c:pt idx="7">
                  <c:v>0.04</c:v>
                </c:pt>
                <c:pt idx="8">
                  <c:v>#N/A</c:v>
                </c:pt>
                <c:pt idx="9">
                  <c:v>0.03</c:v>
                </c:pt>
              </c:numCache>
            </c:numRef>
          </c:val>
          <c:extLst>
            <c:ext xmlns:c16="http://schemas.microsoft.com/office/drawing/2014/chart" uri="{C3380CC4-5D6E-409C-BE32-E72D297353CC}">
              <c16:uniqueId val="{00000002-1097-41BA-8605-8B9F019751B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0.13</c:v>
                </c:pt>
                <c:pt idx="6">
                  <c:v>#N/A</c:v>
                </c:pt>
                <c:pt idx="7">
                  <c:v>0.12</c:v>
                </c:pt>
                <c:pt idx="8">
                  <c:v>#N/A</c:v>
                </c:pt>
                <c:pt idx="9">
                  <c:v>0.2</c:v>
                </c:pt>
              </c:numCache>
            </c:numRef>
          </c:val>
          <c:extLst>
            <c:ext xmlns:c16="http://schemas.microsoft.com/office/drawing/2014/chart" uri="{C3380CC4-5D6E-409C-BE32-E72D297353CC}">
              <c16:uniqueId val="{00000003-1097-41BA-8605-8B9F019751B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0.24</c:v>
                </c:pt>
                <c:pt idx="4">
                  <c:v>#N/A</c:v>
                </c:pt>
                <c:pt idx="5">
                  <c:v>0.26</c:v>
                </c:pt>
                <c:pt idx="6">
                  <c:v>#N/A</c:v>
                </c:pt>
                <c:pt idx="7">
                  <c:v>0.28999999999999998</c:v>
                </c:pt>
                <c:pt idx="8">
                  <c:v>#N/A</c:v>
                </c:pt>
                <c:pt idx="9">
                  <c:v>0.33</c:v>
                </c:pt>
              </c:numCache>
            </c:numRef>
          </c:val>
          <c:extLst>
            <c:ext xmlns:c16="http://schemas.microsoft.com/office/drawing/2014/chart" uri="{C3380CC4-5D6E-409C-BE32-E72D297353CC}">
              <c16:uniqueId val="{00000004-1097-41BA-8605-8B9F019751B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0.84</c:v>
                </c:pt>
                <c:pt idx="4">
                  <c:v>#N/A</c:v>
                </c:pt>
                <c:pt idx="5">
                  <c:v>0.73</c:v>
                </c:pt>
                <c:pt idx="6">
                  <c:v>#N/A</c:v>
                </c:pt>
                <c:pt idx="7">
                  <c:v>0.09</c:v>
                </c:pt>
                <c:pt idx="8">
                  <c:v>#N/A</c:v>
                </c:pt>
                <c:pt idx="9">
                  <c:v>1</c:v>
                </c:pt>
              </c:numCache>
            </c:numRef>
          </c:val>
          <c:extLst>
            <c:ext xmlns:c16="http://schemas.microsoft.com/office/drawing/2014/chart" uri="{C3380CC4-5D6E-409C-BE32-E72D297353CC}">
              <c16:uniqueId val="{00000005-1097-41BA-8605-8B9F019751B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0.76</c:v>
                </c:pt>
                <c:pt idx="4">
                  <c:v>#N/A</c:v>
                </c:pt>
                <c:pt idx="5">
                  <c:v>0.96</c:v>
                </c:pt>
                <c:pt idx="6">
                  <c:v>#N/A</c:v>
                </c:pt>
                <c:pt idx="7">
                  <c:v>0.82</c:v>
                </c:pt>
                <c:pt idx="8">
                  <c:v>#N/A</c:v>
                </c:pt>
                <c:pt idx="9">
                  <c:v>1.25</c:v>
                </c:pt>
              </c:numCache>
            </c:numRef>
          </c:val>
          <c:extLst>
            <c:ext xmlns:c16="http://schemas.microsoft.com/office/drawing/2014/chart" uri="{C3380CC4-5D6E-409C-BE32-E72D297353CC}">
              <c16:uniqueId val="{00000006-1097-41BA-8605-8B9F019751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c:v>
                </c:pt>
                <c:pt idx="2">
                  <c:v>#N/A</c:v>
                </c:pt>
                <c:pt idx="3">
                  <c:v>1.03</c:v>
                </c:pt>
                <c:pt idx="4">
                  <c:v>#N/A</c:v>
                </c:pt>
                <c:pt idx="5">
                  <c:v>1.1599999999999999</c:v>
                </c:pt>
                <c:pt idx="6">
                  <c:v>#N/A</c:v>
                </c:pt>
                <c:pt idx="7">
                  <c:v>1.33</c:v>
                </c:pt>
                <c:pt idx="8">
                  <c:v>#N/A</c:v>
                </c:pt>
                <c:pt idx="9">
                  <c:v>2.3199999999999998</c:v>
                </c:pt>
              </c:numCache>
            </c:numRef>
          </c:val>
          <c:extLst>
            <c:ext xmlns:c16="http://schemas.microsoft.com/office/drawing/2014/chart" uri="{C3380CC4-5D6E-409C-BE32-E72D297353CC}">
              <c16:uniqueId val="{00000007-1097-41BA-8605-8B9F019751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7.71</c:v>
                </c:pt>
                <c:pt idx="4">
                  <c:v>#N/A</c:v>
                </c:pt>
                <c:pt idx="5">
                  <c:v>7.47</c:v>
                </c:pt>
                <c:pt idx="6">
                  <c:v>#N/A</c:v>
                </c:pt>
                <c:pt idx="7">
                  <c:v>6.74</c:v>
                </c:pt>
                <c:pt idx="8">
                  <c:v>#N/A</c:v>
                </c:pt>
                <c:pt idx="9">
                  <c:v>6.69</c:v>
                </c:pt>
              </c:numCache>
            </c:numRef>
          </c:val>
          <c:extLst>
            <c:ext xmlns:c16="http://schemas.microsoft.com/office/drawing/2014/chart" uri="{C3380CC4-5D6E-409C-BE32-E72D297353CC}">
              <c16:uniqueId val="{00000008-1097-41BA-8605-8B9F019751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8.56</c:v>
                </c:pt>
                <c:pt idx="2">
                  <c:v>#N/A</c:v>
                </c:pt>
                <c:pt idx="3">
                  <c:v>7.04</c:v>
                </c:pt>
                <c:pt idx="4">
                  <c:v>#N/A</c:v>
                </c:pt>
                <c:pt idx="5">
                  <c:v>5.49</c:v>
                </c:pt>
                <c:pt idx="6">
                  <c:v>#N/A</c:v>
                </c:pt>
                <c:pt idx="7">
                  <c:v>15.32</c:v>
                </c:pt>
                <c:pt idx="8">
                  <c:v>#N/A</c:v>
                </c:pt>
                <c:pt idx="9">
                  <c:v>17.989999999999998</c:v>
                </c:pt>
              </c:numCache>
            </c:numRef>
          </c:val>
          <c:extLst>
            <c:ext xmlns:c16="http://schemas.microsoft.com/office/drawing/2014/chart" uri="{C3380CC4-5D6E-409C-BE32-E72D297353CC}">
              <c16:uniqueId val="{00000009-1097-41BA-8605-8B9F019751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2053</c:v>
                </c:pt>
                <c:pt idx="5">
                  <c:v>2098</c:v>
                </c:pt>
                <c:pt idx="8">
                  <c:v>2284</c:v>
                </c:pt>
                <c:pt idx="11">
                  <c:v>2260</c:v>
                </c:pt>
                <c:pt idx="14">
                  <c:v>2209</c:v>
                </c:pt>
              </c:numCache>
            </c:numRef>
          </c:val>
          <c:extLst>
            <c:ext xmlns:c16="http://schemas.microsoft.com/office/drawing/2014/chart" uri="{C3380CC4-5D6E-409C-BE32-E72D297353CC}">
              <c16:uniqueId val="{00000000-7FAA-48D4-9926-7945CA4752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AA-48D4-9926-7945CA4752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17</c:v>
                </c:pt>
                <c:pt idx="6">
                  <c:v>17</c:v>
                </c:pt>
                <c:pt idx="9">
                  <c:v>17</c:v>
                </c:pt>
                <c:pt idx="12">
                  <c:v>15</c:v>
                </c:pt>
              </c:numCache>
            </c:numRef>
          </c:val>
          <c:extLst>
            <c:ext xmlns:c16="http://schemas.microsoft.com/office/drawing/2014/chart" uri="{C3380CC4-5D6E-409C-BE32-E72D297353CC}">
              <c16:uniqueId val="{00000002-7FAA-48D4-9926-7945CA4752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137</c:v>
                </c:pt>
                <c:pt idx="3">
                  <c:v>197</c:v>
                </c:pt>
                <c:pt idx="6">
                  <c:v>251</c:v>
                </c:pt>
                <c:pt idx="9">
                  <c:v>254</c:v>
                </c:pt>
                <c:pt idx="12">
                  <c:v>209</c:v>
                </c:pt>
              </c:numCache>
            </c:numRef>
          </c:val>
          <c:extLst>
            <c:ext xmlns:c16="http://schemas.microsoft.com/office/drawing/2014/chart" uri="{C3380CC4-5D6E-409C-BE32-E72D297353CC}">
              <c16:uniqueId val="{00000003-7FAA-48D4-9926-7945CA4752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598</c:v>
                </c:pt>
                <c:pt idx="3">
                  <c:v>605</c:v>
                </c:pt>
                <c:pt idx="6">
                  <c:v>586</c:v>
                </c:pt>
                <c:pt idx="9">
                  <c:v>544</c:v>
                </c:pt>
                <c:pt idx="12">
                  <c:v>583</c:v>
                </c:pt>
              </c:numCache>
            </c:numRef>
          </c:val>
          <c:extLst>
            <c:ext xmlns:c16="http://schemas.microsoft.com/office/drawing/2014/chart" uri="{C3380CC4-5D6E-409C-BE32-E72D297353CC}">
              <c16:uniqueId val="{00000004-7FAA-48D4-9926-7945CA4752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A-48D4-9926-7945CA4752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AA-48D4-9926-7945CA4752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2213</c:v>
                </c:pt>
                <c:pt idx="3">
                  <c:v>2214</c:v>
                </c:pt>
                <c:pt idx="6">
                  <c:v>2419</c:v>
                </c:pt>
                <c:pt idx="9">
                  <c:v>2463</c:v>
                </c:pt>
                <c:pt idx="12">
                  <c:v>2482</c:v>
                </c:pt>
              </c:numCache>
            </c:numRef>
          </c:val>
          <c:extLst>
            <c:ext xmlns:c16="http://schemas.microsoft.com/office/drawing/2014/chart" uri="{C3380CC4-5D6E-409C-BE32-E72D297353CC}">
              <c16:uniqueId val="{00000007-7FAA-48D4-9926-7945CA4752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912</c:v>
                </c:pt>
                <c:pt idx="2">
                  <c:v>#N/A</c:v>
                </c:pt>
                <c:pt idx="3">
                  <c:v>#N/A</c:v>
                </c:pt>
                <c:pt idx="4">
                  <c:v>935</c:v>
                </c:pt>
                <c:pt idx="5">
                  <c:v>#N/A</c:v>
                </c:pt>
                <c:pt idx="6">
                  <c:v>#N/A</c:v>
                </c:pt>
                <c:pt idx="7">
                  <c:v>989</c:v>
                </c:pt>
                <c:pt idx="8">
                  <c:v>#N/A</c:v>
                </c:pt>
                <c:pt idx="9">
                  <c:v>#N/A</c:v>
                </c:pt>
                <c:pt idx="10">
                  <c:v>1018</c:v>
                </c:pt>
                <c:pt idx="11">
                  <c:v>#N/A</c:v>
                </c:pt>
                <c:pt idx="12">
                  <c:v>#N/A</c:v>
                </c:pt>
                <c:pt idx="13">
                  <c:v>1080</c:v>
                </c:pt>
                <c:pt idx="14">
                  <c:v>#N/A</c:v>
                </c:pt>
              </c:numCache>
            </c:numRef>
          </c:val>
          <c:smooth val="0"/>
          <c:extLst>
            <c:ext xmlns:c16="http://schemas.microsoft.com/office/drawing/2014/chart" uri="{C3380CC4-5D6E-409C-BE32-E72D297353CC}">
              <c16:uniqueId val="{00000008-7FAA-48D4-9926-7945CA4752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22654</c:v>
                </c:pt>
                <c:pt idx="5">
                  <c:v>21942</c:v>
                </c:pt>
                <c:pt idx="8">
                  <c:v>20855</c:v>
                </c:pt>
                <c:pt idx="11">
                  <c:v>19569</c:v>
                </c:pt>
                <c:pt idx="14">
                  <c:v>18060</c:v>
                </c:pt>
              </c:numCache>
            </c:numRef>
          </c:val>
          <c:extLst>
            <c:ext xmlns:c16="http://schemas.microsoft.com/office/drawing/2014/chart" uri="{C3380CC4-5D6E-409C-BE32-E72D297353CC}">
              <c16:uniqueId val="{00000000-9211-41D8-9D4B-5298CDF7BF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1860</c:v>
                </c:pt>
                <c:pt idx="5">
                  <c:v>1944</c:v>
                </c:pt>
                <c:pt idx="8">
                  <c:v>2007</c:v>
                </c:pt>
                <c:pt idx="11">
                  <c:v>2006</c:v>
                </c:pt>
                <c:pt idx="14">
                  <c:v>2062</c:v>
                </c:pt>
              </c:numCache>
            </c:numRef>
          </c:val>
          <c:extLst>
            <c:ext xmlns:c16="http://schemas.microsoft.com/office/drawing/2014/chart" uri="{C3380CC4-5D6E-409C-BE32-E72D297353CC}">
              <c16:uniqueId val="{00000001-9211-41D8-9D4B-5298CDF7BF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5373</c:v>
                </c:pt>
                <c:pt idx="5">
                  <c:v>5599</c:v>
                </c:pt>
                <c:pt idx="8">
                  <c:v>6665</c:v>
                </c:pt>
                <c:pt idx="11">
                  <c:v>8207</c:v>
                </c:pt>
                <c:pt idx="14">
                  <c:v>9322</c:v>
                </c:pt>
              </c:numCache>
            </c:numRef>
          </c:val>
          <c:extLst>
            <c:ext xmlns:c16="http://schemas.microsoft.com/office/drawing/2014/chart" uri="{C3380CC4-5D6E-409C-BE32-E72D297353CC}">
              <c16:uniqueId val="{00000002-9211-41D8-9D4B-5298CDF7BF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11-41D8-9D4B-5298CDF7BF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11-41D8-9D4B-5298CDF7BF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5-9211-41D8-9D4B-5298CDF7BF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2708</c:v>
                </c:pt>
                <c:pt idx="3">
                  <c:v>2796</c:v>
                </c:pt>
                <c:pt idx="6">
                  <c:v>2562</c:v>
                </c:pt>
                <c:pt idx="9">
                  <c:v>2528</c:v>
                </c:pt>
                <c:pt idx="12">
                  <c:v>2735</c:v>
                </c:pt>
              </c:numCache>
            </c:numRef>
          </c:val>
          <c:extLst>
            <c:ext xmlns:c16="http://schemas.microsoft.com/office/drawing/2014/chart" uri="{C3380CC4-5D6E-409C-BE32-E72D297353CC}">
              <c16:uniqueId val="{00000006-9211-41D8-9D4B-5298CDF7BF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2059</c:v>
                </c:pt>
                <c:pt idx="3">
                  <c:v>1938</c:v>
                </c:pt>
                <c:pt idx="6">
                  <c:v>1758</c:v>
                </c:pt>
                <c:pt idx="9">
                  <c:v>1600</c:v>
                </c:pt>
                <c:pt idx="12">
                  <c:v>1412</c:v>
                </c:pt>
              </c:numCache>
            </c:numRef>
          </c:val>
          <c:extLst>
            <c:ext xmlns:c16="http://schemas.microsoft.com/office/drawing/2014/chart" uri="{C3380CC4-5D6E-409C-BE32-E72D297353CC}">
              <c16:uniqueId val="{00000007-9211-41D8-9D4B-5298CDF7BF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9123</c:v>
                </c:pt>
                <c:pt idx="3">
                  <c:v>8671</c:v>
                </c:pt>
                <c:pt idx="6">
                  <c:v>8120</c:v>
                </c:pt>
                <c:pt idx="9">
                  <c:v>7720</c:v>
                </c:pt>
                <c:pt idx="12">
                  <c:v>7287</c:v>
                </c:pt>
              </c:numCache>
            </c:numRef>
          </c:val>
          <c:extLst>
            <c:ext xmlns:c16="http://schemas.microsoft.com/office/drawing/2014/chart" uri="{C3380CC4-5D6E-409C-BE32-E72D297353CC}">
              <c16:uniqueId val="{00000008-9211-41D8-9D4B-5298CDF7BF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216</c:v>
                </c:pt>
                <c:pt idx="3">
                  <c:v>200</c:v>
                </c:pt>
                <c:pt idx="6">
                  <c:v>185</c:v>
                </c:pt>
                <c:pt idx="9">
                  <c:v>169</c:v>
                </c:pt>
                <c:pt idx="12">
                  <c:v>155</c:v>
                </c:pt>
              </c:numCache>
            </c:numRef>
          </c:val>
          <c:extLst>
            <c:ext xmlns:c16="http://schemas.microsoft.com/office/drawing/2014/chart" uri="{C3380CC4-5D6E-409C-BE32-E72D297353CC}">
              <c16:uniqueId val="{00000009-9211-41D8-9D4B-5298CDF7BF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25521</c:v>
                </c:pt>
                <c:pt idx="3">
                  <c:v>25412</c:v>
                </c:pt>
                <c:pt idx="6">
                  <c:v>24290</c:v>
                </c:pt>
                <c:pt idx="9">
                  <c:v>23304</c:v>
                </c:pt>
                <c:pt idx="12">
                  <c:v>21552</c:v>
                </c:pt>
              </c:numCache>
            </c:numRef>
          </c:val>
          <c:extLst>
            <c:ext xmlns:c16="http://schemas.microsoft.com/office/drawing/2014/chart" uri="{C3380CC4-5D6E-409C-BE32-E72D297353CC}">
              <c16:uniqueId val="{0000000A-9211-41D8-9D4B-5298CDF7BF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9742</c:v>
                </c:pt>
                <c:pt idx="2">
                  <c:v>#N/A</c:v>
                </c:pt>
                <c:pt idx="3">
                  <c:v>#N/A</c:v>
                </c:pt>
                <c:pt idx="4">
                  <c:v>9534</c:v>
                </c:pt>
                <c:pt idx="5">
                  <c:v>#N/A</c:v>
                </c:pt>
                <c:pt idx="6">
                  <c:v>#N/A</c:v>
                </c:pt>
                <c:pt idx="7">
                  <c:v>7390</c:v>
                </c:pt>
                <c:pt idx="8">
                  <c:v>#N/A</c:v>
                </c:pt>
                <c:pt idx="9">
                  <c:v>#N/A</c:v>
                </c:pt>
                <c:pt idx="10">
                  <c:v>5540</c:v>
                </c:pt>
                <c:pt idx="11">
                  <c:v>#N/A</c:v>
                </c:pt>
                <c:pt idx="12">
                  <c:v>#N/A</c:v>
                </c:pt>
                <c:pt idx="13">
                  <c:v>3697</c:v>
                </c:pt>
                <c:pt idx="14">
                  <c:v>#N/A</c:v>
                </c:pt>
              </c:numCache>
            </c:numRef>
          </c:val>
          <c:smooth val="0"/>
          <c:extLst>
            <c:ext xmlns:c16="http://schemas.microsoft.com/office/drawing/2014/chart" uri="{C3380CC4-5D6E-409C-BE32-E72D297353CC}">
              <c16:uniqueId val="{0000000B-9211-41D8-9D4B-5298CDF7BF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2768</c:v>
                </c:pt>
                <c:pt idx="1">
                  <c:v>2768</c:v>
                </c:pt>
                <c:pt idx="2">
                  <c:v>2769</c:v>
                </c:pt>
              </c:numCache>
            </c:numRef>
          </c:val>
          <c:extLst>
            <c:ext xmlns:c16="http://schemas.microsoft.com/office/drawing/2014/chart" uri="{C3380CC4-5D6E-409C-BE32-E72D297353CC}">
              <c16:uniqueId val="{00000000-0126-403A-8832-FE7EE8D003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804</c:v>
                </c:pt>
                <c:pt idx="1">
                  <c:v>954</c:v>
                </c:pt>
                <c:pt idx="2">
                  <c:v>954</c:v>
                </c:pt>
              </c:numCache>
            </c:numRef>
          </c:val>
          <c:extLst>
            <c:ext xmlns:c16="http://schemas.microsoft.com/office/drawing/2014/chart" uri="{C3380CC4-5D6E-409C-BE32-E72D297353CC}">
              <c16:uniqueId val="{00000001-0126-403A-8832-FE7EE8D003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3433</c:v>
                </c:pt>
                <c:pt idx="1">
                  <c:v>4720</c:v>
                </c:pt>
                <c:pt idx="2">
                  <c:v>5128</c:v>
                </c:pt>
              </c:numCache>
            </c:numRef>
          </c:val>
          <c:extLst>
            <c:ext xmlns:c16="http://schemas.microsoft.com/office/drawing/2014/chart" uri="{C3380CC4-5D6E-409C-BE32-E72D297353CC}">
              <c16:uniqueId val="{00000002-0126-403A-8832-FE7EE8D003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{11A9EE2B-AFFC-46DE-AF34-629621372CBF}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81-49D5-A2C9-95202F279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{9E7C21A8-222D-4E2D-A81B-D028DD92CE1C}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81-49D5-A2C9-95202F279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{1A32915F-5D09-4181-8326-F4052BF40096}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81-49D5-A2C9-95202F279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{AA602DFB-14EE-471B-8B65-BFD917972BD9}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81-49D5-A2C9-95202F279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{6015140B-E4DA-4C71-ACE4-110F426202F0}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81-49D5-A2C9-95202F279EA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{E1E6AE0B-607A-4244-8778-2ABCE717B417}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81-49D5-A2C9-95202F279E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{8039DA6C-D7C0-4861-A99A-31C312504E96}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81-49D5-A2C9-95202F279EA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{BC5B2BE6-1334-4B36-AD9F-10457D1C29AB}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81-49D5-A2C9-95202F279EAA}"/>
                </c:ext>
              </c:extLst>
            </c:dLbl>
            <c:dLbl>
              <c:idx val="32"/>
              <c:layout>
                <c:manualLayout>
                  <c:x val="-1.8557556243689571E-2"/>
                  <c:y val="-7.111099506904089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{FBD3334A-54AC-4A82-87F8-1EA5AB8DB38C}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81-49D5-A2C9-95202F279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58.9</c:v>
                </c:pt>
                <c:pt idx="16">
                  <c:v>58.7</c:v>
                </c:pt>
                <c:pt idx="24">
                  <c:v>59.9</c:v>
                </c:pt>
                <c:pt idx="32">
                  <c:v>60.8</c:v>
                </c:pt>
              </c:numCache>
            </c:numRef>
          </c:xVal>
          <c:yVal>
            <c:numRef>
              <c:f>公会計指標分析・財政指標組合せ分析表!$BP$51:$DC$51</c:f>
              <c:numCache>
                <c:formatCode>#,##0.0;"▲ "#,##0.0</c:formatCode>
                <c:ptCount val="40"/>
                <c:pt idx="0">
                  <c:v>118.4</c:v>
                </c:pt>
                <c:pt idx="8">
                  <c:v>117.1</c:v>
                </c:pt>
                <c:pt idx="16">
                  <c:v>87.2</c:v>
                </c:pt>
                <c:pt idx="24">
                  <c:v>62</c:v>
                </c:pt>
                <c:pt idx="32">
                  <c:v>42.9</c:v>
                </c:pt>
              </c:numCache>
            </c:numRef>
          </c:yVal>
          <c:smooth val="0"/>
          <c:extLst>
            <c:ext xmlns:c16="http://schemas.microsoft.com/office/drawing/2014/chart" uri="{C3380CC4-5D6E-409C-BE32-E72D297353CC}">
              <c16:uniqueId val="{00000009-F181-49D5-A2C9-95202F279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5603394876116962E-2"/>
                  <c:y val="-3.90700625312825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{C834E08C-9B9A-45BC-A226-D8E533D3E9E3}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81-49D5-A2C9-95202F279E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{709FA23E-40A8-4703-AAC7-AAA4877FC747}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81-49D5-A2C9-95202F279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{470F4722-35C0-4D29-BF26-2EB4CE105843}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81-49D5-A2C9-95202F279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{B0214A91-0369-49CF-A094-BC31BA99C0CC}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81-49D5-A2C9-95202F279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{B520D94F-3C2F-4977-87A9-C236B657F276}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81-49D5-A2C9-95202F279EAA}"/>
                </c:ext>
              </c:extLst>
            </c:dLbl>
            <c:dLbl>
              <c:idx val="8"/>
              <c:layout>
                <c:manualLayout>
                  <c:x val="-3.2015750650234161E-2"/>
                  <c:y val="-8.403624633268574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{C9CFECA1-1DBD-473B-A343-F5BAAC8D9422}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81-49D5-A2C9-95202F279E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{64244628-3B4D-4C8D-9FDB-C2990389205B}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81-49D5-A2C9-95202F279EA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{AC86637F-3038-49FB-AC32-F2F2CFA5A884}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81-49D5-A2C9-95202F279EA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{1B2A00B4-20F2-49ED-991C-FCAFB2B4DA69}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81-49D5-A2C9-95202F279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F181-49D5-A2C9-95202F279EAA}"/>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54414082540858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{59112E51-D923-42DA-9586-1F17AC46ADAF}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91-42F4-843E-A8A93A9586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{78E91F18-C9C3-47BE-84B9-02F8CA207586}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1-42F4-843E-A8A93A9586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{DE7BF114-7910-4DC6-8B01-255A3FC6ADD9}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1-42F4-843E-A8A93A9586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{EB85608C-CF97-4772-BE5E-64AA7A49D643}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1-42F4-843E-A8A93A9586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{1692797E-2701-4F29-AD8F-2631D04760AB}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1-42F4-843E-A8A93A958644}"/>
                </c:ext>
              </c:extLst>
            </c:dLbl>
            <c:dLbl>
              <c:idx val="8"/>
              <c:layout>
                <c:manualLayout>
                  <c:x val="0"/>
                  <c:y val="-1.554448331297823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{6F56210B-D04C-4B17-A53D-606E7953B6DE}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91-42F4-843E-A8A93A9586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{821E9A32-68A5-4CBC-9FBA-BCE571F38F9E}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91-42F4-843E-A8A93A9586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{1B64B89A-0BAF-4339-BEE7-02E0E328BDC3}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91-42F4-843E-A8A93A9586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{33040012-B2A1-45BB-B536-D51B94B2F713}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91-42F4-843E-A8A93A9586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c:v>
                </c:pt>
                <c:pt idx="16">
                  <c:v>11.4</c:v>
                </c:pt>
                <c:pt idx="24">
                  <c:v>11.5</c:v>
                </c:pt>
                <c:pt idx="32">
                  <c:v>11.8</c:v>
                </c:pt>
              </c:numCache>
            </c:numRef>
          </c:xVal>
          <c:yVal>
            <c:numRef>
              <c:f>公会計指標分析・財政指標組合せ分析表!$BP$73:$DC$73</c:f>
              <c:numCache>
                <c:formatCode>#,##0.0;"▲ "#,##0.0</c:formatCode>
                <c:ptCount val="40"/>
                <c:pt idx="0">
                  <c:v>118.4</c:v>
                </c:pt>
                <c:pt idx="8">
                  <c:v>117.1</c:v>
                </c:pt>
                <c:pt idx="16">
                  <c:v>87.2</c:v>
                </c:pt>
                <c:pt idx="24">
                  <c:v>62</c:v>
                </c:pt>
                <c:pt idx="32">
                  <c:v>42.9</c:v>
                </c:pt>
              </c:numCache>
            </c:numRef>
          </c:yVal>
          <c:smooth val="0"/>
          <c:extLst>
            <c:ext xmlns:c16="http://schemas.microsoft.com/office/drawing/2014/chart" uri="{C3380CC4-5D6E-409C-BE32-E72D297353CC}">
              <c16:uniqueId val="{00000009-4F91-42F4-843E-A8A93A9586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{8BCA79CF-59F2-4E33-89B7-9A81E06EAB74}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91-42F4-843E-A8A93A9586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{562760D2-3F40-4BF4-BD75-7F8479F5E221}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1-42F4-843E-A8A93A9586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{89D3FD0B-F8F6-4B46-BB4F-A56365EA6875}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1-42F4-843E-A8A93A9586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{25D1C00E-32B0-4058-B11C-B7ECFF9DAEF9}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1-42F4-843E-A8A93A9586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{D7CA7D33-73FC-423C-A014-99F559F31A00}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1-42F4-843E-A8A93A958644}"/>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{73A2E221-2F82-4DFB-986E-B14D1F0AF3A0}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91-42F4-843E-A8A93A95864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{2CEFA3B7-49A6-4F22-95B8-08AE1063C4FC}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91-42F4-843E-A8A93A95864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{BF3A136B-5322-4AE8-B0E8-2514698408E4}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91-42F4-843E-A8A93A95864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{3A7C19B4-ADDC-46DA-B5F9-A9DBA653FA24}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91-42F4-843E-A8A93A9586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F91-42F4-843E-A8A93A958644}"/>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6F2E40-6F23-48A5-9EF6-376E24E5224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D9E04CC-0FE3-484D-9F0A-F7298046AAB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65E7880-7374-4B42-A65D-9510ADB75717}"/>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E1D60D-D824-4E08-8C9D-C1D272A31E65}"/>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AD598FF-CD36-4189-B809-2F83DAEDD2DE}"/>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82F7029-8D72-4D5A-856A-AFD8FEADFC9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901412D-361B-4B87-8327-76F3605078B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A13EF5C-11B6-4F8D-8A77-F0D4F305302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26A9061-20D3-454E-889D-4132A6E7A16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C135E0B-A24C-400A-B882-EC93900E1DB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9638B0A-BEF0-4B48-9931-A6131EF34EA6}"/>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C9D7D97-07A2-40A4-BEFB-9AF46E24CC7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0001CE4-539C-46A9-842F-313FE4282C25}"/>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ABE116E-7C40-4FFF-9B1C-19057A008DE4}"/>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16653C8-847B-4B37-A0C0-4BE8A5983E2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FA3A0F7-C7CD-48E4-A60C-14EF9A15FAE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517D544-05F9-4FA0-9EFA-C82961B9863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29056D0-B788-44EA-8BC3-EF2A485D4B4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4AEBCF2-AA91-4B63-AFFA-DB97F2655455}"/>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B055775-A4F4-4F8E-A001-9B718BE2C7F4}"/>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92A786-A7C5-4610-99E3-8731B721494E}"/>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E243D98-6DA2-4EBF-8348-BCE5D413908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3500816-E895-4A47-AE83-7BE66AD9B6D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56ECB65-742E-4BEA-BF53-46BB50EB3A4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D095CE-39AB-4384-B95F-3F8B8DCDCECD}"/>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A99FA51-7AC2-434D-ADA3-1EFEA1A8E6D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017C72-A32D-4AE4-A56C-C0364586F82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59E054E-BD3A-4700-A767-C47DE2D0315E}"/>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40DC184-07B0-4C48-B07E-14C5C39FE68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16C6421-00A0-4B88-B0EF-418AE348B53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F50F8E0-78DD-40A5-80DA-A75933D6CEAA}"/>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890CB2-A05C-488A-8BFE-2E12E759C25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7D50B35-B7C0-4E90-AD43-8C9450E4F641}"/>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3A1DB88-6CE2-439D-B25E-954FBF42C45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5FA2594-80FF-44C5-B1EE-CCF278D346B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0014481-F917-4895-8285-BE3783BDB7E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8964592-76CA-4D8F-93B4-1785B8B5D87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2C2D833-88FC-4932-8A0E-DF31079A1FE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CB3B10C-1D1E-43F1-A3BF-539EAE0D3137}"/>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63C43F8-5A23-4897-AF3A-212DBD28275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C875637-9835-4F50-A68E-9E23EB8A61D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89AAE58-6FB3-4AD6-BA1E-716419C15FD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D5E018E-7C44-4CA6-9C79-97224F727678}"/>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3EB5506-23B3-419D-A6A1-4496DCC66D8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7228602-E0F5-4EFC-BFEC-83D4680D2EE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139FBE1-A8D5-431C-88EC-5A69D3D58F2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79BA2C2-B341-4423-8590-833109E84BD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ja-JP" sz="1000" baseline="0">
              <a:solidFill>
                <a:schemeClr val="dk1"/>
              </a:solidFill>
              <a:effectLst/>
              <a:latin typeface="+mn-lt"/>
              <a:ea typeface="+mn-ea"/>
              <a:cs typeface="+mn-cs"/>
            </a:rPr>
            <a:t>　財政力指数は、過去</a:t>
          </a:r>
          <a:r>
            <a:rPr kumimoji="1" lang="en-US" altLang="ja-JP" sz="1000" baseline="0">
              <a:solidFill>
                <a:schemeClr val="dk1"/>
              </a:solidFill>
              <a:effectLst/>
              <a:latin typeface="+mn-lt"/>
              <a:ea typeface="+mn-ea"/>
              <a:cs typeface="+mn-cs"/>
            </a:rPr>
            <a:t>4</a:t>
          </a:r>
          <a:r>
            <a:rPr kumimoji="1" lang="ja-JP" altLang="ja-JP" sz="1000" baseline="0">
              <a:solidFill>
                <a:schemeClr val="dk1"/>
              </a:solidFill>
              <a:effectLst/>
              <a:latin typeface="+mn-lt"/>
              <a:ea typeface="+mn-ea"/>
              <a:cs typeface="+mn-cs"/>
            </a:rPr>
            <a:t>年と同数値であり、類似団体内平均値を上回っている。</a:t>
          </a:r>
          <a:r>
            <a:rPr kumimoji="1" lang="ja-JP" altLang="ja-JP" sz="1000" b="0" i="0" baseline="0">
              <a:solidFill>
                <a:schemeClr val="dk1"/>
              </a:solidFill>
              <a:effectLst/>
              <a:latin typeface="+mn-lt"/>
              <a:ea typeface="+mn-ea"/>
              <a:cs typeface="+mn-cs"/>
            </a:rPr>
            <a:t>しかしながら、全国平均・県内平均と比較するといずれも大きく下回り、県平均との比較では</a:t>
          </a:r>
          <a:r>
            <a:rPr kumimoji="1" lang="en-US" altLang="ja-JP" sz="1000" b="0" i="0" baseline="0">
              <a:solidFill>
                <a:schemeClr val="dk1"/>
              </a:solidFill>
              <a:effectLst/>
              <a:latin typeface="+mn-lt"/>
              <a:ea typeface="+mn-ea"/>
              <a:cs typeface="+mn-cs"/>
            </a:rPr>
            <a:t>0.08</a:t>
          </a:r>
          <a:r>
            <a:rPr kumimoji="1" lang="ja-JP" altLang="ja-JP" sz="1000" b="0" i="0" baseline="0">
              <a:solidFill>
                <a:schemeClr val="dk1"/>
              </a:solidFill>
              <a:effectLst/>
              <a:latin typeface="+mn-lt"/>
              <a:ea typeface="+mn-ea"/>
              <a:cs typeface="+mn-cs"/>
            </a:rPr>
            <a:t>ポイント下回っている状況である。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数値が改善しない理由としては、人口の減少や全国平均を上回る高齢化率（</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年度末</a:t>
          </a:r>
          <a:r>
            <a:rPr kumimoji="1" lang="en-US" altLang="ja-JP" sz="1000" b="0" i="0" baseline="0">
              <a:solidFill>
                <a:schemeClr val="dk1"/>
              </a:solidFill>
              <a:effectLst/>
              <a:latin typeface="+mn-lt"/>
              <a:ea typeface="+mn-ea"/>
              <a:cs typeface="+mn-cs"/>
            </a:rPr>
            <a:t>34.6%</a:t>
          </a:r>
          <a:r>
            <a:rPr kumimoji="1" lang="ja-JP" altLang="ja-JP" sz="1000" b="0" i="0" baseline="0">
              <a:solidFill>
                <a:schemeClr val="dk1"/>
              </a:solidFill>
              <a:effectLst/>
              <a:latin typeface="+mn-lt"/>
              <a:ea typeface="+mn-ea"/>
              <a:cs typeface="+mn-cs"/>
            </a:rPr>
            <a:t>）に加え、企業立地が少なく、市税収入の</a:t>
          </a:r>
          <a:r>
            <a:rPr kumimoji="1" lang="en-US" altLang="ja-JP" sz="1000" b="0" i="0" baseline="0">
              <a:solidFill>
                <a:schemeClr val="dk1"/>
              </a:solidFill>
              <a:effectLst/>
              <a:latin typeface="+mn-lt"/>
              <a:ea typeface="+mn-ea"/>
              <a:cs typeface="+mn-cs"/>
            </a:rPr>
            <a:t>82%</a:t>
          </a:r>
          <a:r>
            <a:rPr kumimoji="1" lang="ja-JP" altLang="ja-JP" sz="1000" b="0" i="0" baseline="0">
              <a:solidFill>
                <a:schemeClr val="dk1"/>
              </a:solidFill>
              <a:effectLst/>
              <a:latin typeface="+mn-lt"/>
              <a:ea typeface="+mn-ea"/>
              <a:cs typeface="+mn-cs"/>
            </a:rPr>
            <a:t>超を個人市民税と固定資産税が占めるなど、脆弱な財政基盤となっていることが挙げられ、本市の課税客体を鑑みると、短期間での急激な税収の伸びは期待できない状況である。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このため、「山梨市総合戦略」において、インフラ整備、積極的な企業誘致を行い、新たな課税客体の創設に取り組むこととしているほか、第</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次行財政改革大綱に基づく重点プランにより、税の収納率向上対策として、差押えの強化及び納付方法の多様化を図ることとしている。また、歳出においては、未利用財産の有効活用、民間活力の活用、公共施設等マネジメント計画の推進を図ることなどにより、財政基盤の強化を図ることとしてい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178C2F1-C0C7-4FC5-B41E-F4C79A0BAB6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D6BCB23-87A0-426C-A61A-AFC6136A60BE}"/>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C191D1C1-E3D8-4CFF-9CBF-96B457C4BF13}"/>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0B7A9D1-8C4C-4822-90BE-501607B693FB}"/>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C80B89AC-9EA1-4BC8-AC9D-B4F0801866BC}"/>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6BD1A6DA-A6D0-469D-AE48-57E5CDE7B9A7}"/>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560222C-B584-45B9-8DE6-B705E4CA6565}"/>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9556DAF-F19C-4D0F-8EF9-D4079E469675}"/>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A755B770-77F4-4D5F-9473-4393160752E1}"/>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D34DE24-60E5-49BF-B080-B585625B9260}"/>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BD614A4-2276-4EAB-AF06-9F08A9591F99}"/>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4835380-2103-4F3B-ACE0-131DF1405A1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34DB960-081B-4C36-B9B2-4BA8061C50A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D617F4A8-168E-41F2-9A79-D7D30BA176DF}"/>
            </a:ext>
          </a:extLst>
        </xdr:cNvPr>
        <xdr:cNvCxnSpPr/>
      </xdr:nvCxnSpPr>
      <xdr:spPr>
        <a:xfrm flipV="1">
          <a:off x="4514850" y="621665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1117B461-35C3-4F09-8F42-BC560B55969B}"/>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2F460434-3237-4FDA-835D-DB5000B38FBD}"/>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4155596E-E09E-418F-8E5A-26E5274F77FF}"/>
            </a:ext>
          </a:extLst>
        </xdr:cNvPr>
        <xdr:cNvSpPr txBox="1"/>
      </xdr:nvSpPr>
      <xdr:spPr>
        <a:xfrm>
          <a:off x="45847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7E801431-391C-4D55-930C-4B2137456614}"/>
            </a:ext>
          </a:extLst>
        </xdr:cNvPr>
        <xdr:cNvCxnSpPr/>
      </xdr:nvCxnSpPr>
      <xdr:spPr>
        <a:xfrm>
          <a:off x="442595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EC2272CB-37EB-4B49-A8FC-283676803EC7}"/>
            </a:ext>
          </a:extLst>
        </xdr:cNvPr>
        <xdr:cNvCxnSpPr/>
      </xdr:nvCxnSpPr>
      <xdr:spPr>
        <a:xfrm>
          <a:off x="3752850" y="70218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7CB2D69E-AB82-475C-B037-B5A4BC1536FA}"/>
            </a:ext>
          </a:extLst>
        </xdr:cNvPr>
        <xdr:cNvSpPr txBox="1"/>
      </xdr:nvSpPr>
      <xdr:spPr>
        <a:xfrm>
          <a:off x="4584700" y="703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56B957DE-A6E2-44F9-B133-DE19B146BB9C}"/>
            </a:ext>
          </a:extLst>
        </xdr:cNvPr>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1E73E965-BFE3-4F34-920F-69580A6583A2}"/>
            </a:ext>
          </a:extLst>
        </xdr:cNvPr>
        <xdr:cNvCxnSpPr/>
      </xdr:nvCxnSpPr>
      <xdr:spPr>
        <a:xfrm>
          <a:off x="2940050" y="70218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CB065375-9001-45D4-9FC9-132F16B1CCFF}"/>
            </a:ext>
          </a:extLst>
        </xdr:cNvPr>
        <xdr:cNvSpPr/>
      </xdr:nvSpPr>
      <xdr:spPr>
        <a:xfrm>
          <a:off x="3702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407AB09F-159E-4C31-8009-B39B47583B12}"/>
            </a:ext>
          </a:extLst>
        </xdr:cNvPr>
        <xdr:cNvSpPr txBox="1"/>
      </xdr:nvSpPr>
      <xdr:spPr>
        <a:xfrm>
          <a:off x="340995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40D1F3F6-E216-49C8-B9A7-CB12C5765F18}"/>
            </a:ext>
          </a:extLst>
        </xdr:cNvPr>
        <xdr:cNvCxnSpPr/>
      </xdr:nvCxnSpPr>
      <xdr:spPr>
        <a:xfrm>
          <a:off x="2127250" y="70218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80FA3F43-576D-4B98-BE57-5A0B86A5F8BF}"/>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55F0D8C-569E-4F2B-8189-F51BBAEDF993}"/>
            </a:ext>
          </a:extLst>
        </xdr:cNvPr>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A1D373F-0AFF-4E4F-935B-CB94A89FC575}"/>
            </a:ext>
          </a:extLst>
        </xdr:cNvPr>
        <xdr:cNvCxnSpPr/>
      </xdr:nvCxnSpPr>
      <xdr:spPr>
        <a:xfrm>
          <a:off x="1333500" y="70218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EBA43E38-0D11-4821-9997-70AE18E48C12}"/>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F4AEDD3E-3170-4ACA-937C-2989EC0E79A6}"/>
            </a:ext>
          </a:extLst>
        </xdr:cNvPr>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D381ED4D-7D45-46F9-AD7F-916352DA3972}"/>
            </a:ext>
          </a:extLst>
        </xdr:cNvPr>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105AB51C-C1C4-4FBA-82F8-2ABEB222842C}"/>
            </a:ext>
          </a:extLst>
        </xdr:cNvPr>
        <xdr:cNvSpPr txBox="1"/>
      </xdr:nvSpPr>
      <xdr:spPr>
        <a:xfrm>
          <a:off x="9715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CE3CEA4-868B-4339-990B-950DF7652E0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A878067-2EDC-474D-880D-759B6B1B8C3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F5FDB57-8C83-4D5A-BD7B-E38D2C0AF347}"/>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439BC4D-F53F-45C5-8705-4C7CD1C44E6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73AC844-E180-4603-A360-1A5E70F5985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20C3E59C-6E3A-41C3-892E-C1D8F18AE30F}"/>
            </a:ext>
          </a:extLst>
        </xdr:cNvPr>
        <xdr:cNvSpPr/>
      </xdr:nvSpPr>
      <xdr:spPr>
        <a:xfrm>
          <a:off x="4464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D8A6AFB6-E380-42CB-A774-2FB5A89A8D55}"/>
            </a:ext>
          </a:extLst>
        </xdr:cNvPr>
        <xdr:cNvSpPr txBox="1"/>
      </xdr:nvSpPr>
      <xdr:spPr>
        <a:xfrm>
          <a:off x="4584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8C5643D5-DC04-49B4-A4C4-7496E315170E}"/>
            </a:ext>
          </a:extLst>
        </xdr:cNvPr>
        <xdr:cNvSpPr/>
      </xdr:nvSpPr>
      <xdr:spPr>
        <a:xfrm>
          <a:off x="3702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A4BE25D1-7893-47CB-A98F-FAF2E2597B7D}"/>
            </a:ext>
          </a:extLst>
        </xdr:cNvPr>
        <xdr:cNvSpPr txBox="1"/>
      </xdr:nvSpPr>
      <xdr:spPr>
        <a:xfrm>
          <a:off x="3409950" y="674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FBA73FEC-9F5C-49C2-9BDA-17D111F3A9A1}"/>
            </a:ext>
          </a:extLst>
        </xdr:cNvPr>
        <xdr:cNvSpPr/>
      </xdr:nvSpPr>
      <xdr:spPr>
        <a:xfrm>
          <a:off x="28892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C55653E3-AF4B-4CB1-B13A-D76E4979E384}"/>
            </a:ext>
          </a:extLst>
        </xdr:cNvPr>
        <xdr:cNvSpPr txBox="1"/>
      </xdr:nvSpPr>
      <xdr:spPr>
        <a:xfrm>
          <a:off x="25971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9C9CD3BB-2EA7-4D92-85B5-1A650FAF5F2A}"/>
            </a:ext>
          </a:extLst>
        </xdr:cNvPr>
        <xdr:cNvSpPr/>
      </xdr:nvSpPr>
      <xdr:spPr>
        <a:xfrm>
          <a:off x="2095500" y="69710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18A80D2C-87C4-4FBB-BCB4-5CAA15C72E54}"/>
            </a:ext>
          </a:extLst>
        </xdr:cNvPr>
        <xdr:cNvSpPr txBox="1"/>
      </xdr:nvSpPr>
      <xdr:spPr>
        <a:xfrm>
          <a:off x="17843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C0D12E69-BAAC-4037-B018-4AA2B320BC56}"/>
            </a:ext>
          </a:extLst>
        </xdr:cNvPr>
        <xdr:cNvSpPr/>
      </xdr:nvSpPr>
      <xdr:spPr>
        <a:xfrm>
          <a:off x="1282700" y="69710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4C5E949C-436A-4326-B502-3CBF870C19E4}"/>
            </a:ext>
          </a:extLst>
        </xdr:cNvPr>
        <xdr:cNvSpPr txBox="1"/>
      </xdr:nvSpPr>
      <xdr:spPr>
        <a:xfrm>
          <a:off x="9715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2EFDCC03-C2B8-415B-B035-A2BC04CCCA7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BE562429-C534-4A2D-8B62-85C62A58563A}"/>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F13344F-5C73-4F2A-BDC4-AA92A7D0568B}"/>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7412687-DDB9-4C1F-9B14-DDF0E82F813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E5B3188-4733-44F3-82BB-5BEA46DB473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FDE0092-84FD-484B-A671-612F231CC1A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DE915E9-B87D-46DA-A9FF-9D803D59766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2E7CAB64-E2AD-47CF-82C4-48777AD16D47}"/>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1DA9CE7B-AE4A-45F2-8BB0-B752CF3374C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9BFFCE86-B99C-40E9-8FD8-6D6DD450431F}"/>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EDC285D1-2696-4A17-A639-849DC0727F6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99C0C75-66EF-4E80-9B8B-6E7D00E79E6C}"/>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5ADC5600-8352-4286-B0B6-E8280A939AC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経常収支比率は、前年度数値と比較すると</a:t>
          </a:r>
          <a:r>
            <a:rPr kumimoji="1" lang="en-US" altLang="ja-JP" sz="1000" b="0" i="0" baseline="0">
              <a:solidFill>
                <a:schemeClr val="dk1"/>
              </a:solidFill>
              <a:effectLst/>
              <a:latin typeface="+mn-lt"/>
              <a:ea typeface="+mn-ea"/>
              <a:cs typeface="+mn-cs"/>
            </a:rPr>
            <a:t>3.4</a:t>
          </a:r>
          <a:r>
            <a:rPr kumimoji="1" lang="ja-JP" altLang="ja-JP" sz="1000" b="0" i="0" baseline="0">
              <a:solidFill>
                <a:schemeClr val="dk1"/>
              </a:solidFill>
              <a:effectLst/>
              <a:latin typeface="+mn-lt"/>
              <a:ea typeface="+mn-ea"/>
              <a:cs typeface="+mn-cs"/>
            </a:rPr>
            <a:t>ポイント上昇した。全国平均、山梨県平均、類似団体内平均値と比較しても大幅に上回っている。</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年度は、普通交付税等の経常一般財源が増大したため数値が一時的に改善したが、経常的経費充当一般財源が高止まりしていることから、</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年度では再び数値が上昇している。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今後も、税収入の伸び悩み、高齢化等による社会保障関連経費や施設整備の維持管理経費の増加、普通建設事業費の増加に伴う公債費の増加が見込まれるため、財政の硬直化が一層懸念される。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このため、第</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次行財政改革推進プラン（令和</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年度から令和</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年度）では、税の収納率向上、保険料・公共施設料金の収納確保、受益者負担の適正化、未利用財産の処分を目標とする。併せて、「指定管理者制度導入」による義務的経費の削減、市債発行額抑制による地方債残高及び公債費の減少、「公共施設等総合管理計画」及び「公共施設マネジメント計画」に基づく公共施設の解体・統廃合等を検討し、施設管理の適正化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5C87CBC7-D96F-4CB8-96AE-1BD85B11C5AE}"/>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60046AF5-B2A9-4F64-8D21-779CCC23F286}"/>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780DD843-DBF0-435A-8931-7DCA5414DF1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F1B9A41F-D9A9-4D51-BC10-466E481B2F38}"/>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62A56336-4A51-4968-973C-622DE884213B}"/>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8A9F317-B923-4A05-9DD7-8C092D3BAAB2}"/>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CCF63DA5-DF2D-4EF6-BC14-7BDA1F268F23}"/>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81856C24-C1D8-4F86-9E5B-0ABC5FBF1B02}"/>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1DBDFC93-5EFE-48EE-9648-BAD62895858E}"/>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222D60F0-AE31-4107-9032-36B1919CB681}"/>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92C0D570-7FEF-4B7F-A646-5B52E232C13F}"/>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22C561A3-DE06-4F88-9556-357A024B6541}"/>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BABCE615-E629-43D2-8E89-09716FE33615}"/>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6C17AC5C-9813-49DA-8D13-FB77DD18E5D1}"/>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52192FB4-F5F6-4344-A7E3-6B58BED70B6D}"/>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EC8299B-962A-4591-B94F-3EE36783D597}"/>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134422C-A959-4E8F-AF48-440A7A28A6ED}"/>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7513BEA-C6EB-49BD-A6AA-0807FA0ABBF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CC32558C-A8D4-466A-B37E-67C20FAF04E6}"/>
            </a:ext>
          </a:extLst>
        </xdr:cNvPr>
        <xdr:cNvCxnSpPr/>
      </xdr:nvCxnSpPr>
      <xdr:spPr>
        <a:xfrm flipV="1">
          <a:off x="4514850" y="9801860"/>
          <a:ext cx="0" cy="1379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1B8A8821-EE7C-48F8-A941-A07051503DFA}"/>
            </a:ext>
          </a:extLst>
        </xdr:cNvPr>
        <xdr:cNvSpPr txBox="1"/>
      </xdr:nvSpPr>
      <xdr:spPr>
        <a:xfrm>
          <a:off x="4584700" y="111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676E55CB-E3D9-428B-853F-6F8784B181D9}"/>
            </a:ext>
          </a:extLst>
        </xdr:cNvPr>
        <xdr:cNvCxnSpPr/>
      </xdr:nvCxnSpPr>
      <xdr:spPr>
        <a:xfrm>
          <a:off x="4425950" y="11181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CE0B8645-29AF-4FAE-8717-B645006B53A6}"/>
            </a:ext>
          </a:extLst>
        </xdr:cNvPr>
        <xdr:cNvSpPr txBox="1"/>
      </xdr:nvSpPr>
      <xdr:spPr>
        <a:xfrm>
          <a:off x="45847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3CB69CB8-43E4-43A9-AB39-91C71CD16E35}"/>
            </a:ext>
          </a:extLst>
        </xdr:cNvPr>
        <xdr:cNvCxnSpPr/>
      </xdr:nvCxnSpPr>
      <xdr:spPr>
        <a:xfrm>
          <a:off x="442595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80554</xdr:rowOff>
    </xdr:from>
    <xdr:to>
      <xdr:col>23</xdr:col>
      <xdr:colOff>133350</xdr:colOff>
      <xdr:row>61</xdr:row>
      <xdr:rowOff>26307</xdr:rowOff>
    </xdr:to>
    <xdr:cxnSp macro="">
      <xdr:nvCxnSpPr>
        <xdr:cNvPr id="132" name="直線コネクタ 131">
          <a:extLst>
            <a:ext uri="{FF2B5EF4-FFF2-40B4-BE49-F238E27FC236}">
              <a16:creationId xmlns:a16="http://schemas.microsoft.com/office/drawing/2014/main" id="{A81AF9CB-F7F6-44FD-88AC-60D8E1E1ED34}"/>
            </a:ext>
          </a:extLst>
        </xdr:cNvPr>
        <xdr:cNvCxnSpPr/>
      </xdr:nvCxnSpPr>
      <xdr:spPr>
        <a:xfrm>
          <a:off x="3752850" y="10138954"/>
          <a:ext cx="76200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2FEDD5C7-7A59-441A-94EC-3DB724A90FB2}"/>
            </a:ext>
          </a:extLst>
        </xdr:cNvPr>
        <xdr:cNvSpPr txBox="1"/>
      </xdr:nvSpPr>
      <xdr:spPr>
        <a:xfrm>
          <a:off x="4584700" y="992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3A700A51-DAB8-4C15-89F8-9FFC16F901EE}"/>
            </a:ext>
          </a:extLst>
        </xdr:cNvPr>
        <xdr:cNvSpPr/>
      </xdr:nvSpPr>
      <xdr:spPr>
        <a:xfrm>
          <a:off x="44640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61</xdr:row>
      <xdr:rowOff>46990</xdr:rowOff>
    </xdr:to>
    <xdr:cxnSp macro="">
      <xdr:nvCxnSpPr>
        <xdr:cNvPr id="135" name="直線コネクタ 134">
          <a:extLst>
            <a:ext uri="{FF2B5EF4-FFF2-40B4-BE49-F238E27FC236}">
              <a16:creationId xmlns:a16="http://schemas.microsoft.com/office/drawing/2014/main" id="{1E76A6CD-7663-4B41-AFC5-65C0EEEE8830}"/>
            </a:ext>
          </a:extLst>
        </xdr:cNvPr>
        <xdr:cNvCxnSpPr/>
      </xdr:nvCxnSpPr>
      <xdr:spPr>
        <a:xfrm flipV="1">
          <a:off x="2940050" y="10138954"/>
          <a:ext cx="8128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F54F8855-C3FD-4720-A8DA-6A70230F108D}"/>
            </a:ext>
          </a:extLst>
        </xdr:cNvPr>
        <xdr:cNvSpPr/>
      </xdr:nvSpPr>
      <xdr:spPr>
        <a:xfrm>
          <a:off x="3702050" y="995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26B91189-BBC3-462C-86AB-ABE7C453FA75}"/>
            </a:ext>
          </a:extLst>
        </xdr:cNvPr>
        <xdr:cNvSpPr txBox="1"/>
      </xdr:nvSpPr>
      <xdr:spPr>
        <a:xfrm>
          <a:off x="3409950" y="972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9DDE8382-3262-453A-865F-A2153F062C2D}"/>
            </a:ext>
          </a:extLst>
        </xdr:cNvPr>
        <xdr:cNvCxnSpPr/>
      </xdr:nvCxnSpPr>
      <xdr:spPr>
        <a:xfrm>
          <a:off x="2127250" y="10094141"/>
          <a:ext cx="812800" cy="1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AE8B909B-755A-466D-95DC-9587BAE28C11}"/>
            </a:ext>
          </a:extLst>
        </xdr:cNvPr>
        <xdr:cNvSpPr/>
      </xdr:nvSpPr>
      <xdr:spPr>
        <a:xfrm>
          <a:off x="28892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E6A74150-A079-403C-8ECE-710DDB3BD897}"/>
            </a:ext>
          </a:extLst>
        </xdr:cNvPr>
        <xdr:cNvSpPr txBox="1"/>
      </xdr:nvSpPr>
      <xdr:spPr>
        <a:xfrm>
          <a:off x="2597150" y="98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15059</xdr:rowOff>
    </xdr:from>
    <xdr:to>
      <xdr:col>11</xdr:col>
      <xdr:colOff>31750</xdr:colOff>
      <xdr:row>60</xdr:row>
      <xdr:rowOff>35741</xdr:rowOff>
    </xdr:to>
    <xdr:cxnSp macro="">
      <xdr:nvCxnSpPr>
        <xdr:cNvPr id="141" name="直線コネクタ 140">
          <a:extLst>
            <a:ext uri="{FF2B5EF4-FFF2-40B4-BE49-F238E27FC236}">
              <a16:creationId xmlns:a16="http://schemas.microsoft.com/office/drawing/2014/main" id="{C117B26B-DC9D-4DEA-AD37-07AFC6D813DA}"/>
            </a:ext>
          </a:extLst>
        </xdr:cNvPr>
        <xdr:cNvCxnSpPr/>
      </xdr:nvCxnSpPr>
      <xdr:spPr>
        <a:xfrm>
          <a:off x="1333500" y="10073459"/>
          <a:ext cx="79375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9494A7AC-31B8-4160-B4A2-CE264FB7520A}"/>
            </a:ext>
          </a:extLst>
        </xdr:cNvPr>
        <xdr:cNvSpPr/>
      </xdr:nvSpPr>
      <xdr:spPr>
        <a:xfrm>
          <a:off x="2095500" y="10126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6F447B1E-97C8-4B89-B456-CCD3703A2298}"/>
            </a:ext>
          </a:extLst>
        </xdr:cNvPr>
        <xdr:cNvSpPr txBox="1"/>
      </xdr:nvSpPr>
      <xdr:spPr>
        <a:xfrm>
          <a:off x="178435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B11E740C-5CEC-452A-B25B-D0024C902D9E}"/>
            </a:ext>
          </a:extLst>
        </xdr:cNvPr>
        <xdr:cNvSpPr/>
      </xdr:nvSpPr>
      <xdr:spPr>
        <a:xfrm>
          <a:off x="1282700" y="1010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D7A08E11-BEA7-43E9-980D-3A145D334116}"/>
            </a:ext>
          </a:extLst>
        </xdr:cNvPr>
        <xdr:cNvSpPr txBox="1"/>
      </xdr:nvSpPr>
      <xdr:spPr>
        <a:xfrm>
          <a:off x="9715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591CAA7-06D6-4F31-8191-0D55A45925E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2F1992D-7EE7-4FF1-9A70-63FCE7D2AA8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F59C82D-F9A3-43CD-B04C-1E28DCF3808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51DBF76-1485-4F4B-AA99-E6AC9D05B0E8}"/>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8986292-4118-40E0-8505-C6DAF6420458}"/>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8B85567E-7AAE-44BC-82F7-B53FACCFCD78}"/>
            </a:ext>
          </a:extLst>
        </xdr:cNvPr>
        <xdr:cNvSpPr/>
      </xdr:nvSpPr>
      <xdr:spPr>
        <a:xfrm>
          <a:off x="4464050" y="10205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2" name="財政構造の弾力性該当値テキスト">
          <a:extLst>
            <a:ext uri="{FF2B5EF4-FFF2-40B4-BE49-F238E27FC236}">
              <a16:creationId xmlns:a16="http://schemas.microsoft.com/office/drawing/2014/main" id="{02424CB4-DC25-49CF-8474-7A25FC3A47FB}"/>
            </a:ext>
          </a:extLst>
        </xdr:cNvPr>
        <xdr:cNvSpPr txBox="1"/>
      </xdr:nvSpPr>
      <xdr:spPr>
        <a:xfrm>
          <a:off x="45847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29754</xdr:rowOff>
    </xdr:from>
    <xdr:to>
      <xdr:col>19</xdr:col>
      <xdr:colOff>184150</xdr:colOff>
      <xdr:row>60</xdr:row>
      <xdr:rowOff>131354</xdr:rowOff>
    </xdr:to>
    <xdr:sp macro="" textlink="">
      <xdr:nvSpPr>
        <xdr:cNvPr id="153" name="楕円 152">
          <a:extLst>
            <a:ext uri="{FF2B5EF4-FFF2-40B4-BE49-F238E27FC236}">
              <a16:creationId xmlns:a16="http://schemas.microsoft.com/office/drawing/2014/main" id="{8A132408-7D51-48E6-9883-A412D62DEA54}"/>
            </a:ext>
          </a:extLst>
        </xdr:cNvPr>
        <xdr:cNvSpPr/>
      </xdr:nvSpPr>
      <xdr:spPr>
        <a:xfrm>
          <a:off x="3702050" y="100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116131</xdr:rowOff>
    </xdr:from>
    <xdr:ext cx="736600" cy="259045"/>
    <xdr:sp macro="" textlink="">
      <xdr:nvSpPr>
        <xdr:cNvPr id="154" name="テキスト ボックス 153">
          <a:extLst>
            <a:ext uri="{FF2B5EF4-FFF2-40B4-BE49-F238E27FC236}">
              <a16:creationId xmlns:a16="http://schemas.microsoft.com/office/drawing/2014/main" id="{8D42803C-257E-4CD8-BF56-94A3F448195F}"/>
            </a:ext>
          </a:extLst>
        </xdr:cNvPr>
        <xdr:cNvSpPr txBox="1"/>
      </xdr:nvSpPr>
      <xdr:spPr>
        <a:xfrm>
          <a:off x="3409950" y="1017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531CD86E-D050-4835-97DF-3D6EFA039F93}"/>
            </a:ext>
          </a:extLst>
        </xdr:cNvPr>
        <xdr:cNvSpPr/>
      </xdr:nvSpPr>
      <xdr:spPr>
        <a:xfrm>
          <a:off x="2889250"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6" name="テキスト ボックス 155">
          <a:extLst>
            <a:ext uri="{FF2B5EF4-FFF2-40B4-BE49-F238E27FC236}">
              <a16:creationId xmlns:a16="http://schemas.microsoft.com/office/drawing/2014/main" id="{17B29816-E76C-4752-9630-0EE797A7CB20}"/>
            </a:ext>
          </a:extLst>
        </xdr:cNvPr>
        <xdr:cNvSpPr txBox="1"/>
      </xdr:nvSpPr>
      <xdr:spPr>
        <a:xfrm>
          <a:off x="2597150" y="1030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156391</xdr:rowOff>
    </xdr:from>
    <xdr:to>
      <xdr:col>11</xdr:col>
      <xdr:colOff>82550</xdr:colOff>
      <xdr:row>60</xdr:row>
      <xdr:rowOff>86541</xdr:rowOff>
    </xdr:to>
    <xdr:sp macro="" textlink="">
      <xdr:nvSpPr>
        <xdr:cNvPr id="157" name="楕円 156">
          <a:extLst>
            <a:ext uri="{FF2B5EF4-FFF2-40B4-BE49-F238E27FC236}">
              <a16:creationId xmlns:a16="http://schemas.microsoft.com/office/drawing/2014/main" id="{B6D588A0-AACA-400D-BEE6-A1045B79548D}"/>
            </a:ext>
          </a:extLst>
        </xdr:cNvPr>
        <xdr:cNvSpPr/>
      </xdr:nvSpPr>
      <xdr:spPr>
        <a:xfrm>
          <a:off x="2095500" y="1004715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58" name="テキスト ボックス 157">
          <a:extLst>
            <a:ext uri="{FF2B5EF4-FFF2-40B4-BE49-F238E27FC236}">
              <a16:creationId xmlns:a16="http://schemas.microsoft.com/office/drawing/2014/main" id="{8B165E73-694D-4B56-9AF9-05038DCD1931}"/>
            </a:ext>
          </a:extLst>
        </xdr:cNvPr>
        <xdr:cNvSpPr txBox="1"/>
      </xdr:nvSpPr>
      <xdr:spPr>
        <a:xfrm>
          <a:off x="1784350" y="98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135709</xdr:rowOff>
    </xdr:from>
    <xdr:to>
      <xdr:col>7</xdr:col>
      <xdr:colOff>31750</xdr:colOff>
      <xdr:row>60</xdr:row>
      <xdr:rowOff>65859</xdr:rowOff>
    </xdr:to>
    <xdr:sp macro="" textlink="">
      <xdr:nvSpPr>
        <xdr:cNvPr id="159" name="楕円 158">
          <a:extLst>
            <a:ext uri="{FF2B5EF4-FFF2-40B4-BE49-F238E27FC236}">
              <a16:creationId xmlns:a16="http://schemas.microsoft.com/office/drawing/2014/main" id="{E38FDC57-CBBE-4CA0-AAB7-7A7CA8BA7858}"/>
            </a:ext>
          </a:extLst>
        </xdr:cNvPr>
        <xdr:cNvSpPr/>
      </xdr:nvSpPr>
      <xdr:spPr>
        <a:xfrm>
          <a:off x="1282700" y="100264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76036</xdr:rowOff>
    </xdr:from>
    <xdr:ext cx="762000" cy="259045"/>
    <xdr:sp macro="" textlink="">
      <xdr:nvSpPr>
        <xdr:cNvPr id="160" name="テキスト ボックス 159">
          <a:extLst>
            <a:ext uri="{FF2B5EF4-FFF2-40B4-BE49-F238E27FC236}">
              <a16:creationId xmlns:a16="http://schemas.microsoft.com/office/drawing/2014/main" id="{36DEC3D0-4857-4F23-BBC9-9443F6F808BB}"/>
            </a:ext>
          </a:extLst>
        </xdr:cNvPr>
        <xdr:cNvSpPr txBox="1"/>
      </xdr:nvSpPr>
      <xdr:spPr>
        <a:xfrm>
          <a:off x="971550" y="979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05560A8-1B69-47B6-8B95-3F4DE9C908E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6F7DFA7-657B-4E33-A22F-20B3BF96325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91D0384-AA23-42BE-9282-B41BBC3B79B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C5B4AE2-4B07-4160-9A8C-0F87C623D1FC}"/>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6DAE8FA-A20B-4688-A9D8-02BD6434A23E}"/>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2C7650E-FD57-42BB-BAFD-32A7F77482E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64E772D-BECD-4CB4-B6A7-6D7D5448E8E4}"/>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AC5A3F0-ED1C-432B-B8AC-2E268595305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B5BCEB9-AFF9-498D-AF24-56C46ABBC6A6}"/>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BEBE7DC-0FE8-4FB8-9EEB-8A738C9FB1B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B69B68C-752F-45A4-82AD-0EC462DE3C8C}"/>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47AEC904-1955-4B02-9180-69DBAC1A7B21}"/>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D9C3580-4D1E-4937-B5D5-42637567F4A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類似団体内平均額は下回ってはいるものの、全国平均及び山梨県平均を大きく上回っている。前年度と比較すると</a:t>
          </a:r>
          <a:r>
            <a:rPr kumimoji="1" lang="en-US" altLang="ja-JP" sz="1000" b="0" i="0" baseline="0">
              <a:solidFill>
                <a:schemeClr val="dk1"/>
              </a:solidFill>
              <a:effectLst/>
              <a:latin typeface="+mn-lt"/>
              <a:ea typeface="+mn-ea"/>
              <a:cs typeface="+mn-cs"/>
            </a:rPr>
            <a:t>6,894</a:t>
          </a:r>
          <a:r>
            <a:rPr kumimoji="1" lang="ja-JP" altLang="ja-JP" sz="1000" b="0" i="0" baseline="0">
              <a:solidFill>
                <a:schemeClr val="dk1"/>
              </a:solidFill>
              <a:effectLst/>
              <a:latin typeface="+mn-lt"/>
              <a:ea typeface="+mn-ea"/>
              <a:cs typeface="+mn-cs"/>
            </a:rPr>
            <a:t>円の増額となっており、年々増加傾向にある。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度の増加要因は、主に指定管理者制度の導入に伴う委託料の増額及びふるさと納税事業に係る経費の増額による物件費の増額となっている。なお、主に指定管理者制度の導入に伴う職員等人件費の減額により人件費は減額となってい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主な増額要因である物件費において、ふるさと納税事業に係る経費は、今後もふるさと納税の伸びに比例して増加していくことが予想されるが、ＤＸ事業や住民情報システム標準化を早期に推進し電算関連経費の抑制、指定管理者制度の導入などにより委託化を進め、コストの低減を図るとともに、「公共施設等総合管理計画」及び「公共施設マネジメント計画」に基づき、公共施設の解体・統廃合等を検討し、施設管理の適正化に努めることにより抑制を図っていく方針で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9D43116-5245-4C3F-B7B4-4060E50E561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64A4D98-B848-4DB7-BD8F-CDB71F1D2C7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5C0E5F0-4F6D-47D3-97DC-2A6E8EA1AB3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5C98C47-4F73-4C19-8679-B87998BA9DF4}"/>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D5467BF3-12B4-4CC7-B606-D8A53D23029F}"/>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CB2D5EC7-4B02-4707-9DDA-5B66BC620DBA}"/>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2FBA302-2617-47BA-B0B0-4F3B69F9446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82E8932-A94E-4160-A7B7-D0DFC66B7018}"/>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DAEC78EE-8370-4B5E-971B-A3288E65299F}"/>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B0E299C6-7299-4320-851C-C22B8961A9E4}"/>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77BF041C-8652-49E7-A29E-E315D573F7BF}"/>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1ADAFB9E-D8FC-4AC5-83CD-A0757EE06BEC}"/>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855F2BE6-A42A-4900-A6D5-E3290CB564E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CABE77A-8AD1-444B-82BA-77C759B9E01D}"/>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A62970B-8D99-4396-9A8B-04A4BFB1F6C1}"/>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87392E74-17C0-48BA-8F1D-333B001375D1}"/>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2874BEA5-73A8-4DAE-A4D3-EDA64BC0A49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314DCC2A-09BE-4E69-88A4-86F7FF0C071E}"/>
            </a:ext>
          </a:extLst>
        </xdr:cNvPr>
        <xdr:cNvCxnSpPr/>
      </xdr:nvCxnSpPr>
      <xdr:spPr>
        <a:xfrm flipV="1">
          <a:off x="4514850" y="13639759"/>
          <a:ext cx="0" cy="1246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5D8F8113-1BF5-45C4-9FC9-D6C370F75F97}"/>
            </a:ext>
          </a:extLst>
        </xdr:cNvPr>
        <xdr:cNvSpPr txBox="1"/>
      </xdr:nvSpPr>
      <xdr:spPr>
        <a:xfrm>
          <a:off x="4584700" y="148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690B6F5E-B10A-4EB1-B84C-869D55FFB486}"/>
            </a:ext>
          </a:extLst>
        </xdr:cNvPr>
        <xdr:cNvCxnSpPr/>
      </xdr:nvCxnSpPr>
      <xdr:spPr>
        <a:xfrm>
          <a:off x="4425950" y="1488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2265AF58-4B54-4738-8642-23C4F928279C}"/>
            </a:ext>
          </a:extLst>
        </xdr:cNvPr>
        <xdr:cNvSpPr txBox="1"/>
      </xdr:nvSpPr>
      <xdr:spPr>
        <a:xfrm>
          <a:off x="4584700" y="1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55396F1A-E9FF-4091-BF51-E33292595113}"/>
            </a:ext>
          </a:extLst>
        </xdr:cNvPr>
        <xdr:cNvCxnSpPr/>
      </xdr:nvCxnSpPr>
      <xdr:spPr>
        <a:xfrm>
          <a:off x="4425950" y="1363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164818</xdr:rowOff>
    </xdr:from>
    <xdr:to>
      <xdr:col>23</xdr:col>
      <xdr:colOff>133350</xdr:colOff>
      <xdr:row>82</xdr:row>
      <xdr:rowOff>5251</xdr:rowOff>
    </xdr:to>
    <xdr:cxnSp macro="">
      <xdr:nvCxnSpPr>
        <xdr:cNvPr id="196" name="直線コネクタ 195">
          <a:extLst>
            <a:ext uri="{FF2B5EF4-FFF2-40B4-BE49-F238E27FC236}">
              <a16:creationId xmlns:a16="http://schemas.microsoft.com/office/drawing/2014/main" id="{8AFEEEA7-4331-4A6B-A8BF-C226293C20AC}"/>
            </a:ext>
          </a:extLst>
        </xdr:cNvPr>
        <xdr:cNvCxnSpPr/>
      </xdr:nvCxnSpPr>
      <xdr:spPr>
        <a:xfrm>
          <a:off x="3752850" y="13743658"/>
          <a:ext cx="762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161476</xdr:rowOff>
    </xdr:from>
    <xdr:ext cx="762000" cy="259045"/>
    <xdr:sp macro="" textlink="">
      <xdr:nvSpPr>
        <xdr:cNvPr id="197" name="人件費・物件費等の状況平均値テキスト">
          <a:extLst>
            <a:ext uri="{FF2B5EF4-FFF2-40B4-BE49-F238E27FC236}">
              <a16:creationId xmlns:a16="http://schemas.microsoft.com/office/drawing/2014/main" id="{55DBE76A-BA69-4CA0-93C4-30ABA78F27A0}"/>
            </a:ext>
          </a:extLst>
        </xdr:cNvPr>
        <xdr:cNvSpPr txBox="1"/>
      </xdr:nvSpPr>
      <xdr:spPr>
        <a:xfrm>
          <a:off x="4584700" y="13740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5E3E9FDA-DA69-419E-914C-92E9799CA3E3}"/>
            </a:ext>
          </a:extLst>
        </xdr:cNvPr>
        <xdr:cNvSpPr/>
      </xdr:nvSpPr>
      <xdr:spPr>
        <a:xfrm>
          <a:off x="4464050" y="137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145731</xdr:rowOff>
    </xdr:from>
    <xdr:to>
      <xdr:col>19</xdr:col>
      <xdr:colOff>133350</xdr:colOff>
      <xdr:row>81</xdr:row>
      <xdr:rowOff>164818</xdr:rowOff>
    </xdr:to>
    <xdr:cxnSp macro="">
      <xdr:nvCxnSpPr>
        <xdr:cNvPr id="199" name="直線コネクタ 198">
          <a:extLst>
            <a:ext uri="{FF2B5EF4-FFF2-40B4-BE49-F238E27FC236}">
              <a16:creationId xmlns:a16="http://schemas.microsoft.com/office/drawing/2014/main" id="{FFB768C6-C162-470D-99AF-B25B4B17E572}"/>
            </a:ext>
          </a:extLst>
        </xdr:cNvPr>
        <xdr:cNvCxnSpPr/>
      </xdr:nvCxnSpPr>
      <xdr:spPr>
        <a:xfrm>
          <a:off x="2940050" y="13724571"/>
          <a:ext cx="8128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47FCE111-470E-4245-AA9D-48BDEC6E324D}"/>
            </a:ext>
          </a:extLst>
        </xdr:cNvPr>
        <xdr:cNvSpPr/>
      </xdr:nvSpPr>
      <xdr:spPr>
        <a:xfrm>
          <a:off x="3702050" y="1374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595ED9AC-8BB9-40C0-9A21-06D6577ED166}"/>
            </a:ext>
          </a:extLst>
        </xdr:cNvPr>
        <xdr:cNvSpPr txBox="1"/>
      </xdr:nvSpPr>
      <xdr:spPr>
        <a:xfrm>
          <a:off x="3409950" y="1382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121372</xdr:rowOff>
    </xdr:from>
    <xdr:to>
      <xdr:col>15</xdr:col>
      <xdr:colOff>82550</xdr:colOff>
      <xdr:row>81</xdr:row>
      <xdr:rowOff>145731</xdr:rowOff>
    </xdr:to>
    <xdr:cxnSp macro="">
      <xdr:nvCxnSpPr>
        <xdr:cNvPr id="202" name="直線コネクタ 201">
          <a:extLst>
            <a:ext uri="{FF2B5EF4-FFF2-40B4-BE49-F238E27FC236}">
              <a16:creationId xmlns:a16="http://schemas.microsoft.com/office/drawing/2014/main" id="{34B28653-9DA3-49BB-9596-AB3AF49CEE77}"/>
            </a:ext>
          </a:extLst>
        </xdr:cNvPr>
        <xdr:cNvCxnSpPr/>
      </xdr:nvCxnSpPr>
      <xdr:spPr>
        <a:xfrm>
          <a:off x="2127250" y="13700212"/>
          <a:ext cx="8128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6170471A-97B8-4107-B3BB-DF8CA7803332}"/>
            </a:ext>
          </a:extLst>
        </xdr:cNvPr>
        <xdr:cNvSpPr/>
      </xdr:nvSpPr>
      <xdr:spPr>
        <a:xfrm>
          <a:off x="2889250" y="13719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67A443CB-E5FC-451B-B8C6-0398CFF613B0}"/>
            </a:ext>
          </a:extLst>
        </xdr:cNvPr>
        <xdr:cNvSpPr txBox="1"/>
      </xdr:nvSpPr>
      <xdr:spPr>
        <a:xfrm>
          <a:off x="2597150" y="138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110195</xdr:rowOff>
    </xdr:from>
    <xdr:to>
      <xdr:col>11</xdr:col>
      <xdr:colOff>31750</xdr:colOff>
      <xdr:row>81</xdr:row>
      <xdr:rowOff>121372</xdr:rowOff>
    </xdr:to>
    <xdr:cxnSp macro="">
      <xdr:nvCxnSpPr>
        <xdr:cNvPr id="205" name="直線コネクタ 204">
          <a:extLst>
            <a:ext uri="{FF2B5EF4-FFF2-40B4-BE49-F238E27FC236}">
              <a16:creationId xmlns:a16="http://schemas.microsoft.com/office/drawing/2014/main" id="{E166BF6B-61F6-4D6F-88D2-0945FB1A90F6}"/>
            </a:ext>
          </a:extLst>
        </xdr:cNvPr>
        <xdr:cNvCxnSpPr/>
      </xdr:nvCxnSpPr>
      <xdr:spPr>
        <a:xfrm>
          <a:off x="1333500" y="13689035"/>
          <a:ext cx="79375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DD1D6601-C2A2-41B2-8315-89C482E3E417}"/>
            </a:ext>
          </a:extLst>
        </xdr:cNvPr>
        <xdr:cNvSpPr/>
      </xdr:nvSpPr>
      <xdr:spPr>
        <a:xfrm>
          <a:off x="2095500" y="13691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99622E0-2FDA-4ED8-9AF1-54F545D52812}"/>
            </a:ext>
          </a:extLst>
        </xdr:cNvPr>
        <xdr:cNvSpPr txBox="1"/>
      </xdr:nvSpPr>
      <xdr:spPr>
        <a:xfrm>
          <a:off x="1784350" y="137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4B9963F1-2D43-4CD5-882E-6B056E4D4788}"/>
            </a:ext>
          </a:extLst>
        </xdr:cNvPr>
        <xdr:cNvSpPr/>
      </xdr:nvSpPr>
      <xdr:spPr>
        <a:xfrm>
          <a:off x="1282700" y="136809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72E8A89B-0430-43B7-904A-E4DABD01A667}"/>
            </a:ext>
          </a:extLst>
        </xdr:cNvPr>
        <xdr:cNvSpPr txBox="1"/>
      </xdr:nvSpPr>
      <xdr:spPr>
        <a:xfrm>
          <a:off x="971550" y="137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12F63EE-E9FC-4AA3-B13E-2E56FAA04517}"/>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FB3962E-2D2A-4074-85C7-D470ADAF357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9DF66BF-BDEB-4E6A-8ECC-D4BF101599CF}"/>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7FE4C0A-F19B-4426-B762-691B50EEF37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FC2DE73-ECEC-4814-B109-315F91E75AEC}"/>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125901</xdr:rowOff>
    </xdr:from>
    <xdr:to>
      <xdr:col>23</xdr:col>
      <xdr:colOff>184150</xdr:colOff>
      <xdr:row>82</xdr:row>
      <xdr:rowOff>56051</xdr:rowOff>
    </xdr:to>
    <xdr:sp macro="" textlink="">
      <xdr:nvSpPr>
        <xdr:cNvPr id="215" name="楕円 214">
          <a:extLst>
            <a:ext uri="{FF2B5EF4-FFF2-40B4-BE49-F238E27FC236}">
              <a16:creationId xmlns:a16="http://schemas.microsoft.com/office/drawing/2014/main" id="{AE3736EA-74F8-4D0D-B046-47C3FA236690}"/>
            </a:ext>
          </a:extLst>
        </xdr:cNvPr>
        <xdr:cNvSpPr/>
      </xdr:nvSpPr>
      <xdr:spPr>
        <a:xfrm>
          <a:off x="4464050" y="13704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47178</xdr:rowOff>
    </xdr:from>
    <xdr:ext cx="762000" cy="259045"/>
    <xdr:sp macro="" textlink="">
      <xdr:nvSpPr>
        <xdr:cNvPr id="216" name="人件費・物件費等の状況該当値テキスト">
          <a:extLst>
            <a:ext uri="{FF2B5EF4-FFF2-40B4-BE49-F238E27FC236}">
              <a16:creationId xmlns:a16="http://schemas.microsoft.com/office/drawing/2014/main" id="{5F0A5F43-890C-40E3-B8F0-885CC950D15C}"/>
            </a:ext>
          </a:extLst>
        </xdr:cNvPr>
        <xdr:cNvSpPr txBox="1"/>
      </xdr:nvSpPr>
      <xdr:spPr>
        <a:xfrm>
          <a:off x="4584700" y="1362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114018</xdr:rowOff>
    </xdr:from>
    <xdr:to>
      <xdr:col>19</xdr:col>
      <xdr:colOff>184150</xdr:colOff>
      <xdr:row>82</xdr:row>
      <xdr:rowOff>44168</xdr:rowOff>
    </xdr:to>
    <xdr:sp macro="" textlink="">
      <xdr:nvSpPr>
        <xdr:cNvPr id="217" name="楕円 216">
          <a:extLst>
            <a:ext uri="{FF2B5EF4-FFF2-40B4-BE49-F238E27FC236}">
              <a16:creationId xmlns:a16="http://schemas.microsoft.com/office/drawing/2014/main" id="{EAADBE56-1677-4329-B4C6-C60649EF2377}"/>
            </a:ext>
          </a:extLst>
        </xdr:cNvPr>
        <xdr:cNvSpPr/>
      </xdr:nvSpPr>
      <xdr:spPr>
        <a:xfrm>
          <a:off x="3702050" y="13692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54345</xdr:rowOff>
    </xdr:from>
    <xdr:ext cx="736600" cy="259045"/>
    <xdr:sp macro="" textlink="">
      <xdr:nvSpPr>
        <xdr:cNvPr id="218" name="テキスト ボックス 217">
          <a:extLst>
            <a:ext uri="{FF2B5EF4-FFF2-40B4-BE49-F238E27FC236}">
              <a16:creationId xmlns:a16="http://schemas.microsoft.com/office/drawing/2014/main" id="{0CAD6218-7018-42AF-A835-8D8922B3031A}"/>
            </a:ext>
          </a:extLst>
        </xdr:cNvPr>
        <xdr:cNvSpPr txBox="1"/>
      </xdr:nvSpPr>
      <xdr:spPr>
        <a:xfrm>
          <a:off x="3409950" y="1346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94931</xdr:rowOff>
    </xdr:from>
    <xdr:to>
      <xdr:col>15</xdr:col>
      <xdr:colOff>133350</xdr:colOff>
      <xdr:row>82</xdr:row>
      <xdr:rowOff>25081</xdr:rowOff>
    </xdr:to>
    <xdr:sp macro="" textlink="">
      <xdr:nvSpPr>
        <xdr:cNvPr id="219" name="楕円 218">
          <a:extLst>
            <a:ext uri="{FF2B5EF4-FFF2-40B4-BE49-F238E27FC236}">
              <a16:creationId xmlns:a16="http://schemas.microsoft.com/office/drawing/2014/main" id="{1A32F32E-F2FC-492A-8A6C-5D43DF946E5F}"/>
            </a:ext>
          </a:extLst>
        </xdr:cNvPr>
        <xdr:cNvSpPr/>
      </xdr:nvSpPr>
      <xdr:spPr>
        <a:xfrm>
          <a:off x="2889250" y="13673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35258</xdr:rowOff>
    </xdr:from>
    <xdr:ext cx="762000" cy="259045"/>
    <xdr:sp macro="" textlink="">
      <xdr:nvSpPr>
        <xdr:cNvPr id="220" name="テキスト ボックス 219">
          <a:extLst>
            <a:ext uri="{FF2B5EF4-FFF2-40B4-BE49-F238E27FC236}">
              <a16:creationId xmlns:a16="http://schemas.microsoft.com/office/drawing/2014/main" id="{BFD8F6F9-FFBD-40C8-A91A-BBA3735941D9}"/>
            </a:ext>
          </a:extLst>
        </xdr:cNvPr>
        <xdr:cNvSpPr txBox="1"/>
      </xdr:nvSpPr>
      <xdr:spPr>
        <a:xfrm>
          <a:off x="2597150" y="1344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70572</xdr:rowOff>
    </xdr:from>
    <xdr:to>
      <xdr:col>11</xdr:col>
      <xdr:colOff>82550</xdr:colOff>
      <xdr:row>82</xdr:row>
      <xdr:rowOff>722</xdr:rowOff>
    </xdr:to>
    <xdr:sp macro="" textlink="">
      <xdr:nvSpPr>
        <xdr:cNvPr id="221" name="楕円 220">
          <a:extLst>
            <a:ext uri="{FF2B5EF4-FFF2-40B4-BE49-F238E27FC236}">
              <a16:creationId xmlns:a16="http://schemas.microsoft.com/office/drawing/2014/main" id="{FA7D6861-55FB-4F03-B030-48DB28AD769E}"/>
            </a:ext>
          </a:extLst>
        </xdr:cNvPr>
        <xdr:cNvSpPr/>
      </xdr:nvSpPr>
      <xdr:spPr>
        <a:xfrm>
          <a:off x="2095500" y="136494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10899</xdr:rowOff>
    </xdr:from>
    <xdr:ext cx="762000" cy="259045"/>
    <xdr:sp macro="" textlink="">
      <xdr:nvSpPr>
        <xdr:cNvPr id="222" name="テキスト ボックス 221">
          <a:extLst>
            <a:ext uri="{FF2B5EF4-FFF2-40B4-BE49-F238E27FC236}">
              <a16:creationId xmlns:a16="http://schemas.microsoft.com/office/drawing/2014/main" id="{FCD153EA-89B3-4B36-B931-99B4663CA32B}"/>
            </a:ext>
          </a:extLst>
        </xdr:cNvPr>
        <xdr:cNvSpPr txBox="1"/>
      </xdr:nvSpPr>
      <xdr:spPr>
        <a:xfrm>
          <a:off x="1784350" y="1342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59395</xdr:rowOff>
    </xdr:from>
    <xdr:to>
      <xdr:col>7</xdr:col>
      <xdr:colOff>31750</xdr:colOff>
      <xdr:row>81</xdr:row>
      <xdr:rowOff>160995</xdr:rowOff>
    </xdr:to>
    <xdr:sp macro="" textlink="">
      <xdr:nvSpPr>
        <xdr:cNvPr id="223" name="楕円 222">
          <a:extLst>
            <a:ext uri="{FF2B5EF4-FFF2-40B4-BE49-F238E27FC236}">
              <a16:creationId xmlns:a16="http://schemas.microsoft.com/office/drawing/2014/main" id="{E9DDAB22-B77B-4B3E-8C48-91347A36339D}"/>
            </a:ext>
          </a:extLst>
        </xdr:cNvPr>
        <xdr:cNvSpPr/>
      </xdr:nvSpPr>
      <xdr:spPr>
        <a:xfrm>
          <a:off x="1282700" y="13638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171172</xdr:rowOff>
    </xdr:from>
    <xdr:ext cx="762000" cy="259045"/>
    <xdr:sp macro="" textlink="">
      <xdr:nvSpPr>
        <xdr:cNvPr id="224" name="テキスト ボックス 223">
          <a:extLst>
            <a:ext uri="{FF2B5EF4-FFF2-40B4-BE49-F238E27FC236}">
              <a16:creationId xmlns:a16="http://schemas.microsoft.com/office/drawing/2014/main" id="{B377ADCC-B02A-4832-B461-7AB177F9CA7D}"/>
            </a:ext>
          </a:extLst>
        </xdr:cNvPr>
        <xdr:cNvSpPr txBox="1"/>
      </xdr:nvSpPr>
      <xdr:spPr>
        <a:xfrm>
          <a:off x="971550" y="1341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AE6A90BB-BBF1-41E1-A188-6FB312E3F781}"/>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76FD711-1114-42C8-8B5D-559E46AF4F41}"/>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3CF3799-22C4-4E7C-931B-3C7B842D0C5F}"/>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DDFAD195-6742-4B8C-88CF-83707AEA76B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247F822A-DC0A-469B-A33F-C789013E33E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E0EED7BA-F8C5-4CA9-9AE6-4E22DE90B2ED}"/>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B03DF060-6195-4131-B616-C70E27A90A1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7E6AE03A-EC0F-4A69-BB97-86DC83AEC15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2E6E258A-5B8F-49C0-944E-B95D076D5EE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26C154A-41F4-40D6-8A04-3E9E4DF715F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351FA0E-B45E-438E-A877-6B3285D4B7FB}"/>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B52C5758-3A11-4CF5-9F2E-DEDB9D02661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AA52794-3C81-4427-939A-5A325051F35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ラスパイレス指数は、前年度比</a:t>
          </a:r>
          <a:r>
            <a:rPr kumimoji="1" lang="en-US" altLang="ja-JP" sz="1000" b="0" i="0" baseline="0">
              <a:solidFill>
                <a:schemeClr val="dk1"/>
              </a:solidFill>
              <a:effectLst/>
              <a:latin typeface="+mn-lt"/>
              <a:ea typeface="+mn-ea"/>
              <a:cs typeface="+mn-cs"/>
            </a:rPr>
            <a:t>0.6</a:t>
          </a:r>
          <a:r>
            <a:rPr kumimoji="1" lang="ja-JP" altLang="ja-JP" sz="1000" b="0" i="0" baseline="0">
              <a:solidFill>
                <a:schemeClr val="dk1"/>
              </a:solidFill>
              <a:effectLst/>
              <a:latin typeface="+mn-lt"/>
              <a:ea typeface="+mn-ea"/>
              <a:cs typeface="+mn-cs"/>
            </a:rPr>
            <a:t>ポイント減少し、類似団体内平均及び全国市平均値より低い指数となっている。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定員適正化計画の職員計画数を念頭に各年齢階層の定期的な職員採用を実施するとともに各種手当の総点検を実施して、より一層職員給与の適正化に努めることとする。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また、定年の段階的引き上げによる影響、公務員制度改革の動向や人事院勧告の動向等的確に見極め、市内の民間企業の平均的給与の状況を踏まえながら市民の理解と支持が得られるような給与制度と勤務条件の確立を目指すこととす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C44E327F-3451-4631-A6E3-4B5F35FF63F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CFD2C0A3-6A54-4C6F-AEAE-09CB570D8C1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FA91F8E4-1031-48DF-A4DD-FE99D81CAB9F}"/>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11628889-407E-423A-84CC-7209A55829C8}"/>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ED08F1B7-C07D-404B-9812-4733B4E4AEFC}"/>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2E50BCF6-8DFE-4C38-AD1E-A8EE79EBC42D}"/>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067E9A0-E515-4107-AC93-0AD4F13DDA1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D59D5E5C-DED6-48DD-A431-2E1EE51A18DE}"/>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696B39E6-1299-491F-BB3A-142C496A467E}"/>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6F2F7867-F8B8-4AAF-931C-66B7277551F7}"/>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7F004C45-226B-44CB-B84D-73004F546616}"/>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1D9E4D6D-3516-4923-9DDD-528B8F2C84CD}"/>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E430686E-6073-49A5-939C-5667655680EE}"/>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59D13BB-4F14-499B-A5A7-E96604DC1F59}"/>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BBF0A72-DB2B-49B8-8F52-BE040EEE638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EBCC81-CAC8-469B-8634-6E3A64C30B47}"/>
            </a:ext>
          </a:extLst>
        </xdr:cNvPr>
        <xdr:cNvCxnSpPr/>
      </xdr:nvCxnSpPr>
      <xdr:spPr>
        <a:xfrm flipV="1">
          <a:off x="15474950" y="13415434"/>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C56DDD64-0CED-4861-84BF-7E6AF96E83FA}"/>
            </a:ext>
          </a:extLst>
        </xdr:cNvPr>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714C2363-E958-4D05-972E-3F9C3262B2A0}"/>
            </a:ext>
          </a:extLst>
        </xdr:cNvPr>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4CBCCD57-B7FA-4158-A468-0202600EED67}"/>
            </a:ext>
          </a:extLst>
        </xdr:cNvPr>
        <xdr:cNvSpPr txBox="1"/>
      </xdr:nvSpPr>
      <xdr:spPr>
        <a:xfrm>
          <a:off x="15563850" y="1316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BE628708-4460-47F4-8110-447CDA060BDF}"/>
            </a:ext>
          </a:extLst>
        </xdr:cNvPr>
        <xdr:cNvCxnSpPr/>
      </xdr:nvCxnSpPr>
      <xdr:spPr>
        <a:xfrm>
          <a:off x="15405100" y="13415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D8495DA7-9CEF-430D-B6F7-4760FF96EDFE}"/>
            </a:ext>
          </a:extLst>
        </xdr:cNvPr>
        <xdr:cNvCxnSpPr/>
      </xdr:nvCxnSpPr>
      <xdr:spPr>
        <a:xfrm flipV="1">
          <a:off x="14712950" y="14401800"/>
          <a:ext cx="762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9525A254-69DA-4B24-AD73-5F920FA4AFCA}"/>
            </a:ext>
          </a:extLst>
        </xdr:cNvPr>
        <xdr:cNvSpPr txBox="1"/>
      </xdr:nvSpPr>
      <xdr:spPr>
        <a:xfrm>
          <a:off x="15563850" y="1439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3C7DEBDB-2881-47E7-83A3-E680801496B7}"/>
            </a:ext>
          </a:extLst>
        </xdr:cNvPr>
        <xdr:cNvSpPr/>
      </xdr:nvSpPr>
      <xdr:spPr>
        <a:xfrm>
          <a:off x="15427960" y="144180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3147B51E-5984-4B23-BB31-2618DBDD540B}"/>
            </a:ext>
          </a:extLst>
        </xdr:cNvPr>
        <xdr:cNvCxnSpPr/>
      </xdr:nvCxnSpPr>
      <xdr:spPr>
        <a:xfrm>
          <a:off x="13903960" y="14415205"/>
          <a:ext cx="80899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7BBF7F1A-DEE9-4235-A58B-D500094EE6C4}"/>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3480CEFC-8081-4E97-AE99-88194CEE990B}"/>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64" name="直線コネクタ 263">
          <a:extLst>
            <a:ext uri="{FF2B5EF4-FFF2-40B4-BE49-F238E27FC236}">
              <a16:creationId xmlns:a16="http://schemas.microsoft.com/office/drawing/2014/main" id="{802F8CD0-3943-4028-9185-3227FB8B4003}"/>
            </a:ext>
          </a:extLst>
        </xdr:cNvPr>
        <xdr:cNvCxnSpPr/>
      </xdr:nvCxnSpPr>
      <xdr:spPr>
        <a:xfrm>
          <a:off x="13106400" y="14374989"/>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EB428805-3900-46BE-BE8C-4AC0191ADAAB}"/>
            </a:ext>
          </a:extLst>
        </xdr:cNvPr>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F6A1AB38-86D9-4E84-8357-D616C62A0902}"/>
            </a:ext>
          </a:extLst>
        </xdr:cNvPr>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3E17DF56-A3D8-4CC4-94DE-B070154FA53A}"/>
            </a:ext>
          </a:extLst>
        </xdr:cNvPr>
        <xdr:cNvCxnSpPr/>
      </xdr:nvCxnSpPr>
      <xdr:spPr>
        <a:xfrm flipV="1">
          <a:off x="12293600" y="14374989"/>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D1C20C92-D752-42E9-802A-538B78B3C26F}"/>
            </a:ext>
          </a:extLst>
        </xdr:cNvPr>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2400ECA0-9ED1-4A38-BDA6-38A6B250DF3D}"/>
            </a:ext>
          </a:extLst>
        </xdr:cNvPr>
        <xdr:cNvSpPr txBox="1"/>
      </xdr:nvSpPr>
      <xdr:spPr>
        <a:xfrm>
          <a:off x="1276350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114B163A-567B-4FE4-89AB-C1E34BCBCBE6}"/>
            </a:ext>
          </a:extLst>
        </xdr:cNvPr>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E7248A7F-1943-4A1F-BCD2-545DD63CE268}"/>
            </a:ext>
          </a:extLst>
        </xdr:cNvPr>
        <xdr:cNvSpPr txBox="1"/>
      </xdr:nvSpPr>
      <xdr:spPr>
        <a:xfrm>
          <a:off x="119507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78AFCEA-1686-49B1-9E0A-3A3C2A8198E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911C60C-E446-4B6E-B715-D85F16E85B98}"/>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1B866B8-B3C5-4EF4-93D2-CDDA52419254}"/>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DDD5990-2A89-4A3D-84B4-030949CE542E}"/>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4FDB813-AF7C-4898-AF40-F1822FDEBA8F}"/>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D046A59F-11D9-40B6-A98F-DB8CB4781574}"/>
            </a:ext>
          </a:extLst>
        </xdr:cNvPr>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F9BFCCD9-B674-4827-AB05-1B7BC6CE15D3}"/>
            </a:ext>
          </a:extLst>
        </xdr:cNvPr>
        <xdr:cNvSpPr txBox="1"/>
      </xdr:nvSpPr>
      <xdr:spPr>
        <a:xfrm>
          <a:off x="15563850" y="141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919214-7BB9-4474-A45B-89B550D13D1C}"/>
            </a:ext>
          </a:extLst>
        </xdr:cNvPr>
        <xdr:cNvSpPr/>
      </xdr:nvSpPr>
      <xdr:spPr>
        <a:xfrm>
          <a:off x="14665960" y="14427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9E0C9B0B-83B8-4182-A5CC-95AD3E0593CF}"/>
            </a:ext>
          </a:extLst>
        </xdr:cNvPr>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a16="http://schemas.microsoft.com/office/drawing/2014/main" id="{29AC98CB-83BC-4758-B611-EF7DE66BF3DA}"/>
            </a:ext>
          </a:extLst>
        </xdr:cNvPr>
        <xdr:cNvSpPr/>
      </xdr:nvSpPr>
      <xdr:spPr>
        <a:xfrm>
          <a:off x="13868400" y="143644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C3217E51-FAD8-48CA-A1D9-A8A938E98CC2}"/>
            </a:ext>
          </a:extLst>
        </xdr:cNvPr>
        <xdr:cNvSpPr txBox="1"/>
      </xdr:nvSpPr>
      <xdr:spPr>
        <a:xfrm>
          <a:off x="13557250" y="141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a:extLst>
            <a:ext uri="{FF2B5EF4-FFF2-40B4-BE49-F238E27FC236}">
              <a16:creationId xmlns:a16="http://schemas.microsoft.com/office/drawing/2014/main" id="{DA3A59CB-6701-4731-9F37-09FB6C3D42CE}"/>
            </a:ext>
          </a:extLst>
        </xdr:cNvPr>
        <xdr:cNvSpPr/>
      </xdr:nvSpPr>
      <xdr:spPr>
        <a:xfrm>
          <a:off x="13055600" y="1432418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31186A98-0AC1-4EC8-8A92-71C42036A375}"/>
            </a:ext>
          </a:extLst>
        </xdr:cNvPr>
        <xdr:cNvSpPr txBox="1"/>
      </xdr:nvSpPr>
      <xdr:spPr>
        <a:xfrm>
          <a:off x="12763500" y="14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a:extLst>
            <a:ext uri="{FF2B5EF4-FFF2-40B4-BE49-F238E27FC236}">
              <a16:creationId xmlns:a16="http://schemas.microsoft.com/office/drawing/2014/main" id="{45EC2C79-1D63-4587-9B4D-E3B906F3DDC4}"/>
            </a:ext>
          </a:extLst>
        </xdr:cNvPr>
        <xdr:cNvSpPr/>
      </xdr:nvSpPr>
      <xdr:spPr>
        <a:xfrm>
          <a:off x="12242800" y="1440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6" name="テキスト ボックス 285">
          <a:extLst>
            <a:ext uri="{FF2B5EF4-FFF2-40B4-BE49-F238E27FC236}">
              <a16:creationId xmlns:a16="http://schemas.microsoft.com/office/drawing/2014/main" id="{B11CE596-5E0C-49C4-B2A7-98A5D3FC6000}"/>
            </a:ext>
          </a:extLst>
        </xdr:cNvPr>
        <xdr:cNvSpPr txBox="1"/>
      </xdr:nvSpPr>
      <xdr:spPr>
        <a:xfrm>
          <a:off x="1195070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5F7FBDDB-0867-471F-AFCD-408E3FD1F83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D634DBA-7A74-49AD-A56D-6DA6FF4BCEE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FB7F5C1A-E32B-4DD1-B970-DEC53A1C4352}"/>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528B83F6-D16B-4927-96F1-F3979617FBE3}"/>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1D5471E-08F2-4042-B5FE-27DD35AE348A}"/>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696A8753-D3AA-4BAA-A93D-AE5BFBB3C20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4EB7E8A-04ED-46F6-996E-E1E2FACA1681}"/>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51321A2-76C5-437D-93EB-44B31B3B1D0D}"/>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538C298-444A-4E79-B2CC-0093A1240C4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DAAF1253-11ED-47B1-B8B8-5B6CF509B9B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7FA3A02-2B9C-4A46-84CA-B288AEA9A9C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1144CD99-8930-4D63-AFC3-E1C17C67B90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CE32E74-B942-4F7E-9204-DE377B1B6CA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類似団体内平均値より</a:t>
          </a:r>
          <a:r>
            <a:rPr kumimoji="1" lang="en-US" altLang="ja-JP" sz="1000" b="0" i="0" baseline="0">
              <a:solidFill>
                <a:schemeClr val="dk1"/>
              </a:solidFill>
              <a:effectLst/>
              <a:latin typeface="+mn-lt"/>
              <a:ea typeface="+mn-ea"/>
              <a:cs typeface="+mn-cs"/>
            </a:rPr>
            <a:t>1.56</a:t>
          </a:r>
          <a:r>
            <a:rPr kumimoji="1" lang="ja-JP" altLang="ja-JP" sz="1000" b="0" i="0" baseline="0">
              <a:solidFill>
                <a:schemeClr val="dk1"/>
              </a:solidFill>
              <a:effectLst/>
              <a:latin typeface="+mn-lt"/>
              <a:ea typeface="+mn-ea"/>
              <a:cs typeface="+mn-cs"/>
            </a:rPr>
            <a:t>人下回っているものの、全国平均及び山梨県平均よりは上回っている状況である。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本市の職員管理は合併直後の平成</a:t>
          </a:r>
          <a:r>
            <a:rPr kumimoji="1" lang="en-US" altLang="ja-JP" sz="1000" b="0" i="0" baseline="0">
              <a:solidFill>
                <a:schemeClr val="dk1"/>
              </a:solidFill>
              <a:effectLst/>
              <a:latin typeface="+mn-lt"/>
              <a:ea typeface="+mn-ea"/>
              <a:cs typeface="+mn-cs"/>
            </a:rPr>
            <a:t>17</a:t>
          </a:r>
          <a:r>
            <a:rPr kumimoji="1" lang="ja-JP" altLang="ja-JP" sz="1000" b="0" i="0" baseline="0">
              <a:solidFill>
                <a:schemeClr val="dk1"/>
              </a:solidFill>
              <a:effectLst/>
              <a:latin typeface="+mn-lt"/>
              <a:ea typeface="+mn-ea"/>
              <a:cs typeface="+mn-cs"/>
            </a:rPr>
            <a:t>年度に第</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次定員適正化計画を策定し、計画期間内（</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年間）で約</a:t>
          </a:r>
          <a:r>
            <a:rPr kumimoji="1" lang="en-US" altLang="ja-JP" sz="1000" b="0" i="0" baseline="0">
              <a:solidFill>
                <a:schemeClr val="dk1"/>
              </a:solidFill>
              <a:effectLst/>
              <a:latin typeface="+mn-lt"/>
              <a:ea typeface="+mn-ea"/>
              <a:cs typeface="+mn-cs"/>
            </a:rPr>
            <a:t>17.4%</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83</a:t>
          </a:r>
          <a:r>
            <a:rPr kumimoji="1" lang="ja-JP" altLang="ja-JP" sz="1000" b="0" i="0" baseline="0">
              <a:solidFill>
                <a:schemeClr val="dk1"/>
              </a:solidFill>
              <a:effectLst/>
              <a:latin typeface="+mn-lt"/>
              <a:ea typeface="+mn-ea"/>
              <a:cs typeface="+mn-cs"/>
            </a:rPr>
            <a:t>人）の人員削減を行った。その後、平成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年度以降は第</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次定員適正化計画を策定し、更に</a:t>
          </a:r>
          <a:r>
            <a:rPr kumimoji="1" lang="en-US" altLang="ja-JP" sz="1000" b="0" i="0" baseline="0">
              <a:solidFill>
                <a:schemeClr val="dk1"/>
              </a:solidFill>
              <a:effectLst/>
              <a:latin typeface="+mn-lt"/>
              <a:ea typeface="+mn-ea"/>
              <a:cs typeface="+mn-cs"/>
            </a:rPr>
            <a:t>4.6%(</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18</a:t>
          </a:r>
          <a:r>
            <a:rPr kumimoji="1" lang="ja-JP" altLang="ja-JP" sz="1000" b="0" i="0" baseline="0">
              <a:solidFill>
                <a:schemeClr val="dk1"/>
              </a:solidFill>
              <a:effectLst/>
              <a:latin typeface="+mn-lt"/>
              <a:ea typeface="+mn-ea"/>
              <a:cs typeface="+mn-cs"/>
            </a:rPr>
            <a:t>人</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の人員削減を行い、第</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次定員適正化計画では、</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8</a:t>
          </a:r>
          <a:r>
            <a:rPr kumimoji="1" lang="ja-JP" altLang="ja-JP" sz="1000" b="0" i="0" baseline="0">
              <a:solidFill>
                <a:schemeClr val="dk1"/>
              </a:solidFill>
              <a:effectLst/>
              <a:latin typeface="+mn-lt"/>
              <a:ea typeface="+mn-ea"/>
              <a:cs typeface="+mn-cs"/>
            </a:rPr>
            <a:t>人）の人員削減を行っているが、社会情勢の変化に伴う諸課題への対応や地域の実情に応じたきめ細かな行政サービスの提供、さらに、移譲事務の増加やインフラ整備等、業務量の増加は避けられない状況に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このため、コスト意識に基づいた質の高い行政サービスを堅持することを前提に、行政が行うべきことを整理した上で「民間にできることは民間へ」移行する取り組み及びＤＸ、ＩＣＴ推進による事務の効率化を図ることとす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AC0B7BC-7886-451A-BC23-4CD980227A8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962C1CCF-F546-4E82-BE12-8501B8401E1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7035F1F-11D2-4BC6-82E4-0329BB5A43D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E79CFB6F-D4DF-4640-9DC5-6157BD9CFCAA}"/>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61B8C5A6-5A55-4C0F-A3FC-B87CE2E472CD}"/>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2F175043-CD7A-4E5A-858D-0D6AE37CC337}"/>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C44F33A0-BEC2-4E9D-8675-846B9D6974AE}"/>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E8FEF0F3-B7D2-4841-A438-C8652BD00BFE}"/>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8314F9B1-D965-4C52-B75C-121F11E42BAF}"/>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CE7FF5C8-42D9-474A-8BBD-1758FDC0F96C}"/>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F87DBCA4-1B90-4A4D-8585-AFDBAB8418ED}"/>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AC606515-BBA2-49CE-A37C-02D720D02728}"/>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E0C1E411-A7DF-4F1D-A6A4-F6B9A68924FB}"/>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E36A4E9D-0F86-4A90-A9C1-278782D6C77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A82BBB8A-4EAA-476E-B418-D2799C7F584E}"/>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8633E1C6-56AB-458B-9244-7B9A5F4536F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6E272364-C1B1-404E-98EB-33DE5FABA389}"/>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35B020A3-C42E-4D9D-A15F-60FE36804CA6}"/>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7A04BA8D-B9AC-41D8-8A3D-7B817AB19814}"/>
            </a:ext>
          </a:extLst>
        </xdr:cNvPr>
        <xdr:cNvCxnSpPr/>
      </xdr:nvCxnSpPr>
      <xdr:spPr>
        <a:xfrm flipV="1">
          <a:off x="15474950" y="9751302"/>
          <a:ext cx="0" cy="1542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234A9DCA-EC54-4640-BD52-93DACDDCD9D5}"/>
            </a:ext>
          </a:extLst>
        </xdr:cNvPr>
        <xdr:cNvSpPr txBox="1"/>
      </xdr:nvSpPr>
      <xdr:spPr>
        <a:xfrm>
          <a:off x="15563850" y="112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ED6D1E83-DE88-404C-9109-9EC21963B5DA}"/>
            </a:ext>
          </a:extLst>
        </xdr:cNvPr>
        <xdr:cNvCxnSpPr/>
      </xdr:nvCxnSpPr>
      <xdr:spPr>
        <a:xfrm>
          <a:off x="15405100" y="1129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9774C4FC-3640-4158-A5BC-CAA498065ADC}"/>
            </a:ext>
          </a:extLst>
        </xdr:cNvPr>
        <xdr:cNvSpPr txBox="1"/>
      </xdr:nvSpPr>
      <xdr:spPr>
        <a:xfrm>
          <a:off x="15563850" y="95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284E10E-19C0-43AA-B4F4-DCB6FB91E189}"/>
            </a:ext>
          </a:extLst>
        </xdr:cNvPr>
        <xdr:cNvCxnSpPr/>
      </xdr:nvCxnSpPr>
      <xdr:spPr>
        <a:xfrm>
          <a:off x="15405100" y="975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5866</xdr:rowOff>
    </xdr:from>
    <xdr:to>
      <xdr:col>81</xdr:col>
      <xdr:colOff>44450</xdr:colOff>
      <xdr:row>60</xdr:row>
      <xdr:rowOff>36891</xdr:rowOff>
    </xdr:to>
    <xdr:cxnSp macro="">
      <xdr:nvCxnSpPr>
        <xdr:cNvPr id="323" name="直線コネクタ 322">
          <a:extLst>
            <a:ext uri="{FF2B5EF4-FFF2-40B4-BE49-F238E27FC236}">
              <a16:creationId xmlns:a16="http://schemas.microsoft.com/office/drawing/2014/main" id="{FF96DC46-DBB1-4047-8423-553B0515EA2D}"/>
            </a:ext>
          </a:extLst>
        </xdr:cNvPr>
        <xdr:cNvCxnSpPr/>
      </xdr:nvCxnSpPr>
      <xdr:spPr>
        <a:xfrm flipV="1">
          <a:off x="14712950" y="10064266"/>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C6EDB87-527A-4744-B351-B41BF234AA45}"/>
            </a:ext>
          </a:extLst>
        </xdr:cNvPr>
        <xdr:cNvSpPr txBox="1"/>
      </xdr:nvSpPr>
      <xdr:spPr>
        <a:xfrm>
          <a:off x="15563850" y="1016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37A3BC96-D656-4C85-AEA5-2518F5822508}"/>
            </a:ext>
          </a:extLst>
        </xdr:cNvPr>
        <xdr:cNvSpPr/>
      </xdr:nvSpPr>
      <xdr:spPr>
        <a:xfrm>
          <a:off x="15427960" y="10192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24251</xdr:rowOff>
    </xdr:from>
    <xdr:to>
      <xdr:col>77</xdr:col>
      <xdr:colOff>44450</xdr:colOff>
      <xdr:row>60</xdr:row>
      <xdr:rowOff>36891</xdr:rowOff>
    </xdr:to>
    <xdr:cxnSp macro="">
      <xdr:nvCxnSpPr>
        <xdr:cNvPr id="326" name="直線コネクタ 325">
          <a:extLst>
            <a:ext uri="{FF2B5EF4-FFF2-40B4-BE49-F238E27FC236}">
              <a16:creationId xmlns:a16="http://schemas.microsoft.com/office/drawing/2014/main" id="{4113C3B7-00FA-4F77-9220-C17A50D3D206}"/>
            </a:ext>
          </a:extLst>
        </xdr:cNvPr>
        <xdr:cNvCxnSpPr/>
      </xdr:nvCxnSpPr>
      <xdr:spPr>
        <a:xfrm>
          <a:off x="13903960" y="10082651"/>
          <a:ext cx="80899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E2196B49-C790-4D27-85C6-53D3D9C46ED8}"/>
            </a:ext>
          </a:extLst>
        </xdr:cNvPr>
        <xdr:cNvSpPr/>
      </xdr:nvSpPr>
      <xdr:spPr>
        <a:xfrm>
          <a:off x="14665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4A7F89DB-904C-4825-8C77-DAFBE48B12B1}"/>
            </a:ext>
          </a:extLst>
        </xdr:cNvPr>
        <xdr:cNvSpPr txBox="1"/>
      </xdr:nvSpPr>
      <xdr:spPr>
        <a:xfrm>
          <a:off x="14370050" y="1026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24251</xdr:rowOff>
    </xdr:to>
    <xdr:cxnSp macro="">
      <xdr:nvCxnSpPr>
        <xdr:cNvPr id="329" name="直線コネクタ 328">
          <a:extLst>
            <a:ext uri="{FF2B5EF4-FFF2-40B4-BE49-F238E27FC236}">
              <a16:creationId xmlns:a16="http://schemas.microsoft.com/office/drawing/2014/main" id="{DC0CD644-8C27-492A-86AE-D08F7D7DC896}"/>
            </a:ext>
          </a:extLst>
        </xdr:cNvPr>
        <xdr:cNvCxnSpPr/>
      </xdr:nvCxnSpPr>
      <xdr:spPr>
        <a:xfrm>
          <a:off x="13106400" y="10060033"/>
          <a:ext cx="79756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CF7B3A30-14BB-4003-8655-E4283E38A103}"/>
            </a:ext>
          </a:extLst>
        </xdr:cNvPr>
        <xdr:cNvSpPr/>
      </xdr:nvSpPr>
      <xdr:spPr>
        <a:xfrm>
          <a:off x="13868400" y="101433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E97BE9FB-6303-4567-888B-BE3458C35F54}"/>
            </a:ext>
          </a:extLst>
        </xdr:cNvPr>
        <xdr:cNvSpPr txBox="1"/>
      </xdr:nvSpPr>
      <xdr:spPr>
        <a:xfrm>
          <a:off x="13557250" y="102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146292</xdr:rowOff>
    </xdr:from>
    <xdr:to>
      <xdr:col>68</xdr:col>
      <xdr:colOff>152400</xdr:colOff>
      <xdr:row>59</xdr:row>
      <xdr:rowOff>169273</xdr:rowOff>
    </xdr:to>
    <xdr:cxnSp macro="">
      <xdr:nvCxnSpPr>
        <xdr:cNvPr id="332" name="直線コネクタ 331">
          <a:extLst>
            <a:ext uri="{FF2B5EF4-FFF2-40B4-BE49-F238E27FC236}">
              <a16:creationId xmlns:a16="http://schemas.microsoft.com/office/drawing/2014/main" id="{8AF4BF00-C42D-4C08-95F9-CFB94F398BDF}"/>
            </a:ext>
          </a:extLst>
        </xdr:cNvPr>
        <xdr:cNvCxnSpPr/>
      </xdr:nvCxnSpPr>
      <xdr:spPr>
        <a:xfrm>
          <a:off x="12293600" y="10037052"/>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712718D5-3CDF-4DEA-B159-2E7CB9EAE9F2}"/>
            </a:ext>
          </a:extLst>
        </xdr:cNvPr>
        <xdr:cNvSpPr/>
      </xdr:nvSpPr>
      <xdr:spPr>
        <a:xfrm>
          <a:off x="13055600" y="101341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A872DBBF-92AA-46B2-96EE-FC22FD535C95}"/>
            </a:ext>
          </a:extLst>
        </xdr:cNvPr>
        <xdr:cNvSpPr txBox="1"/>
      </xdr:nvSpPr>
      <xdr:spPr>
        <a:xfrm>
          <a:off x="12763500" y="1022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5B41F0BD-2AE5-455A-BFD0-62226F91ADA9}"/>
            </a:ext>
          </a:extLst>
        </xdr:cNvPr>
        <xdr:cNvSpPr/>
      </xdr:nvSpPr>
      <xdr:spPr>
        <a:xfrm>
          <a:off x="12242800" y="1012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72C06310-9BD8-49E6-B00F-5547FACC4B24}"/>
            </a:ext>
          </a:extLst>
        </xdr:cNvPr>
        <xdr:cNvSpPr txBox="1"/>
      </xdr:nvSpPr>
      <xdr:spPr>
        <a:xfrm>
          <a:off x="11950700" y="1020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2E98160-AD6C-4D0F-B3EA-E581BF225FD6}"/>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4AA8293-9E55-4AA0-A793-B4EF0F8D823F}"/>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7A042F6-B032-4A39-B51D-01B8A36A96F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CB5D318-CEBA-4ECE-8992-E42A4133458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CDB7982-6DF2-46F5-9E6C-E72874F47DE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126516</xdr:rowOff>
    </xdr:from>
    <xdr:to>
      <xdr:col>81</xdr:col>
      <xdr:colOff>95250</xdr:colOff>
      <xdr:row>60</xdr:row>
      <xdr:rowOff>56666</xdr:rowOff>
    </xdr:to>
    <xdr:sp macro="" textlink="">
      <xdr:nvSpPr>
        <xdr:cNvPr id="342" name="楕円 341">
          <a:extLst>
            <a:ext uri="{FF2B5EF4-FFF2-40B4-BE49-F238E27FC236}">
              <a16:creationId xmlns:a16="http://schemas.microsoft.com/office/drawing/2014/main" id="{646BA124-4905-4430-B11A-A47C35FA4050}"/>
            </a:ext>
          </a:extLst>
        </xdr:cNvPr>
        <xdr:cNvSpPr/>
      </xdr:nvSpPr>
      <xdr:spPr>
        <a:xfrm>
          <a:off x="15427960" y="100172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143043</xdr:rowOff>
    </xdr:from>
    <xdr:ext cx="762000" cy="259045"/>
    <xdr:sp macro="" textlink="">
      <xdr:nvSpPr>
        <xdr:cNvPr id="343" name="定員管理の状況該当値テキスト">
          <a:extLst>
            <a:ext uri="{FF2B5EF4-FFF2-40B4-BE49-F238E27FC236}">
              <a16:creationId xmlns:a16="http://schemas.microsoft.com/office/drawing/2014/main" id="{B31CD3D8-8575-4E6F-A404-279D04E3FFD3}"/>
            </a:ext>
          </a:extLst>
        </xdr:cNvPr>
        <xdr:cNvSpPr txBox="1"/>
      </xdr:nvSpPr>
      <xdr:spPr>
        <a:xfrm>
          <a:off x="1556385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157541</xdr:rowOff>
    </xdr:from>
    <xdr:to>
      <xdr:col>77</xdr:col>
      <xdr:colOff>95250</xdr:colOff>
      <xdr:row>60</xdr:row>
      <xdr:rowOff>87691</xdr:rowOff>
    </xdr:to>
    <xdr:sp macro="" textlink="">
      <xdr:nvSpPr>
        <xdr:cNvPr id="344" name="楕円 343">
          <a:extLst>
            <a:ext uri="{FF2B5EF4-FFF2-40B4-BE49-F238E27FC236}">
              <a16:creationId xmlns:a16="http://schemas.microsoft.com/office/drawing/2014/main" id="{80C2EEEA-B8D5-4D72-9346-974DBA7D6CBD}"/>
            </a:ext>
          </a:extLst>
        </xdr:cNvPr>
        <xdr:cNvSpPr/>
      </xdr:nvSpPr>
      <xdr:spPr>
        <a:xfrm>
          <a:off x="14665960" y="100483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97868</xdr:rowOff>
    </xdr:from>
    <xdr:ext cx="736600" cy="259045"/>
    <xdr:sp macro="" textlink="">
      <xdr:nvSpPr>
        <xdr:cNvPr id="345" name="テキスト ボックス 344">
          <a:extLst>
            <a:ext uri="{FF2B5EF4-FFF2-40B4-BE49-F238E27FC236}">
              <a16:creationId xmlns:a16="http://schemas.microsoft.com/office/drawing/2014/main" id="{9C2C99D4-8B06-4894-B895-A1CD8DFBD151}"/>
            </a:ext>
          </a:extLst>
        </xdr:cNvPr>
        <xdr:cNvSpPr txBox="1"/>
      </xdr:nvSpPr>
      <xdr:spPr>
        <a:xfrm>
          <a:off x="14370050" y="982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144901</xdr:rowOff>
    </xdr:from>
    <xdr:to>
      <xdr:col>73</xdr:col>
      <xdr:colOff>44450</xdr:colOff>
      <xdr:row>60</xdr:row>
      <xdr:rowOff>75051</xdr:rowOff>
    </xdr:to>
    <xdr:sp macro="" textlink="">
      <xdr:nvSpPr>
        <xdr:cNvPr id="346" name="楕円 345">
          <a:extLst>
            <a:ext uri="{FF2B5EF4-FFF2-40B4-BE49-F238E27FC236}">
              <a16:creationId xmlns:a16="http://schemas.microsoft.com/office/drawing/2014/main" id="{10F392D6-6C60-4CFF-9985-1CF36BFE2377}"/>
            </a:ext>
          </a:extLst>
        </xdr:cNvPr>
        <xdr:cNvSpPr/>
      </xdr:nvSpPr>
      <xdr:spPr>
        <a:xfrm>
          <a:off x="13868400" y="1003566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85228</xdr:rowOff>
    </xdr:from>
    <xdr:ext cx="762000" cy="259045"/>
    <xdr:sp macro="" textlink="">
      <xdr:nvSpPr>
        <xdr:cNvPr id="347" name="テキスト ボックス 346">
          <a:extLst>
            <a:ext uri="{FF2B5EF4-FFF2-40B4-BE49-F238E27FC236}">
              <a16:creationId xmlns:a16="http://schemas.microsoft.com/office/drawing/2014/main" id="{FCD5F7F0-6C63-44A7-BB23-C0A6AD5464DB}"/>
            </a:ext>
          </a:extLst>
        </xdr:cNvPr>
        <xdr:cNvSpPr txBox="1"/>
      </xdr:nvSpPr>
      <xdr:spPr>
        <a:xfrm>
          <a:off x="13557250" y="980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8" name="楕円 347">
          <a:extLst>
            <a:ext uri="{FF2B5EF4-FFF2-40B4-BE49-F238E27FC236}">
              <a16:creationId xmlns:a16="http://schemas.microsoft.com/office/drawing/2014/main" id="{A51630D8-7555-49EA-9EB2-B6CBA7EBD215}"/>
            </a:ext>
          </a:extLst>
        </xdr:cNvPr>
        <xdr:cNvSpPr/>
      </xdr:nvSpPr>
      <xdr:spPr>
        <a:xfrm>
          <a:off x="13055600" y="100092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9" name="テキスト ボックス 348">
          <a:extLst>
            <a:ext uri="{FF2B5EF4-FFF2-40B4-BE49-F238E27FC236}">
              <a16:creationId xmlns:a16="http://schemas.microsoft.com/office/drawing/2014/main" id="{1501E2A0-273E-42DF-A17A-D8D2E04A1B50}"/>
            </a:ext>
          </a:extLst>
        </xdr:cNvPr>
        <xdr:cNvSpPr txBox="1"/>
      </xdr:nvSpPr>
      <xdr:spPr>
        <a:xfrm>
          <a:off x="12763500" y="978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95492</xdr:rowOff>
    </xdr:from>
    <xdr:to>
      <xdr:col>64</xdr:col>
      <xdr:colOff>152400</xdr:colOff>
      <xdr:row>60</xdr:row>
      <xdr:rowOff>25642</xdr:rowOff>
    </xdr:to>
    <xdr:sp macro="" textlink="">
      <xdr:nvSpPr>
        <xdr:cNvPr id="350" name="楕円 349">
          <a:extLst>
            <a:ext uri="{FF2B5EF4-FFF2-40B4-BE49-F238E27FC236}">
              <a16:creationId xmlns:a16="http://schemas.microsoft.com/office/drawing/2014/main" id="{D557E59D-4F62-4E8A-9179-25597B54DAB3}"/>
            </a:ext>
          </a:extLst>
        </xdr:cNvPr>
        <xdr:cNvSpPr/>
      </xdr:nvSpPr>
      <xdr:spPr>
        <a:xfrm>
          <a:off x="12242800" y="9986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35819</xdr:rowOff>
    </xdr:from>
    <xdr:ext cx="762000" cy="259045"/>
    <xdr:sp macro="" textlink="">
      <xdr:nvSpPr>
        <xdr:cNvPr id="351" name="テキスト ボックス 350">
          <a:extLst>
            <a:ext uri="{FF2B5EF4-FFF2-40B4-BE49-F238E27FC236}">
              <a16:creationId xmlns:a16="http://schemas.microsoft.com/office/drawing/2014/main" id="{FE2CA570-53FA-425E-8167-79C33FC9ED09}"/>
            </a:ext>
          </a:extLst>
        </xdr:cNvPr>
        <xdr:cNvSpPr txBox="1"/>
      </xdr:nvSpPr>
      <xdr:spPr>
        <a:xfrm>
          <a:off x="11950700" y="97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1629F5C9-3561-4A3D-9D9F-CE9716FD442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1D320ED9-2B06-4CA9-891F-763AE6C010F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41313623-9C5D-493F-BE1A-7F7138A2C7F9}"/>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601A9830-C9C2-4071-9847-3E975CF10A0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3F2329EC-1E61-47D1-A998-EE9E7FD2301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21A337C5-BAAE-437C-AA41-0D2512D718B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FEE2434-A51E-4D95-A1DC-8A73173E15A1}"/>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D4BDC7A-2360-4172-8C67-26A0B9B19CD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9175D76C-A2BC-480D-A939-CA9B85D5951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6D9500C0-8163-4003-A565-D655416316B1}"/>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75EC7624-93FF-477E-B810-01C3FAA6E99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4D371AB-AC28-4283-B8BF-74115B4CD902}"/>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911688A2-C757-441F-9CD1-5A31FDA41AC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ysClr val="windowText" lastClr="000000"/>
              </a:solidFill>
              <a:effectLst/>
              <a:latin typeface="+mn-lt"/>
              <a:ea typeface="+mn-ea"/>
              <a:cs typeface="+mn-cs"/>
            </a:rPr>
            <a:t>　実質公債費比率は、前年度数値と比較すると</a:t>
          </a:r>
          <a:r>
            <a:rPr kumimoji="1" lang="en-US" altLang="ja-JP" sz="1000" b="0" i="0" baseline="0">
              <a:solidFill>
                <a:sysClr val="windowText" lastClr="000000"/>
              </a:solidFill>
              <a:effectLst/>
              <a:latin typeface="+mn-lt"/>
              <a:ea typeface="+mn-ea"/>
              <a:cs typeface="+mn-cs"/>
            </a:rPr>
            <a:t>0.3</a:t>
          </a:r>
          <a:r>
            <a:rPr kumimoji="1" lang="ja-JP" altLang="ja-JP" sz="1000" b="0" i="0" baseline="0">
              <a:solidFill>
                <a:sysClr val="windowText" lastClr="000000"/>
              </a:solidFill>
              <a:effectLst/>
              <a:latin typeface="+mn-lt"/>
              <a:ea typeface="+mn-ea"/>
              <a:cs typeface="+mn-cs"/>
            </a:rPr>
            <a:t>ポイント上昇し、類似団体内平均、全国平均値及び県平均値を大きく上回り推移している。　</a:t>
          </a:r>
          <a:endParaRPr lang="ja-JP" altLang="ja-JP" sz="1000">
            <a:solidFill>
              <a:sysClr val="windowText" lastClr="000000"/>
            </a:solidFill>
            <a:effectLst/>
          </a:endParaRPr>
        </a:p>
        <a:p>
          <a:pPr eaLnBrk="1" fontAlgn="auto" latinLnBrk="0" hangingPunct="1">
            <a:lnSpc>
              <a:spcPts val="1100"/>
            </a:lnSpc>
          </a:pPr>
          <a:r>
            <a:rPr kumimoji="1" lang="ja-JP" altLang="ja-JP" sz="1000" b="0" i="0" baseline="0">
              <a:solidFill>
                <a:sysClr val="windowText" lastClr="00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実質公債費比率の分母要因である標準財政規模について、令和３年度のみ措置された普通交付税の追加交付分および臨時財政対策債発行可能額が減額となったことにより、分母に対する分子の割合が大きくなり、数値を引き上げる要因となっている。</a:t>
          </a:r>
          <a:endParaRPr kumimoji="1" lang="en-US" altLang="ja-JP" sz="1000" b="0" i="0" baseline="0">
            <a:solidFill>
              <a:sysClr val="windowText" lastClr="000000"/>
            </a:solidFill>
            <a:effectLst/>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baseline="0">
              <a:solidFill>
                <a:sysClr val="windowText" lastClr="000000"/>
              </a:solidFill>
              <a:effectLst/>
              <a:latin typeface="+mn-lt"/>
              <a:ea typeface="+mn-ea"/>
              <a:cs typeface="+mn-cs"/>
            </a:rPr>
            <a:t>　また、既発債の元利償還金については、合併後継続的に進めてきた</a:t>
          </a:r>
          <a:r>
            <a:rPr kumimoji="1" lang="ja-JP" altLang="ja-JP" sz="1000" b="0" i="0" baseline="0">
              <a:solidFill>
                <a:sysClr val="windowText" lastClr="000000"/>
              </a:solidFill>
              <a:effectLst/>
              <a:latin typeface="+mn-lt"/>
              <a:ea typeface="+mn-ea"/>
              <a:cs typeface="+mn-cs"/>
            </a:rPr>
            <a:t>公共投資</a:t>
          </a:r>
          <a:r>
            <a:rPr kumimoji="1" lang="ja-JP" altLang="en-US" sz="1000" b="0" i="0" baseline="0">
              <a:solidFill>
                <a:sysClr val="windowText" lastClr="000000"/>
              </a:solidFill>
              <a:effectLst/>
              <a:latin typeface="+mn-lt"/>
              <a:ea typeface="+mn-ea"/>
              <a:cs typeface="+mn-cs"/>
            </a:rPr>
            <a:t>によ</a:t>
          </a:r>
          <a:r>
            <a:rPr kumimoji="1" lang="ja-JP" altLang="ja-JP" sz="1000" b="0" i="0" baseline="0">
              <a:solidFill>
                <a:sysClr val="windowText" lastClr="000000"/>
              </a:solidFill>
              <a:effectLst/>
              <a:latin typeface="+mn-lt"/>
              <a:ea typeface="+mn-ea"/>
              <a:cs typeface="+mn-cs"/>
            </a:rPr>
            <a:t>り</a:t>
          </a:r>
          <a:r>
            <a:rPr kumimoji="1" lang="ja-JP" altLang="en-US" sz="1000" b="0" i="0" baseline="0">
              <a:solidFill>
                <a:sysClr val="windowText" lastClr="000000"/>
              </a:solidFill>
              <a:effectLst/>
              <a:latin typeface="+mn-lt"/>
              <a:ea typeface="+mn-ea"/>
              <a:cs typeface="+mn-cs"/>
            </a:rPr>
            <a:t>増加傾向にあり、分子の増加要因となっている。</a:t>
          </a:r>
          <a:r>
            <a:rPr kumimoji="1" lang="ja-JP" altLang="ja-JP" sz="1000" b="0" i="0" baseline="0">
              <a:solidFill>
                <a:sysClr val="windowText" lastClr="000000"/>
              </a:solidFill>
              <a:effectLst/>
              <a:latin typeface="+mn-lt"/>
              <a:ea typeface="+mn-ea"/>
              <a:cs typeface="+mn-cs"/>
            </a:rPr>
            <a:t>実質公債費比率</a:t>
          </a:r>
          <a:r>
            <a:rPr kumimoji="1" lang="ja-JP" altLang="en-US" sz="10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年度をピークに減少に転</a:t>
          </a:r>
          <a:r>
            <a:rPr kumimoji="1" lang="ja-JP" altLang="en-US" sz="1100" b="0" i="0" baseline="0">
              <a:solidFill>
                <a:sysClr val="windowText" lastClr="000000"/>
              </a:solidFill>
              <a:effectLst/>
              <a:latin typeface="+mn-lt"/>
              <a:ea typeface="+mn-ea"/>
              <a:cs typeface="+mn-cs"/>
            </a:rPr>
            <a:t>じ</a:t>
          </a:r>
          <a:r>
            <a:rPr kumimoji="1" lang="ja-JP" altLang="ja-JP" sz="1100" b="0" i="0" baseline="0">
              <a:solidFill>
                <a:sysClr val="windowText" lastClr="000000"/>
              </a:solidFill>
              <a:effectLst/>
              <a:latin typeface="+mn-lt"/>
              <a:ea typeface="+mn-ea"/>
              <a:cs typeface="+mn-cs"/>
            </a:rPr>
            <a:t>る</a:t>
          </a:r>
          <a:r>
            <a:rPr kumimoji="1" lang="ja-JP" altLang="en-US" sz="1100" b="0" i="0" baseline="0">
              <a:solidFill>
                <a:sysClr val="windowText" lastClr="000000"/>
              </a:solidFill>
              <a:effectLst/>
              <a:latin typeface="+mn-lt"/>
              <a:ea typeface="+mn-ea"/>
              <a:cs typeface="+mn-cs"/>
            </a:rPr>
            <a:t>見込みである</a:t>
          </a:r>
          <a:r>
            <a:rPr kumimoji="1" lang="ja-JP" altLang="ja-JP" sz="1100" b="0" i="0" baseline="0">
              <a:solidFill>
                <a:sysClr val="windowText" lastClr="000000"/>
              </a:solidFill>
              <a:effectLst/>
              <a:latin typeface="+mn-lt"/>
              <a:ea typeface="+mn-ea"/>
              <a:cs typeface="+mn-cs"/>
            </a:rPr>
            <a:t>が、</a:t>
          </a:r>
          <a:r>
            <a:rPr kumimoji="1" lang="ja-JP" altLang="en-US" sz="1100" b="0" i="0" baseline="0">
              <a:solidFill>
                <a:sysClr val="windowText" lastClr="000000"/>
              </a:solidFill>
              <a:effectLst/>
              <a:latin typeface="+mn-lt"/>
              <a:ea typeface="+mn-ea"/>
              <a:cs typeface="+mn-cs"/>
            </a:rPr>
            <a:t>市債残高は</a:t>
          </a:r>
          <a:r>
            <a:rPr kumimoji="1" lang="ja-JP" altLang="ja-JP" sz="1100" b="0" i="0" baseline="0">
              <a:solidFill>
                <a:sysClr val="windowText" lastClr="000000"/>
              </a:solidFill>
              <a:effectLst/>
              <a:latin typeface="+mn-lt"/>
              <a:ea typeface="+mn-ea"/>
              <a:cs typeface="+mn-cs"/>
            </a:rPr>
            <a:t>他自治体と比較しても依然として高い状況であるため、</a:t>
          </a:r>
          <a:r>
            <a:rPr kumimoji="1" lang="ja-JP" altLang="en-US" sz="1100" b="0" i="0" baseline="0">
              <a:solidFill>
                <a:sysClr val="windowText" lastClr="000000"/>
              </a:solidFill>
              <a:effectLst/>
              <a:latin typeface="+mn-lt"/>
              <a:ea typeface="+mn-ea"/>
              <a:cs typeface="+mn-cs"/>
            </a:rPr>
            <a:t>今後も引き続き高い水準で推移することが見込まれる</a:t>
          </a:r>
          <a:r>
            <a:rPr kumimoji="1" lang="ja-JP" altLang="en-US"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eaLnBrk="1" fontAlgn="auto" latinLnBrk="0" hangingPunct="1">
            <a:lnSpc>
              <a:spcPts val="1100"/>
            </a:lnSpc>
          </a:pPr>
          <a:r>
            <a:rPr kumimoji="1" lang="ja-JP" altLang="ja-JP" sz="1000" b="0" i="0" baseline="0">
              <a:solidFill>
                <a:sysClr val="windowText" lastClr="000000"/>
              </a:solidFill>
              <a:effectLst/>
              <a:latin typeface="+mn-lt"/>
              <a:ea typeface="+mn-ea"/>
              <a:cs typeface="+mn-cs"/>
            </a:rPr>
            <a:t>　今後も住民ニーズに即した事業の優先度を総合的に判断し、基本的には地方債償還額以上の借入を行わない方針で市債発行額の抑制を図り、一般会計、特別会計及び公営企業会計のいずれにおいても公債費抑制に努めていく。</a:t>
          </a:r>
          <a:endParaRPr lang="ja-JP" altLang="ja-JP" sz="10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952B65BB-F664-4888-860C-C537F7D06EC3}"/>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C80DD122-A1D3-4CF0-960A-3E086EE05DC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D2CCE027-2A0F-400B-B263-179E41097278}"/>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B0D0094E-F094-4B88-BB68-C1C78E4504C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43B21C14-8281-44A4-B488-62702B7E5CD5}"/>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19DD79C7-BA6C-44B9-AA6D-0DED65DDC45D}"/>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7E99833-F9BB-44D1-92B7-5F11B85F5944}"/>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61CF5EA6-6856-440D-AA81-C75B74111219}"/>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2500736E-62E6-413B-BC77-890B644A474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989B4B32-0DC3-47B2-8093-20730F5C28E5}"/>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481A49BA-6F65-489D-8A64-195FCDE32E68}"/>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D7869033-9D36-493E-B6D9-FB48E4A7E3FE}"/>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4917DCF2-80AA-46A5-8497-C81905F343D0}"/>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503D27C6-8EA2-45E5-AD1E-91EAA8C26ED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7F127AF-DAC0-4B1B-B270-BB99CEEFC2EF}"/>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576559E6-15D7-440B-A596-E9B8D937A646}"/>
            </a:ext>
          </a:extLst>
        </xdr:cNvPr>
        <xdr:cNvCxnSpPr/>
      </xdr:nvCxnSpPr>
      <xdr:spPr>
        <a:xfrm flipV="1">
          <a:off x="15474950" y="5948786"/>
          <a:ext cx="0" cy="1423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DB7B08F8-2DF2-4867-938D-D491EBEBDAAF}"/>
            </a:ext>
          </a:extLst>
        </xdr:cNvPr>
        <xdr:cNvSpPr txBox="1"/>
      </xdr:nvSpPr>
      <xdr:spPr>
        <a:xfrm>
          <a:off x="15563850" y="73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7EC56EB6-DE68-48A3-875C-330F4FE62FAB}"/>
            </a:ext>
          </a:extLst>
        </xdr:cNvPr>
        <xdr:cNvCxnSpPr/>
      </xdr:nvCxnSpPr>
      <xdr:spPr>
        <a:xfrm>
          <a:off x="15405100" y="7372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FCA59A9C-42A2-4D3E-9B40-F1E0C67A10AF}"/>
            </a:ext>
          </a:extLst>
        </xdr:cNvPr>
        <xdr:cNvSpPr txBox="1"/>
      </xdr:nvSpPr>
      <xdr:spPr>
        <a:xfrm>
          <a:off x="15563850" y="56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1523239E-03D6-439F-BAAB-6BB67EA748A1}"/>
            </a:ext>
          </a:extLst>
        </xdr:cNvPr>
        <xdr:cNvCxnSpPr/>
      </xdr:nvCxnSpPr>
      <xdr:spPr>
        <a:xfrm>
          <a:off x="15405100" y="594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74295</xdr:rowOff>
    </xdr:to>
    <xdr:cxnSp macro="">
      <xdr:nvCxnSpPr>
        <xdr:cNvPr id="385" name="直線コネクタ 384">
          <a:extLst>
            <a:ext uri="{FF2B5EF4-FFF2-40B4-BE49-F238E27FC236}">
              <a16:creationId xmlns:a16="http://schemas.microsoft.com/office/drawing/2014/main" id="{653F0E02-DB79-41A1-933B-EC9346CE035D}"/>
            </a:ext>
          </a:extLst>
        </xdr:cNvPr>
        <xdr:cNvCxnSpPr/>
      </xdr:nvCxnSpPr>
      <xdr:spPr>
        <a:xfrm>
          <a:off x="14712950" y="6270943"/>
          <a:ext cx="762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86DB5BBA-8D73-43D5-B058-4E6E9FF80EF8}"/>
            </a:ext>
          </a:extLst>
        </xdr:cNvPr>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5DA9C92F-9495-478A-B1DF-F3D3CEF8BA7C}"/>
            </a:ext>
          </a:extLst>
        </xdr:cNvPr>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68263</xdr:rowOff>
    </xdr:to>
    <xdr:cxnSp macro="">
      <xdr:nvCxnSpPr>
        <xdr:cNvPr id="388" name="直線コネクタ 387">
          <a:extLst>
            <a:ext uri="{FF2B5EF4-FFF2-40B4-BE49-F238E27FC236}">
              <a16:creationId xmlns:a16="http://schemas.microsoft.com/office/drawing/2014/main" id="{79C8A115-AB37-47CA-B802-389C322972F2}"/>
            </a:ext>
          </a:extLst>
        </xdr:cNvPr>
        <xdr:cNvCxnSpPr/>
      </xdr:nvCxnSpPr>
      <xdr:spPr>
        <a:xfrm>
          <a:off x="13903960" y="6268932"/>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ECD3AC5B-E210-4333-A5DC-12909D51EDCC}"/>
            </a:ext>
          </a:extLst>
        </xdr:cNvPr>
        <xdr:cNvSpPr/>
      </xdr:nvSpPr>
      <xdr:spPr>
        <a:xfrm>
          <a:off x="14665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D13F557F-AF7B-472B-87E5-108B25102F55}"/>
            </a:ext>
          </a:extLst>
        </xdr:cNvPr>
        <xdr:cNvSpPr txBox="1"/>
      </xdr:nvSpPr>
      <xdr:spPr>
        <a:xfrm>
          <a:off x="14370050" y="594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66252</xdr:rowOff>
    </xdr:to>
    <xdr:cxnSp macro="">
      <xdr:nvCxnSpPr>
        <xdr:cNvPr id="391" name="直線コネクタ 390">
          <a:extLst>
            <a:ext uri="{FF2B5EF4-FFF2-40B4-BE49-F238E27FC236}">
              <a16:creationId xmlns:a16="http://schemas.microsoft.com/office/drawing/2014/main" id="{833F2E9A-D728-4449-ACD0-281F427FCA5A}"/>
            </a:ext>
          </a:extLst>
        </xdr:cNvPr>
        <xdr:cNvCxnSpPr/>
      </xdr:nvCxnSpPr>
      <xdr:spPr>
        <a:xfrm>
          <a:off x="13106400" y="6260888"/>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19D9EF48-E77B-4229-9165-A964E8C45686}"/>
            </a:ext>
          </a:extLst>
        </xdr:cNvPr>
        <xdr:cNvSpPr/>
      </xdr:nvSpPr>
      <xdr:spPr>
        <a:xfrm>
          <a:off x="13868400" y="61777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D3505C8F-1E03-480C-8350-C5510EE51B0F}"/>
            </a:ext>
          </a:extLst>
        </xdr:cNvPr>
        <xdr:cNvSpPr txBox="1"/>
      </xdr:nvSpPr>
      <xdr:spPr>
        <a:xfrm>
          <a:off x="1355725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58208</xdr:rowOff>
    </xdr:to>
    <xdr:cxnSp macro="">
      <xdr:nvCxnSpPr>
        <xdr:cNvPr id="394" name="直線コネクタ 393">
          <a:extLst>
            <a:ext uri="{FF2B5EF4-FFF2-40B4-BE49-F238E27FC236}">
              <a16:creationId xmlns:a16="http://schemas.microsoft.com/office/drawing/2014/main" id="{D78DC0EA-EF1F-4FBE-8BAB-81A3A10DAE1D}"/>
            </a:ext>
          </a:extLst>
        </xdr:cNvPr>
        <xdr:cNvCxnSpPr/>
      </xdr:nvCxnSpPr>
      <xdr:spPr>
        <a:xfrm>
          <a:off x="12293600" y="626088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789B7B99-290A-45F9-8FE6-02EFE4F5D48A}"/>
            </a:ext>
          </a:extLst>
        </xdr:cNvPr>
        <xdr:cNvSpPr/>
      </xdr:nvSpPr>
      <xdr:spPr>
        <a:xfrm>
          <a:off x="13055600" y="61837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5732EF0-C83E-4875-8CDA-F1C80D2959EB}"/>
            </a:ext>
          </a:extLst>
        </xdr:cNvPr>
        <xdr:cNvSpPr txBox="1"/>
      </xdr:nvSpPr>
      <xdr:spPr>
        <a:xfrm>
          <a:off x="1276350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90BF695-0374-4E65-95B5-7DC8E621BE18}"/>
            </a:ext>
          </a:extLst>
        </xdr:cNvPr>
        <xdr:cNvSpPr/>
      </xdr:nvSpPr>
      <xdr:spPr>
        <a:xfrm>
          <a:off x="12242800" y="6185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3624C0AF-C3A5-4E76-908C-DF1F9596F02F}"/>
            </a:ext>
          </a:extLst>
        </xdr:cNvPr>
        <xdr:cNvSpPr txBox="1"/>
      </xdr:nvSpPr>
      <xdr:spPr>
        <a:xfrm>
          <a:off x="11950700" y="59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F52BBB6-4E38-4721-8D91-F41093CCD15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26E3AEE-C49E-42B8-B5F5-B1B266F3F2A9}"/>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5F85F76-D25B-48A1-8A38-D64965F0D71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14AA151-6B5E-4536-A759-5C8F9BA71C8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A9A2A47-E76B-44DA-BA71-7617A04B84F7}"/>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4" name="楕円 403">
          <a:extLst>
            <a:ext uri="{FF2B5EF4-FFF2-40B4-BE49-F238E27FC236}">
              <a16:creationId xmlns:a16="http://schemas.microsoft.com/office/drawing/2014/main" id="{4B2D3B8F-6EB0-4146-9E68-9A11382E59A8}"/>
            </a:ext>
          </a:extLst>
        </xdr:cNvPr>
        <xdr:cNvSpPr/>
      </xdr:nvSpPr>
      <xdr:spPr>
        <a:xfrm>
          <a:off x="15427960" y="6226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5" name="公債費負担の状況該当値テキスト">
          <a:extLst>
            <a:ext uri="{FF2B5EF4-FFF2-40B4-BE49-F238E27FC236}">
              <a16:creationId xmlns:a16="http://schemas.microsoft.com/office/drawing/2014/main" id="{B1CFC575-430F-4001-9379-86586A786846}"/>
            </a:ext>
          </a:extLst>
        </xdr:cNvPr>
        <xdr:cNvSpPr txBox="1"/>
      </xdr:nvSpPr>
      <xdr:spPr>
        <a:xfrm>
          <a:off x="15563850" y="620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6" name="楕円 405">
          <a:extLst>
            <a:ext uri="{FF2B5EF4-FFF2-40B4-BE49-F238E27FC236}">
              <a16:creationId xmlns:a16="http://schemas.microsoft.com/office/drawing/2014/main" id="{217B25F2-C57B-42A1-9894-515D79F3C9EB}"/>
            </a:ext>
          </a:extLst>
        </xdr:cNvPr>
        <xdr:cNvSpPr/>
      </xdr:nvSpPr>
      <xdr:spPr>
        <a:xfrm>
          <a:off x="14665960" y="62201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7" name="テキスト ボックス 406">
          <a:extLst>
            <a:ext uri="{FF2B5EF4-FFF2-40B4-BE49-F238E27FC236}">
              <a16:creationId xmlns:a16="http://schemas.microsoft.com/office/drawing/2014/main" id="{EBB0870B-31B2-419F-AB88-9AAB672360EA}"/>
            </a:ext>
          </a:extLst>
        </xdr:cNvPr>
        <xdr:cNvSpPr txBox="1"/>
      </xdr:nvSpPr>
      <xdr:spPr>
        <a:xfrm>
          <a:off x="14370050" y="630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8" name="楕円 407">
          <a:extLst>
            <a:ext uri="{FF2B5EF4-FFF2-40B4-BE49-F238E27FC236}">
              <a16:creationId xmlns:a16="http://schemas.microsoft.com/office/drawing/2014/main" id="{C97C0D97-D3C9-42F1-BE5B-04A3BE0A21E5}"/>
            </a:ext>
          </a:extLst>
        </xdr:cNvPr>
        <xdr:cNvSpPr/>
      </xdr:nvSpPr>
      <xdr:spPr>
        <a:xfrm>
          <a:off x="13868400" y="6218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9" name="テキスト ボックス 408">
          <a:extLst>
            <a:ext uri="{FF2B5EF4-FFF2-40B4-BE49-F238E27FC236}">
              <a16:creationId xmlns:a16="http://schemas.microsoft.com/office/drawing/2014/main" id="{74A55C55-5869-46ED-8A1D-39B3C2143FBD}"/>
            </a:ext>
          </a:extLst>
        </xdr:cNvPr>
        <xdr:cNvSpPr txBox="1"/>
      </xdr:nvSpPr>
      <xdr:spPr>
        <a:xfrm>
          <a:off x="13557250" y="630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a:extLst>
            <a:ext uri="{FF2B5EF4-FFF2-40B4-BE49-F238E27FC236}">
              <a16:creationId xmlns:a16="http://schemas.microsoft.com/office/drawing/2014/main" id="{E5BE72A9-D155-421A-A7B4-6D8E9F61A0BD}"/>
            </a:ext>
          </a:extLst>
        </xdr:cNvPr>
        <xdr:cNvSpPr/>
      </xdr:nvSpPr>
      <xdr:spPr>
        <a:xfrm>
          <a:off x="13055600" y="621008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a:extLst>
            <a:ext uri="{FF2B5EF4-FFF2-40B4-BE49-F238E27FC236}">
              <a16:creationId xmlns:a16="http://schemas.microsoft.com/office/drawing/2014/main" id="{2510DE6F-BF93-498A-9054-27F29422357A}"/>
            </a:ext>
          </a:extLst>
        </xdr:cNvPr>
        <xdr:cNvSpPr txBox="1"/>
      </xdr:nvSpPr>
      <xdr:spPr>
        <a:xfrm>
          <a:off x="12763500" y="62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a:extLst>
            <a:ext uri="{FF2B5EF4-FFF2-40B4-BE49-F238E27FC236}">
              <a16:creationId xmlns:a16="http://schemas.microsoft.com/office/drawing/2014/main" id="{47BA32B6-DA3E-4857-8F22-F7C00F74820E}"/>
            </a:ext>
          </a:extLst>
        </xdr:cNvPr>
        <xdr:cNvSpPr/>
      </xdr:nvSpPr>
      <xdr:spPr>
        <a:xfrm>
          <a:off x="12242800" y="62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a:extLst>
            <a:ext uri="{FF2B5EF4-FFF2-40B4-BE49-F238E27FC236}">
              <a16:creationId xmlns:a16="http://schemas.microsoft.com/office/drawing/2014/main" id="{FDCC021E-0FE9-4FB6-A61C-63976D66CEAE}"/>
            </a:ext>
          </a:extLst>
        </xdr:cNvPr>
        <xdr:cNvSpPr txBox="1"/>
      </xdr:nvSpPr>
      <xdr:spPr>
        <a:xfrm>
          <a:off x="11950700" y="62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14B24F0-3325-4827-8128-A3DC3ED8233E}"/>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111D68C-EE4E-4AF7-B815-15B181A98735}"/>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62430978-CE93-4BA0-B84C-B74C9D442109}"/>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B7FBAC4F-0A22-4D00-9CFC-778E59E32795}"/>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1A5C189-278A-4E84-821E-33F3A01F0B4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F28FF08-6B9C-476E-8E28-D844CC45EE5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8C3E283-8EE9-47CD-9093-B8F07DE851E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C99DDD6-91D9-4D96-840E-BD7998D16C4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2AD0110-7342-4D35-B14F-92DB1AA021F9}"/>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56F538B-061A-40E8-9343-0E79742A36F4}"/>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198F430-821F-4C63-9BAB-FCDB18A2B92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FA2F893-F134-4701-B5C0-8AC3EF3B66C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3CD79EB-5B4F-4223-ABD9-15BDBB381428}"/>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将来負担比率は、前年度数値と比較すると</a:t>
          </a:r>
          <a:r>
            <a:rPr kumimoji="1" lang="en-US" altLang="ja-JP" sz="1000" b="0" i="0" baseline="0">
              <a:solidFill>
                <a:schemeClr val="dk1"/>
              </a:solidFill>
              <a:effectLst/>
              <a:latin typeface="+mn-lt"/>
              <a:ea typeface="+mn-ea"/>
              <a:cs typeface="+mn-cs"/>
            </a:rPr>
            <a:t>19.1</a:t>
          </a:r>
          <a:r>
            <a:rPr kumimoji="1" lang="ja-JP" altLang="ja-JP" sz="1000" b="0" i="0" baseline="0">
              <a:solidFill>
                <a:schemeClr val="dk1"/>
              </a:solidFill>
              <a:effectLst/>
              <a:latin typeface="+mn-lt"/>
              <a:ea typeface="+mn-ea"/>
              <a:cs typeface="+mn-cs"/>
            </a:rPr>
            <a:t>ポイント下降し、年々改善傾向にあるが、未だ類似団体内平均、全国平均値及び県平均値を大きく上回っている。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数値が高い主な要因としては、近年、山梨市駅南地域整備事業など大型の普通建設事業を集中的に実施したことにより、地方債残高が高止まりしていることが挙げられる。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今後は、</a:t>
          </a:r>
          <a:r>
            <a:rPr lang="ja-JP" altLang="ja-JP" sz="1000">
              <a:solidFill>
                <a:schemeClr val="dk1"/>
              </a:solidFill>
              <a:effectLst/>
              <a:latin typeface="+mn-lt"/>
              <a:ea typeface="+mn-ea"/>
              <a:cs typeface="+mn-cs"/>
            </a:rPr>
            <a:t>地方債残高及び公営企業債等繰入見込額の減少や充当可能基金の増加などにより、いったんは下降傾向が続くことが見込まれるが、令和</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年度以降は、地方債現在高等に係る基準財政需要額算入見込額の減少、ふるさと納税寄附金を原資とした特定目的基金等のほか、基金残高の急伸は見込めないことから、数値は緩やかに上昇していくこと予想される。</a:t>
          </a:r>
          <a:r>
            <a:rPr kumimoji="1" lang="ja-JP" altLang="ja-JP" sz="1000" b="0" i="0" baseline="0">
              <a:solidFill>
                <a:schemeClr val="dk1"/>
              </a:solidFill>
              <a:effectLst/>
              <a:latin typeface="+mn-lt"/>
              <a:ea typeface="+mn-ea"/>
              <a:cs typeface="+mn-cs"/>
            </a:rPr>
            <a:t>市債発行額抑制による地方債残高及び公債費の減少や事業実施の適正化を図ることにより、少しでも数値の上昇を抑制し、安全領域を堅持しつつ効率的な財政運営に努めていく。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4A4DF0CE-3A7D-4CAE-8ACD-DA41A217253D}"/>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C046898-B417-4E1F-B1F4-D4C5E039B9E1}"/>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DB79EC3-B65C-4275-BE85-F65E11782DE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FBAD14DB-75B7-4C83-BBEC-BD98D5C05B0D}"/>
            </a:ext>
          </a:extLst>
        </xdr:cNvPr>
        <xdr:cNvCxnSpPr/>
      </xdr:nvCxnSpPr>
      <xdr:spPr>
        <a:xfrm>
          <a:off x="11664950" y="3694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298CC188-398C-45BD-BB20-6C75312782E4}"/>
            </a:ext>
          </a:extLst>
        </xdr:cNvPr>
        <xdr:cNvSpPr txBox="1"/>
      </xdr:nvSpPr>
      <xdr:spPr>
        <a:xfrm>
          <a:off x="10979150" y="35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C7901DB2-BD82-40C8-A620-9151E1C188E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BCFCB6E8-CEF2-4618-9F33-3FD7EBBD881A}"/>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15771D11-4190-41A1-81D6-5E4634F11DCD}"/>
            </a:ext>
          </a:extLst>
        </xdr:cNvPr>
        <xdr:cNvCxnSpPr/>
      </xdr:nvCxnSpPr>
      <xdr:spPr>
        <a:xfrm>
          <a:off x="11664950" y="2514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2C26C199-DEB8-490C-800C-136CB13B2B8D}"/>
            </a:ext>
          </a:extLst>
        </xdr:cNvPr>
        <xdr:cNvSpPr txBox="1"/>
      </xdr:nvSpPr>
      <xdr:spPr>
        <a:xfrm>
          <a:off x="10979150" y="23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81B683E5-EC08-47F9-9F1A-8CEB4444C4A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27522F2-A3C3-431A-9B86-B63CD4432BD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8D9658DD-0E88-46A1-8920-BE849C4815E3}"/>
            </a:ext>
          </a:extLst>
        </xdr:cNvPr>
        <xdr:cNvCxnSpPr/>
      </xdr:nvCxnSpPr>
      <xdr:spPr>
        <a:xfrm flipV="1">
          <a:off x="15474950" y="2514600"/>
          <a:ext cx="0" cy="130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F31C692C-9A93-43E1-A0F2-9D291BB14D71}"/>
            </a:ext>
          </a:extLst>
        </xdr:cNvPr>
        <xdr:cNvSpPr txBox="1"/>
      </xdr:nvSpPr>
      <xdr:spPr>
        <a:xfrm>
          <a:off x="15563850" y="37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FC362C6F-4FB3-41C4-A92D-83B9ED527E9D}"/>
            </a:ext>
          </a:extLst>
        </xdr:cNvPr>
        <xdr:cNvCxnSpPr/>
      </xdr:nvCxnSpPr>
      <xdr:spPr>
        <a:xfrm>
          <a:off x="15405100" y="3819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F7B240E6-7F97-498F-B05E-53C082F33E23}"/>
            </a:ext>
          </a:extLst>
        </xdr:cNvPr>
        <xdr:cNvSpPr txBox="1"/>
      </xdr:nvSpPr>
      <xdr:spPr>
        <a:xfrm>
          <a:off x="1556385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E351AA1E-CF19-4A14-8E68-7A6290965AF8}"/>
            </a:ext>
          </a:extLst>
        </xdr:cNvPr>
        <xdr:cNvCxnSpPr/>
      </xdr:nvCxnSpPr>
      <xdr:spPr>
        <a:xfrm>
          <a:off x="15405100" y="2514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87344</xdr:rowOff>
    </xdr:from>
    <xdr:to>
      <xdr:col>81</xdr:col>
      <xdr:colOff>44450</xdr:colOff>
      <xdr:row>17</xdr:row>
      <xdr:rowOff>31115</xdr:rowOff>
    </xdr:to>
    <xdr:cxnSp macro="">
      <xdr:nvCxnSpPr>
        <xdr:cNvPr id="443" name="直線コネクタ 442">
          <a:extLst>
            <a:ext uri="{FF2B5EF4-FFF2-40B4-BE49-F238E27FC236}">
              <a16:creationId xmlns:a16="http://schemas.microsoft.com/office/drawing/2014/main" id="{BB5BBE16-FE19-4693-A7A4-0D93CA1FB5A0}"/>
            </a:ext>
          </a:extLst>
        </xdr:cNvPr>
        <xdr:cNvCxnSpPr/>
      </xdr:nvCxnSpPr>
      <xdr:spPr>
        <a:xfrm flipV="1">
          <a:off x="14712950" y="2769584"/>
          <a:ext cx="762000" cy="1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6CDBE312-0467-4400-AFC2-B62931511011}"/>
            </a:ext>
          </a:extLst>
        </xdr:cNvPr>
        <xdr:cNvSpPr txBox="1"/>
      </xdr:nvSpPr>
      <xdr:spPr>
        <a:xfrm>
          <a:off x="15563850" y="2407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661FC98C-FBE3-4A50-B5C0-653E052B861C}"/>
            </a:ext>
          </a:extLst>
        </xdr:cNvPr>
        <xdr:cNvSpPr/>
      </xdr:nvSpPr>
      <xdr:spPr>
        <a:xfrm>
          <a:off x="15427960" y="255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31115</xdr:rowOff>
    </xdr:from>
    <xdr:to>
      <xdr:col>77</xdr:col>
      <xdr:colOff>44450</xdr:colOff>
      <xdr:row>18</xdr:row>
      <xdr:rowOff>11684</xdr:rowOff>
    </xdr:to>
    <xdr:cxnSp macro="">
      <xdr:nvCxnSpPr>
        <xdr:cNvPr id="446" name="直線コネクタ 445">
          <a:extLst>
            <a:ext uri="{FF2B5EF4-FFF2-40B4-BE49-F238E27FC236}">
              <a16:creationId xmlns:a16="http://schemas.microsoft.com/office/drawing/2014/main" id="{8AA683F2-E6C5-4222-ADFF-9D0F98C01426}"/>
            </a:ext>
          </a:extLst>
        </xdr:cNvPr>
        <xdr:cNvCxnSpPr/>
      </xdr:nvCxnSpPr>
      <xdr:spPr>
        <a:xfrm flipV="1">
          <a:off x="13903960" y="2880995"/>
          <a:ext cx="80899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1D1291AF-6352-4F7A-B28E-214A695B263F}"/>
            </a:ext>
          </a:extLst>
        </xdr:cNvPr>
        <xdr:cNvSpPr/>
      </xdr:nvSpPr>
      <xdr:spPr>
        <a:xfrm>
          <a:off x="14665960" y="2615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78E279A4-DCC9-4449-9A38-AB35F5287E17}"/>
            </a:ext>
          </a:extLst>
        </xdr:cNvPr>
        <xdr:cNvSpPr txBox="1"/>
      </xdr:nvSpPr>
      <xdr:spPr>
        <a:xfrm>
          <a:off x="14370050" y="23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11684</xdr:rowOff>
    </xdr:from>
    <xdr:to>
      <xdr:col>72</xdr:col>
      <xdr:colOff>203200</xdr:colOff>
      <xdr:row>19</xdr:row>
      <xdr:rowOff>20606</xdr:rowOff>
    </xdr:to>
    <xdr:cxnSp macro="">
      <xdr:nvCxnSpPr>
        <xdr:cNvPr id="449" name="直線コネクタ 448">
          <a:extLst>
            <a:ext uri="{FF2B5EF4-FFF2-40B4-BE49-F238E27FC236}">
              <a16:creationId xmlns:a16="http://schemas.microsoft.com/office/drawing/2014/main" id="{46833C49-73B8-4C27-BF7D-D6A86B692DB7}"/>
            </a:ext>
          </a:extLst>
        </xdr:cNvPr>
        <xdr:cNvCxnSpPr/>
      </xdr:nvCxnSpPr>
      <xdr:spPr>
        <a:xfrm flipV="1">
          <a:off x="13106400" y="3029204"/>
          <a:ext cx="797560" cy="1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9A735BEB-B14C-44F8-BD72-C4485C3B10FC}"/>
            </a:ext>
          </a:extLst>
        </xdr:cNvPr>
        <xdr:cNvSpPr/>
      </xdr:nvSpPr>
      <xdr:spPr>
        <a:xfrm>
          <a:off x="13868400" y="2710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60595741-A066-4C18-8F59-837DD0C4752D}"/>
            </a:ext>
          </a:extLst>
        </xdr:cNvPr>
        <xdr:cNvSpPr txBox="1"/>
      </xdr:nvSpPr>
      <xdr:spPr>
        <a:xfrm>
          <a:off x="13557250" y="248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20606</xdr:rowOff>
    </xdr:from>
    <xdr:to>
      <xdr:col>68</xdr:col>
      <xdr:colOff>152400</xdr:colOff>
      <xdr:row>19</xdr:row>
      <xdr:rowOff>28448</xdr:rowOff>
    </xdr:to>
    <xdr:cxnSp macro="">
      <xdr:nvCxnSpPr>
        <xdr:cNvPr id="452" name="直線コネクタ 451">
          <a:extLst>
            <a:ext uri="{FF2B5EF4-FFF2-40B4-BE49-F238E27FC236}">
              <a16:creationId xmlns:a16="http://schemas.microsoft.com/office/drawing/2014/main" id="{E4F90443-8AAE-4EB3-B6C4-08C4CD420F12}"/>
            </a:ext>
          </a:extLst>
        </xdr:cNvPr>
        <xdr:cNvCxnSpPr/>
      </xdr:nvCxnSpPr>
      <xdr:spPr>
        <a:xfrm flipV="1">
          <a:off x="12293600" y="3205766"/>
          <a:ext cx="8128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2B7DA529-B697-42FA-A90D-9A1A7791FD2F}"/>
            </a:ext>
          </a:extLst>
        </xdr:cNvPr>
        <xdr:cNvSpPr/>
      </xdr:nvSpPr>
      <xdr:spPr>
        <a:xfrm>
          <a:off x="13055600" y="27561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E8644A41-AB99-42F1-B0D3-BC250539CC64}"/>
            </a:ext>
          </a:extLst>
        </xdr:cNvPr>
        <xdr:cNvSpPr txBox="1"/>
      </xdr:nvSpPr>
      <xdr:spPr>
        <a:xfrm>
          <a:off x="12763500" y="252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B87CD4B7-E14C-4498-B2B0-2FEBE3EDF067}"/>
            </a:ext>
          </a:extLst>
        </xdr:cNvPr>
        <xdr:cNvSpPr/>
      </xdr:nvSpPr>
      <xdr:spPr>
        <a:xfrm>
          <a:off x="12242800" y="274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ACDC7640-56AC-47FF-B0D8-EE3594D4089B}"/>
            </a:ext>
          </a:extLst>
        </xdr:cNvPr>
        <xdr:cNvSpPr txBox="1"/>
      </xdr:nvSpPr>
      <xdr:spPr>
        <a:xfrm>
          <a:off x="119507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3BB7A6D-8E26-4A0D-AE8B-B31FFC3E343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1270637-8349-4038-A759-11505CA9975A}"/>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1FEDF33-4E48-4978-AA24-3FD6418860A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C334926-8B62-4955-ADDD-7737533F37F4}"/>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A47E6AD-A289-4A98-8EDB-534F55CACE3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36544</xdr:rowOff>
    </xdr:from>
    <xdr:to>
      <xdr:col>81</xdr:col>
      <xdr:colOff>95250</xdr:colOff>
      <xdr:row>16</xdr:row>
      <xdr:rowOff>138144</xdr:rowOff>
    </xdr:to>
    <xdr:sp macro="" textlink="">
      <xdr:nvSpPr>
        <xdr:cNvPr id="462" name="楕円 461">
          <a:extLst>
            <a:ext uri="{FF2B5EF4-FFF2-40B4-BE49-F238E27FC236}">
              <a16:creationId xmlns:a16="http://schemas.microsoft.com/office/drawing/2014/main" id="{D9E2208C-D217-4190-A118-2A0D372D240A}"/>
            </a:ext>
          </a:extLst>
        </xdr:cNvPr>
        <xdr:cNvSpPr/>
      </xdr:nvSpPr>
      <xdr:spPr>
        <a:xfrm>
          <a:off x="15427960" y="27187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8621</xdr:rowOff>
    </xdr:from>
    <xdr:ext cx="762000" cy="259045"/>
    <xdr:sp macro="" textlink="">
      <xdr:nvSpPr>
        <xdr:cNvPr id="463" name="将来負担の状況該当値テキスト">
          <a:extLst>
            <a:ext uri="{FF2B5EF4-FFF2-40B4-BE49-F238E27FC236}">
              <a16:creationId xmlns:a16="http://schemas.microsoft.com/office/drawing/2014/main" id="{007B0933-50DA-4E9D-A46D-2F83A86B5AF8}"/>
            </a:ext>
          </a:extLst>
        </xdr:cNvPr>
        <xdr:cNvSpPr txBox="1"/>
      </xdr:nvSpPr>
      <xdr:spPr>
        <a:xfrm>
          <a:off x="15563850" y="269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151765</xdr:rowOff>
    </xdr:from>
    <xdr:to>
      <xdr:col>77</xdr:col>
      <xdr:colOff>95250</xdr:colOff>
      <xdr:row>17</xdr:row>
      <xdr:rowOff>81915</xdr:rowOff>
    </xdr:to>
    <xdr:sp macro="" textlink="">
      <xdr:nvSpPr>
        <xdr:cNvPr id="464" name="楕円 463">
          <a:extLst>
            <a:ext uri="{FF2B5EF4-FFF2-40B4-BE49-F238E27FC236}">
              <a16:creationId xmlns:a16="http://schemas.microsoft.com/office/drawing/2014/main" id="{D410CA1A-9E61-47FD-8191-39B9A56F4A68}"/>
            </a:ext>
          </a:extLst>
        </xdr:cNvPr>
        <xdr:cNvSpPr/>
      </xdr:nvSpPr>
      <xdr:spPr>
        <a:xfrm>
          <a:off x="14665960" y="28340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66692</xdr:rowOff>
    </xdr:from>
    <xdr:ext cx="736600" cy="259045"/>
    <xdr:sp macro="" textlink="">
      <xdr:nvSpPr>
        <xdr:cNvPr id="465" name="テキスト ボックス 464">
          <a:extLst>
            <a:ext uri="{FF2B5EF4-FFF2-40B4-BE49-F238E27FC236}">
              <a16:creationId xmlns:a16="http://schemas.microsoft.com/office/drawing/2014/main" id="{64990645-986B-4245-AE7D-4A5B32544289}"/>
            </a:ext>
          </a:extLst>
        </xdr:cNvPr>
        <xdr:cNvSpPr txBox="1"/>
      </xdr:nvSpPr>
      <xdr:spPr>
        <a:xfrm>
          <a:off x="14370050" y="291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132334</xdr:rowOff>
    </xdr:from>
    <xdr:to>
      <xdr:col>73</xdr:col>
      <xdr:colOff>44450</xdr:colOff>
      <xdr:row>18</xdr:row>
      <xdr:rowOff>62484</xdr:rowOff>
    </xdr:to>
    <xdr:sp macro="" textlink="">
      <xdr:nvSpPr>
        <xdr:cNvPr id="466" name="楕円 465">
          <a:extLst>
            <a:ext uri="{FF2B5EF4-FFF2-40B4-BE49-F238E27FC236}">
              <a16:creationId xmlns:a16="http://schemas.microsoft.com/office/drawing/2014/main" id="{58D73E42-217D-4810-99B3-E4145ED9DBC9}"/>
            </a:ext>
          </a:extLst>
        </xdr:cNvPr>
        <xdr:cNvSpPr/>
      </xdr:nvSpPr>
      <xdr:spPr>
        <a:xfrm>
          <a:off x="13868400" y="29822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47261</xdr:rowOff>
    </xdr:from>
    <xdr:ext cx="762000" cy="259045"/>
    <xdr:sp macro="" textlink="">
      <xdr:nvSpPr>
        <xdr:cNvPr id="467" name="テキスト ボックス 466">
          <a:extLst>
            <a:ext uri="{FF2B5EF4-FFF2-40B4-BE49-F238E27FC236}">
              <a16:creationId xmlns:a16="http://schemas.microsoft.com/office/drawing/2014/main" id="{36805AC8-79C2-4B2E-BB0A-1068B2C21B0E}"/>
            </a:ext>
          </a:extLst>
        </xdr:cNvPr>
        <xdr:cNvSpPr txBox="1"/>
      </xdr:nvSpPr>
      <xdr:spPr>
        <a:xfrm>
          <a:off x="13557250" y="306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141256</xdr:rowOff>
    </xdr:from>
    <xdr:to>
      <xdr:col>68</xdr:col>
      <xdr:colOff>203200</xdr:colOff>
      <xdr:row>19</xdr:row>
      <xdr:rowOff>71406</xdr:rowOff>
    </xdr:to>
    <xdr:sp macro="" textlink="">
      <xdr:nvSpPr>
        <xdr:cNvPr id="468" name="楕円 467">
          <a:extLst>
            <a:ext uri="{FF2B5EF4-FFF2-40B4-BE49-F238E27FC236}">
              <a16:creationId xmlns:a16="http://schemas.microsoft.com/office/drawing/2014/main" id="{657834A6-D64F-45BA-B271-E55702AAE7D6}"/>
            </a:ext>
          </a:extLst>
        </xdr:cNvPr>
        <xdr:cNvSpPr/>
      </xdr:nvSpPr>
      <xdr:spPr>
        <a:xfrm>
          <a:off x="13055600" y="315877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56183</xdr:rowOff>
    </xdr:from>
    <xdr:ext cx="762000" cy="259045"/>
    <xdr:sp macro="" textlink="">
      <xdr:nvSpPr>
        <xdr:cNvPr id="469" name="テキスト ボックス 468">
          <a:extLst>
            <a:ext uri="{FF2B5EF4-FFF2-40B4-BE49-F238E27FC236}">
              <a16:creationId xmlns:a16="http://schemas.microsoft.com/office/drawing/2014/main" id="{116A7DC4-0A70-4695-B45A-8AD37B3A51FD}"/>
            </a:ext>
          </a:extLst>
        </xdr:cNvPr>
        <xdr:cNvSpPr txBox="1"/>
      </xdr:nvSpPr>
      <xdr:spPr>
        <a:xfrm>
          <a:off x="12763500" y="32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70" name="楕円 469">
          <a:extLst>
            <a:ext uri="{FF2B5EF4-FFF2-40B4-BE49-F238E27FC236}">
              <a16:creationId xmlns:a16="http://schemas.microsoft.com/office/drawing/2014/main" id="{8C9E2DEC-75A9-4B47-906D-0A1FCA07DB8C}"/>
            </a:ext>
          </a:extLst>
        </xdr:cNvPr>
        <xdr:cNvSpPr/>
      </xdr:nvSpPr>
      <xdr:spPr>
        <a:xfrm>
          <a:off x="12242800" y="3166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71" name="テキスト ボックス 470">
          <a:extLst>
            <a:ext uri="{FF2B5EF4-FFF2-40B4-BE49-F238E27FC236}">
              <a16:creationId xmlns:a16="http://schemas.microsoft.com/office/drawing/2014/main" id="{8E27F90F-1003-459C-BE55-B4F0DBD1B6E4}"/>
            </a:ext>
          </a:extLst>
        </xdr:cNvPr>
        <xdr:cNvSpPr txBox="1"/>
      </xdr:nvSpPr>
      <xdr:spPr>
        <a:xfrm>
          <a:off x="119507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人件費経常収支比率は、</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年度において会計年度任用職員制度導入による影響から上昇したが、</a:t>
          </a:r>
          <a:r>
            <a:rPr kumimoji="1" lang="en-US" altLang="ja-JP" sz="1000" b="0" i="0" baseline="0">
              <a:solidFill>
                <a:schemeClr val="dk1"/>
              </a:solidFill>
              <a:effectLst/>
              <a:latin typeface="+mn-lt"/>
              <a:ea typeface="+mn-ea"/>
              <a:cs typeface="+mn-cs"/>
            </a:rPr>
            <a:t>R4</a:t>
          </a:r>
          <a:r>
            <a:rPr kumimoji="1" lang="ja-JP" altLang="en-US" sz="1000" b="0" i="0" baseline="0">
              <a:solidFill>
                <a:schemeClr val="dk1"/>
              </a:solidFill>
              <a:effectLst/>
              <a:latin typeface="+mn-lt"/>
              <a:ea typeface="+mn-ea"/>
              <a:cs typeface="+mn-cs"/>
            </a:rPr>
            <a:t>は前年度比</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減少し、</a:t>
          </a:r>
          <a:r>
            <a:rPr kumimoji="1" lang="ja-JP" altLang="ja-JP" sz="1000" b="0" i="0" baseline="0">
              <a:solidFill>
                <a:schemeClr val="dk1"/>
              </a:solidFill>
              <a:effectLst/>
              <a:latin typeface="+mn-lt"/>
              <a:ea typeface="+mn-ea"/>
              <a:cs typeface="+mn-cs"/>
            </a:rPr>
            <a:t>前年度に引き続き</a:t>
          </a:r>
          <a:r>
            <a:rPr kumimoji="1" lang="ja-JP" altLang="en-US" sz="1000" b="0" i="0" baseline="0">
              <a:solidFill>
                <a:schemeClr val="dk1"/>
              </a:solidFill>
              <a:effectLst/>
              <a:latin typeface="+mn-lt"/>
              <a:ea typeface="+mn-ea"/>
              <a:cs typeface="+mn-cs"/>
            </a:rPr>
            <a:t>減少した。</a:t>
          </a:r>
          <a:r>
            <a:rPr kumimoji="1" lang="ja-JP" altLang="ja-JP" sz="1000" b="0" i="0" baseline="0">
              <a:solidFill>
                <a:schemeClr val="dk1"/>
              </a:solidFill>
              <a:effectLst/>
              <a:latin typeface="+mn-lt"/>
              <a:ea typeface="+mn-ea"/>
              <a:cs typeface="+mn-cs"/>
            </a:rPr>
            <a:t>全国平均</a:t>
          </a:r>
          <a:r>
            <a:rPr kumimoji="1" lang="ja-JP" altLang="en-US" sz="1000" b="0" i="0" baseline="0">
              <a:solidFill>
                <a:schemeClr val="dk1"/>
              </a:solidFill>
              <a:effectLst/>
              <a:latin typeface="+mn-lt"/>
              <a:ea typeface="+mn-ea"/>
              <a:cs typeface="+mn-cs"/>
            </a:rPr>
            <a:t>は下回ったものの、</a:t>
          </a:r>
          <a:r>
            <a:rPr kumimoji="1" lang="ja-JP" altLang="ja-JP" sz="1000" b="0" i="0" baseline="0">
              <a:solidFill>
                <a:schemeClr val="dk1"/>
              </a:solidFill>
              <a:effectLst/>
              <a:latin typeface="+mn-lt"/>
              <a:ea typeface="+mn-ea"/>
              <a:cs typeface="+mn-cs"/>
            </a:rPr>
            <a:t>類似団体内平均値及び県平均値のいずれも上回っている状況である。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これまでも、行政改革大綱に基づく事務事業の見直し、指定管理者制度の導入を含めた民間委託等の推進、市民との協働事業・人材育成など効率的な職員配置を進めながら総職員数の縮減及び定員適正化の推進に取り組んできたが、今後も財政的見地から、会計年度任用職員も含めた中で定員適正化を図るとともに、</a:t>
          </a:r>
          <a:r>
            <a:rPr kumimoji="1" lang="en-US" altLang="ja-JP" sz="1000" b="0" i="0" baseline="0">
              <a:solidFill>
                <a:schemeClr val="dk1"/>
              </a:solidFill>
              <a:effectLst/>
              <a:latin typeface="+mn-lt"/>
              <a:ea typeface="+mn-ea"/>
              <a:cs typeface="+mn-cs"/>
            </a:rPr>
            <a:t>DX</a:t>
          </a:r>
          <a:r>
            <a:rPr kumimoji="1" lang="ja-JP" altLang="ja-JP" sz="1000" b="0" i="0" baseline="0">
              <a:solidFill>
                <a:schemeClr val="dk1"/>
              </a:solidFill>
              <a:effectLst/>
              <a:latin typeface="+mn-lt"/>
              <a:ea typeface="+mn-ea"/>
              <a:cs typeface="+mn-cs"/>
            </a:rPr>
            <a:t>や</a:t>
          </a:r>
          <a:r>
            <a:rPr kumimoji="1" lang="en-US" altLang="ja-JP" sz="1000" b="0" i="0" baseline="0">
              <a:solidFill>
                <a:schemeClr val="dk1"/>
              </a:solidFill>
              <a:effectLst/>
              <a:latin typeface="+mn-lt"/>
              <a:ea typeface="+mn-ea"/>
              <a:cs typeface="+mn-cs"/>
            </a:rPr>
            <a:t>ICT</a:t>
          </a:r>
          <a:r>
            <a:rPr kumimoji="1" lang="ja-JP" altLang="ja-JP" sz="1000" b="0" i="0" baseline="0">
              <a:solidFill>
                <a:schemeClr val="dk1"/>
              </a:solidFill>
              <a:effectLst/>
              <a:latin typeface="+mn-lt"/>
              <a:ea typeface="+mn-ea"/>
              <a:cs typeface="+mn-cs"/>
            </a:rPr>
            <a:t>の活用等により行政サービスを維持し、多様化する行政需要に柔軟に対応できる体制づくりを行っていく。</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物件費経常収支比率は、前年度数値と比較すると</a:t>
          </a:r>
          <a:r>
            <a:rPr kumimoji="1" lang="en-US" altLang="ja-JP" sz="1000" b="0" i="0" baseline="0">
              <a:solidFill>
                <a:schemeClr val="dk1"/>
              </a:solidFill>
              <a:effectLst/>
              <a:latin typeface="+mn-lt"/>
              <a:ea typeface="+mn-ea"/>
              <a:cs typeface="+mn-cs"/>
            </a:rPr>
            <a:t>1.1</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し、類似団体内平均値、全国平均値及び県平均値</a:t>
          </a:r>
          <a:r>
            <a:rPr kumimoji="1" lang="ja-JP" altLang="en-US" sz="1000" b="0" i="0" baseline="0">
              <a:solidFill>
                <a:schemeClr val="dk1"/>
              </a:solidFill>
              <a:effectLst/>
              <a:latin typeface="+mn-lt"/>
              <a:ea typeface="+mn-ea"/>
              <a:cs typeface="+mn-cs"/>
            </a:rPr>
            <a:t>のいずれも</a:t>
          </a:r>
          <a:r>
            <a:rPr kumimoji="1" lang="ja-JP" altLang="ja-JP" sz="1000" b="0" i="0" baseline="0">
              <a:solidFill>
                <a:schemeClr val="dk1"/>
              </a:solidFill>
              <a:effectLst/>
              <a:latin typeface="+mn-lt"/>
              <a:ea typeface="+mn-ea"/>
              <a:cs typeface="+mn-cs"/>
            </a:rPr>
            <a:t>も上回っている状況である。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今後もふるさと納税事業に係る委託料、ＤＸ・ＩＣＴ化の推進に伴うシステム保守・使用料等固定経費の増加が見込まれるが、引き続き公共施設の民間委託を進めるとともに、「公共施設等総合管理計画」及び「公共施設マネジメント計画」に基づき、公共施設の解体・統廃合等を検討することにより、更なる経費の削減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389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扶助費経常収支比率は、前年度数値と比較すると</a:t>
          </a:r>
          <a:r>
            <a:rPr kumimoji="1" lang="en-US" altLang="ja-JP" sz="1000" b="0" i="0" baseline="0">
              <a:solidFill>
                <a:schemeClr val="dk1"/>
              </a:solidFill>
              <a:effectLst/>
              <a:latin typeface="+mn-lt"/>
              <a:ea typeface="+mn-ea"/>
              <a:cs typeface="+mn-cs"/>
            </a:rPr>
            <a:t>0.7</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a:t>
          </a:r>
          <a:r>
            <a:rPr kumimoji="1" lang="ja-JP" altLang="ja-JP" sz="1000" b="0" i="0" baseline="0">
              <a:solidFill>
                <a:schemeClr val="dk1"/>
              </a:solidFill>
              <a:effectLst/>
              <a:latin typeface="+mn-lt"/>
              <a:ea typeface="+mn-ea"/>
              <a:cs typeface="+mn-cs"/>
            </a:rPr>
            <a:t>回り、全国平均値は下回っている</a:t>
          </a:r>
          <a:r>
            <a:rPr kumimoji="1" lang="ja-JP" altLang="en-US" sz="1000" b="0" i="0" baseline="0">
              <a:solidFill>
                <a:schemeClr val="dk1"/>
              </a:solidFill>
              <a:effectLst/>
              <a:latin typeface="+mn-lt"/>
              <a:ea typeface="+mn-ea"/>
              <a:cs typeface="+mn-cs"/>
            </a:rPr>
            <a:t>ものの</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山梨県平均及び</a:t>
          </a:r>
          <a:r>
            <a:rPr kumimoji="1" lang="ja-JP" altLang="ja-JP" sz="1000" b="0" i="0" baseline="0">
              <a:solidFill>
                <a:schemeClr val="dk1"/>
              </a:solidFill>
              <a:effectLst/>
              <a:latin typeface="+mn-lt"/>
              <a:ea typeface="+mn-ea"/>
              <a:cs typeface="+mn-cs"/>
            </a:rPr>
            <a:t>類似団体内平均値は上回っている状況である。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経常一般財源が増大したため数値が</a:t>
          </a:r>
          <a:r>
            <a:rPr kumimoji="1" lang="ja-JP" altLang="en-US" sz="1000" b="0" i="0" baseline="0">
              <a:solidFill>
                <a:sysClr val="windowText" lastClr="000000"/>
              </a:solidFill>
              <a:effectLst/>
              <a:latin typeface="+mn-lt"/>
              <a:ea typeface="+mn-ea"/>
              <a:cs typeface="+mn-cs"/>
            </a:rPr>
            <a:t>一時的に</a:t>
          </a:r>
          <a:r>
            <a:rPr kumimoji="1" lang="ja-JP" altLang="ja-JP" sz="1000" b="0" i="0" baseline="0">
              <a:solidFill>
                <a:sysClr val="windowText" lastClr="000000"/>
              </a:solidFill>
              <a:effectLst/>
              <a:latin typeface="+mn-lt"/>
              <a:ea typeface="+mn-ea"/>
              <a:cs typeface="+mn-cs"/>
            </a:rPr>
            <a:t>改善し</a:t>
          </a:r>
          <a:r>
            <a:rPr kumimoji="1" lang="ja-JP" altLang="en-US" sz="1000" b="0" i="0" baseline="0">
              <a:solidFill>
                <a:sysClr val="windowText" lastClr="000000"/>
              </a:solidFill>
              <a:effectLst/>
              <a:latin typeface="+mn-lt"/>
              <a:ea typeface="+mn-ea"/>
              <a:cs typeface="+mn-cs"/>
            </a:rPr>
            <a:t>た</a:t>
          </a:r>
          <a:r>
            <a:rPr kumimoji="1" lang="ja-JP" altLang="ja-JP" sz="1000" b="0" i="0" baseline="0">
              <a:solidFill>
                <a:sysClr val="windowText" lastClr="000000"/>
              </a:solidFill>
              <a:effectLst/>
              <a:latin typeface="+mn-lt"/>
              <a:ea typeface="+mn-ea"/>
              <a:cs typeface="+mn-cs"/>
            </a:rPr>
            <a:t>が、近年は、障害児通所支援費及び障害者自立支援介護給付費が増加傾向</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あるため、注視</a:t>
          </a:r>
          <a:r>
            <a:rPr kumimoji="1" lang="ja-JP" altLang="en-US" sz="1000" b="0" i="0" baseline="0">
              <a:solidFill>
                <a:sysClr val="windowText" lastClr="000000"/>
              </a:solidFill>
              <a:effectLst/>
              <a:latin typeface="+mn-lt"/>
              <a:ea typeface="+mn-ea"/>
              <a:cs typeface="+mn-cs"/>
            </a:rPr>
            <a:t>が</a:t>
          </a:r>
          <a:r>
            <a:rPr kumimoji="1" lang="ja-JP" altLang="ja-JP" sz="1000" b="0" i="0" baseline="0">
              <a:solidFill>
                <a:sysClr val="windowText" lastClr="000000"/>
              </a:solidFill>
              <a:effectLst/>
              <a:latin typeface="+mn-lt"/>
              <a:ea typeface="+mn-ea"/>
              <a:cs typeface="+mn-cs"/>
            </a:rPr>
            <a:t>必要</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ある。この他、医療機関に恵まれた条件下にあるため、医療扶助費が比較的高くなっており、特に重要施策</a:t>
          </a:r>
          <a:r>
            <a:rPr kumimoji="1" lang="ja-JP" altLang="en-US" sz="1000" b="0" i="0" baseline="0">
              <a:solidFill>
                <a:sysClr val="windowText" lastClr="000000"/>
              </a:solidFill>
              <a:effectLst/>
              <a:latin typeface="+mn-lt"/>
              <a:ea typeface="+mn-ea"/>
              <a:cs typeface="+mn-cs"/>
            </a:rPr>
            <a:t>である</a:t>
          </a:r>
          <a:r>
            <a:rPr kumimoji="1" lang="ja-JP" altLang="ja-JP" sz="1000" b="0" i="0" baseline="0">
              <a:solidFill>
                <a:sysClr val="windowText" lastClr="000000"/>
              </a:solidFill>
              <a:effectLst/>
              <a:latin typeface="+mn-lt"/>
              <a:ea typeface="+mn-ea"/>
              <a:cs typeface="+mn-cs"/>
            </a:rPr>
            <a:t>子ども医療費助成制度については、</a:t>
          </a:r>
          <a:r>
            <a:rPr kumimoji="1" lang="ja-JP" altLang="en-US" sz="1000" b="0" i="0" baseline="0">
              <a:solidFill>
                <a:sysClr val="windowText" lastClr="000000"/>
              </a:solidFill>
              <a:effectLst/>
              <a:latin typeface="+mn-lt"/>
              <a:ea typeface="+mn-ea"/>
              <a:cs typeface="+mn-cs"/>
            </a:rPr>
            <a:t>助成対象の拡大などで</a:t>
          </a:r>
          <a:r>
            <a:rPr kumimoji="1" lang="ja-JP" altLang="ja-JP" sz="1000" b="0" i="0" baseline="0">
              <a:solidFill>
                <a:sysClr val="windowText" lastClr="000000"/>
              </a:solidFill>
              <a:effectLst/>
              <a:latin typeface="+mn-lt"/>
              <a:ea typeface="+mn-ea"/>
              <a:cs typeface="+mn-cs"/>
            </a:rPr>
            <a:t>児童数</a:t>
          </a:r>
          <a:r>
            <a:rPr kumimoji="1" lang="ja-JP" altLang="ja-JP" sz="1000" b="0" i="0" baseline="0">
              <a:solidFill>
                <a:schemeClr val="dk1"/>
              </a:solidFill>
              <a:effectLst/>
              <a:latin typeface="+mn-lt"/>
              <a:ea typeface="+mn-ea"/>
              <a:cs typeface="+mn-cs"/>
            </a:rPr>
            <a:t>の減少と反比例し、今後も増加が想定される。重層的支援体制整備事業や高齢者保健事業・介護予防一体的実施事業等</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実施により、疾病予防及び重症化予防を図り、給付の抑制・適正化に努める。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その他経常収支比率は、前年度数値と比較すると</a:t>
          </a:r>
          <a:r>
            <a:rPr kumimoji="1" lang="en-US" altLang="ja-JP" sz="1000" b="0" i="0" baseline="0">
              <a:solidFill>
                <a:schemeClr val="dk1"/>
              </a:solidFill>
              <a:effectLst/>
              <a:latin typeface="+mn-lt"/>
              <a:ea typeface="+mn-ea"/>
              <a:cs typeface="+mn-cs"/>
            </a:rPr>
            <a:t>0.6</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し、類似団体内平均値及び全国平均は下回っているが、</a:t>
          </a:r>
          <a:r>
            <a:rPr kumimoji="1" lang="ja-JP" altLang="en-US" sz="1000" b="0" i="0" baseline="0">
              <a:solidFill>
                <a:schemeClr val="dk1"/>
              </a:solidFill>
              <a:effectLst/>
              <a:latin typeface="+mn-lt"/>
              <a:ea typeface="+mn-ea"/>
              <a:cs typeface="+mn-cs"/>
            </a:rPr>
            <a:t>山梨</a:t>
          </a:r>
          <a:r>
            <a:rPr kumimoji="1" lang="ja-JP" altLang="ja-JP" sz="1000" b="0" i="0" baseline="0">
              <a:solidFill>
                <a:schemeClr val="dk1"/>
              </a:solidFill>
              <a:effectLst/>
              <a:latin typeface="+mn-lt"/>
              <a:ea typeface="+mn-ea"/>
              <a:cs typeface="+mn-cs"/>
            </a:rPr>
            <a:t>県平均を上回っている状況である。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R2</a:t>
          </a:r>
          <a:r>
            <a:rPr kumimoji="1" lang="ja-JP" altLang="en-US" sz="1000" b="0" i="0" baseline="0">
              <a:solidFill>
                <a:schemeClr val="dk1"/>
              </a:solidFill>
              <a:effectLst/>
              <a:latin typeface="+mn-lt"/>
              <a:ea typeface="+mn-ea"/>
              <a:cs typeface="+mn-cs"/>
            </a:rPr>
            <a:t>年度以降、</a:t>
          </a:r>
          <a:r>
            <a:rPr kumimoji="1" lang="ja-JP" altLang="ja-JP" sz="1000" b="0" i="0" baseline="0">
              <a:solidFill>
                <a:schemeClr val="dk1"/>
              </a:solidFill>
              <a:effectLst/>
              <a:latin typeface="+mn-lt"/>
              <a:ea typeface="+mn-ea"/>
              <a:cs typeface="+mn-cs"/>
            </a:rPr>
            <a:t>数値が改善された主な要因は、各特別会計への繰入金が減少したことが挙げられるが、これは</a:t>
          </a:r>
          <a:r>
            <a:rPr kumimoji="1" lang="ja-JP" altLang="en-US" sz="1000" b="0" i="0" baseline="0">
              <a:solidFill>
                <a:schemeClr val="dk1"/>
              </a:solidFill>
              <a:effectLst/>
              <a:latin typeface="+mn-lt"/>
              <a:ea typeface="+mn-ea"/>
              <a:cs typeface="+mn-cs"/>
            </a:rPr>
            <a:t>コロナ禍</a:t>
          </a:r>
          <a:r>
            <a:rPr kumimoji="1" lang="ja-JP" altLang="ja-JP" sz="1000" b="0" i="0" baseline="0">
              <a:solidFill>
                <a:schemeClr val="dk1"/>
              </a:solidFill>
              <a:effectLst/>
              <a:latin typeface="+mn-lt"/>
              <a:ea typeface="+mn-ea"/>
              <a:cs typeface="+mn-cs"/>
            </a:rPr>
            <a:t>における生活様式の変容が医療・介護に関係する特別会計にも影響を及ぼし</a:t>
          </a:r>
          <a:r>
            <a:rPr kumimoji="1" lang="ja-JP" altLang="en-US" sz="1000" b="0" i="0" baseline="0">
              <a:solidFill>
                <a:schemeClr val="dk1"/>
              </a:solidFill>
              <a:effectLst/>
              <a:latin typeface="+mn-lt"/>
              <a:ea typeface="+mn-ea"/>
              <a:cs typeface="+mn-cs"/>
            </a:rPr>
            <a:t>たもの</a:t>
          </a:r>
          <a:r>
            <a:rPr kumimoji="1" lang="ja-JP" altLang="ja-JP" sz="1000" b="0" i="0" baseline="0">
              <a:solidFill>
                <a:schemeClr val="dk1"/>
              </a:solidFill>
              <a:effectLst/>
              <a:latin typeface="+mn-lt"/>
              <a:ea typeface="+mn-ea"/>
              <a:cs typeface="+mn-cs"/>
            </a:rPr>
            <a:t>と考えられる。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公営事業会計については、</a:t>
          </a:r>
          <a:r>
            <a:rPr kumimoji="1" lang="ja-JP" altLang="en-US" sz="1000" b="0" i="0" baseline="0">
              <a:solidFill>
                <a:schemeClr val="dk1"/>
              </a:solidFill>
              <a:effectLst/>
              <a:latin typeface="+mn-lt"/>
              <a:ea typeface="+mn-ea"/>
              <a:cs typeface="+mn-cs"/>
            </a:rPr>
            <a:t>引き続き</a:t>
          </a:r>
          <a:r>
            <a:rPr kumimoji="1" lang="ja-JP" altLang="ja-JP" sz="1000" b="0" i="0" baseline="0">
              <a:solidFill>
                <a:schemeClr val="dk1"/>
              </a:solidFill>
              <a:effectLst/>
              <a:latin typeface="+mn-lt"/>
              <a:ea typeface="+mn-ea"/>
              <a:cs typeface="+mn-cs"/>
            </a:rPr>
            <a:t>経費節減に努め</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独立採算の原則に</a:t>
          </a:r>
          <a:r>
            <a:rPr kumimoji="1" lang="ja-JP" altLang="en-US" sz="1000" b="0" i="0" baseline="0">
              <a:solidFill>
                <a:schemeClr val="dk1"/>
              </a:solidFill>
              <a:effectLst/>
              <a:latin typeface="+mn-lt"/>
              <a:ea typeface="+mn-ea"/>
              <a:cs typeface="+mn-cs"/>
            </a:rPr>
            <a:t>根差した</a:t>
          </a:r>
          <a:r>
            <a:rPr kumimoji="1" lang="ja-JP" altLang="ja-JP" sz="1000" b="0" i="0" baseline="0">
              <a:solidFill>
                <a:schemeClr val="dk1"/>
              </a:solidFill>
              <a:effectLst/>
              <a:latin typeface="+mn-lt"/>
              <a:ea typeface="+mn-ea"/>
              <a:cs typeface="+mn-cs"/>
            </a:rPr>
            <a:t>料金の見直し等による健全化を図り、介護保険、国民健康保険及び後期高齢者医療特別会計については、給付費の適正化を図るな</a:t>
          </a:r>
          <a:r>
            <a:rPr kumimoji="1" lang="ja-JP" altLang="en-US" sz="1000" b="0" i="0" baseline="0">
              <a:solidFill>
                <a:schemeClr val="dk1"/>
              </a:solidFill>
              <a:effectLst/>
              <a:latin typeface="+mn-lt"/>
              <a:ea typeface="+mn-ea"/>
              <a:cs typeface="+mn-cs"/>
            </a:rPr>
            <a:t>ど</a:t>
          </a:r>
          <a:r>
            <a:rPr kumimoji="1" lang="ja-JP" altLang="ja-JP" sz="1000" b="0" i="0" baseline="0">
              <a:solidFill>
                <a:schemeClr val="dk1"/>
              </a:solidFill>
              <a:effectLst/>
              <a:latin typeface="+mn-lt"/>
              <a:ea typeface="+mn-ea"/>
              <a:cs typeface="+mn-cs"/>
            </a:rPr>
            <a:t>、一般会計の負担額を減らしていくよう努める。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96520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補助費等経常収支比率は、前年度数値と比較すると</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し、全国平均値は上回っているが、県平均値及び類似団体内平均値は下回っている状況である。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年度は数値が下降したが、これは</a:t>
          </a:r>
          <a:r>
            <a:rPr kumimoji="1" lang="ja-JP" altLang="en-US" sz="1000" b="0" i="0" baseline="0">
              <a:solidFill>
                <a:schemeClr val="dk1"/>
              </a:solidFill>
              <a:effectLst/>
              <a:latin typeface="+mn-lt"/>
              <a:ea typeface="+mn-ea"/>
              <a:cs typeface="+mn-cs"/>
            </a:rPr>
            <a:t>地方交付税等の</a:t>
          </a:r>
          <a:r>
            <a:rPr kumimoji="1" lang="ja-JP" altLang="ja-JP" sz="1000" b="0" i="0" baseline="0">
              <a:solidFill>
                <a:schemeClr val="dk1"/>
              </a:solidFill>
              <a:effectLst/>
              <a:latin typeface="+mn-lt"/>
              <a:ea typeface="+mn-ea"/>
              <a:cs typeface="+mn-cs"/>
            </a:rPr>
            <a:t>経常一般財源の増加が要因として挙げられ、下水道事業への負担金から補助費等への性質替え分が増加していること等により、</a:t>
          </a:r>
          <a:r>
            <a:rPr kumimoji="1" lang="ja-JP" altLang="en-US" sz="1000" b="0" i="0" baseline="0">
              <a:solidFill>
                <a:schemeClr val="dk1"/>
              </a:solidFill>
              <a:effectLst/>
              <a:latin typeface="+mn-lt"/>
              <a:ea typeface="+mn-ea"/>
              <a:cs typeface="+mn-cs"/>
            </a:rPr>
            <a:t>引き続き</a:t>
          </a:r>
          <a:r>
            <a:rPr kumimoji="1" lang="ja-JP" altLang="ja-JP" sz="1000" b="0" i="0" baseline="0">
              <a:solidFill>
                <a:schemeClr val="dk1"/>
              </a:solidFill>
              <a:effectLst/>
              <a:latin typeface="+mn-lt"/>
              <a:ea typeface="+mn-ea"/>
              <a:cs typeface="+mn-cs"/>
            </a:rPr>
            <a:t>高止まりすることが見込まれる。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また、補助費等経常経費に係る市単独助成金事業等については、今後も事務事業評価等の結果を踏まえ、実施効果等を見極める中で補助金の整理統合を推し進めていく考えである。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71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公債費経常収支比率は、前年度数値と比較すると</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類似団体内、全国及び県平均値のいずれも大きく上回っている状況である。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近年、大型の普通建設事業を集中して実施したことにより、地方債の元利償還金が増加</a:t>
          </a:r>
          <a:r>
            <a:rPr kumimoji="1" lang="ja-JP" altLang="en-US" sz="1000" b="0" i="0" baseline="0">
              <a:solidFill>
                <a:schemeClr val="dk1"/>
              </a:solidFill>
              <a:effectLst/>
              <a:latin typeface="+mn-lt"/>
              <a:ea typeface="+mn-ea"/>
              <a:cs typeface="+mn-cs"/>
            </a:rPr>
            <a:t>し、</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がピークになる。</a:t>
          </a:r>
          <a:endParaRPr kumimoji="1" lang="en-US" altLang="ja-JP" sz="1000" b="0" i="0" baseline="0">
            <a:solidFill>
              <a:schemeClr val="dk1"/>
            </a:solidFill>
            <a:effectLst/>
            <a:latin typeface="+mn-lt"/>
            <a:ea typeface="+mn-ea"/>
            <a:cs typeface="+mn-cs"/>
          </a:endParaRPr>
        </a:p>
        <a:p>
          <a:pPr eaLnBrk="1" fontAlgn="auto" latinLnBrk="0" hangingPunct="1">
            <a:lnSpc>
              <a:spcPts val="1200"/>
            </a:lnSpc>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しばらくの間</a:t>
          </a:r>
          <a:r>
            <a:rPr kumimoji="1" lang="ja-JP" altLang="ja-JP" sz="1000" b="0" i="0" baseline="0">
              <a:solidFill>
                <a:schemeClr val="dk1"/>
              </a:solidFill>
              <a:effectLst/>
              <a:latin typeface="+mn-lt"/>
              <a:ea typeface="+mn-ea"/>
              <a:cs typeface="+mn-cs"/>
            </a:rPr>
            <a:t>は、</a:t>
          </a:r>
          <a:r>
            <a:rPr kumimoji="1" lang="ja-JP" altLang="en-US" sz="1000" b="0" i="0" baseline="0">
              <a:solidFill>
                <a:schemeClr val="dk1"/>
              </a:solidFill>
              <a:effectLst/>
              <a:latin typeface="+mn-lt"/>
              <a:ea typeface="+mn-ea"/>
              <a:cs typeface="+mn-cs"/>
            </a:rPr>
            <a:t>暫時減少していくことが見込まれるが、</a:t>
          </a:r>
          <a:r>
            <a:rPr kumimoji="1" lang="ja-JP" altLang="ja-JP" sz="1000" b="0" i="0" baseline="0">
              <a:solidFill>
                <a:schemeClr val="dk1"/>
              </a:solidFill>
              <a:effectLst/>
              <a:latin typeface="+mn-lt"/>
              <a:ea typeface="+mn-ea"/>
              <a:cs typeface="+mn-cs"/>
            </a:rPr>
            <a:t>住民ニーズにあった緊急度・優先度を的確に把握し、第</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次まちづくり総合計画に即した事業の選別と実施年度の平準化を図る中で市債発行額を抑制するとともに、地方債償還額以上の借入を行わない方針を堅持し、健全な財政運営に努める</a:t>
          </a:r>
          <a:r>
            <a:rPr kumimoji="1" lang="ja-JP" altLang="en-US" sz="1000" b="0" i="0" baseline="0">
              <a:solidFill>
                <a:schemeClr val="dk1"/>
              </a:solidFill>
              <a:effectLst/>
              <a:latin typeface="+mn-lt"/>
              <a:ea typeface="+mn-ea"/>
              <a:cs typeface="+mn-cs"/>
            </a:rPr>
            <a:t>必要がある</a:t>
          </a:r>
          <a:r>
            <a:rPr kumimoji="1" lang="ja-JP" altLang="ja-JP" sz="1000" b="0" i="0" baseline="0">
              <a:solidFill>
                <a:schemeClr val="dk1"/>
              </a:solidFill>
              <a:effectLst/>
              <a:latin typeface="+mn-lt"/>
              <a:ea typeface="+mn-ea"/>
              <a:cs typeface="+mn-cs"/>
            </a:rPr>
            <a:t>。</a:t>
          </a:r>
          <a:endParaRPr kumimoji="1" lang="en-US" altLang="ja-JP" sz="10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24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85090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19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60325</xdr:rowOff>
    </xdr:from>
    <xdr:to>
      <xdr:col>11</xdr:col>
      <xdr:colOff>9525</xdr:colOff>
      <xdr:row>75</xdr:row>
      <xdr:rowOff>60325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19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公債費を除く全体の経常収支比率は、前年度と比較すると</a:t>
          </a:r>
          <a:r>
            <a:rPr kumimoji="1" lang="en-US" altLang="ja-JP" sz="1000" b="0" i="0" baseline="0">
              <a:solidFill>
                <a:sysClr val="windowText" lastClr="000000"/>
              </a:solidFill>
              <a:effectLst/>
              <a:latin typeface="+mn-lt"/>
              <a:ea typeface="+mn-ea"/>
              <a:cs typeface="+mn-cs"/>
            </a:rPr>
            <a:t>2.2</a:t>
          </a:r>
          <a:r>
            <a:rPr kumimoji="1" lang="ja-JP" altLang="ja-JP" sz="1000" b="0" i="0" baseline="0">
              <a:solidFill>
                <a:sysClr val="windowText" lastClr="000000"/>
              </a:solidFill>
              <a:effectLst/>
              <a:latin typeface="+mn-lt"/>
              <a:ea typeface="+mn-ea"/>
              <a:cs typeface="+mn-cs"/>
            </a:rPr>
            <a:t>ポイント</a:t>
          </a:r>
          <a:r>
            <a:rPr kumimoji="1" lang="ja-JP" altLang="en-US" sz="1000" b="0" i="0" baseline="0">
              <a:solidFill>
                <a:sysClr val="windowText" lastClr="000000"/>
              </a:solidFill>
              <a:effectLst/>
              <a:latin typeface="+mn-lt"/>
              <a:ea typeface="+mn-ea"/>
              <a:cs typeface="+mn-cs"/>
            </a:rPr>
            <a:t>上昇</a:t>
          </a:r>
          <a:r>
            <a:rPr kumimoji="1" lang="ja-JP" altLang="ja-JP" sz="1000" b="0" i="0" baseline="0">
              <a:solidFill>
                <a:sysClr val="windowText" lastClr="000000"/>
              </a:solidFill>
              <a:effectLst/>
              <a:latin typeface="+mn-lt"/>
              <a:ea typeface="+mn-ea"/>
              <a:cs typeface="+mn-cs"/>
            </a:rPr>
            <a:t>し、全国平均は下回っているが、類似団体内平均値及び</a:t>
          </a:r>
          <a:r>
            <a:rPr kumimoji="1" lang="ja-JP" altLang="en-US" sz="1000" b="0" i="0" baseline="0">
              <a:solidFill>
                <a:sysClr val="windowText" lastClr="000000"/>
              </a:solidFill>
              <a:effectLst/>
              <a:latin typeface="+mn-lt"/>
              <a:ea typeface="+mn-ea"/>
              <a:cs typeface="+mn-cs"/>
            </a:rPr>
            <a:t>山梨</a:t>
          </a:r>
          <a:r>
            <a:rPr kumimoji="1" lang="ja-JP" altLang="ja-JP" sz="1000" b="0" i="0" baseline="0">
              <a:solidFill>
                <a:sysClr val="windowText" lastClr="000000"/>
              </a:solidFill>
              <a:effectLst/>
              <a:latin typeface="+mn-lt"/>
              <a:ea typeface="+mn-ea"/>
              <a:cs typeface="+mn-cs"/>
            </a:rPr>
            <a:t>県平均は上回っている状況である。</a:t>
          </a:r>
          <a:endParaRPr lang="ja-JP" altLang="ja-JP" sz="1000">
            <a:solidFill>
              <a:sysClr val="windowText" lastClr="000000"/>
            </a:solidFill>
            <a:effectLst/>
          </a:endParaRPr>
        </a:p>
        <a:p>
          <a:pPr eaLnBrk="1" fontAlgn="auto" latinLnBrk="0" hangingPunct="1">
            <a:lnSpc>
              <a:spcPts val="1200"/>
            </a:lnSpc>
          </a:pPr>
          <a:r>
            <a:rPr kumimoji="1" lang="ja-JP" altLang="en-US"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R3</a:t>
          </a:r>
          <a:r>
            <a:rPr kumimoji="1" lang="ja-JP" altLang="ja-JP" sz="1000" b="0" i="0" baseline="0">
              <a:solidFill>
                <a:sysClr val="windowText" lastClr="000000"/>
              </a:solidFill>
              <a:effectLst/>
              <a:latin typeface="+mn-lt"/>
              <a:ea typeface="+mn-ea"/>
              <a:cs typeface="+mn-cs"/>
            </a:rPr>
            <a:t>年度</a:t>
          </a:r>
          <a:r>
            <a:rPr kumimoji="1" lang="ja-JP" altLang="en-US" sz="1000" b="0" i="0" baseline="0">
              <a:solidFill>
                <a:sysClr val="windowText" lastClr="000000"/>
              </a:solidFill>
              <a:effectLst/>
              <a:latin typeface="+mn-lt"/>
              <a:ea typeface="+mn-ea"/>
              <a:cs typeface="+mn-cs"/>
            </a:rPr>
            <a:t>は</a:t>
          </a:r>
          <a:r>
            <a:rPr kumimoji="1" lang="ja-JP" altLang="ja-JP" sz="1000" b="0" i="0" baseline="0">
              <a:solidFill>
                <a:sysClr val="windowText" lastClr="000000"/>
              </a:solidFill>
              <a:effectLst/>
              <a:latin typeface="+mn-lt"/>
              <a:ea typeface="+mn-ea"/>
              <a:cs typeface="+mn-cs"/>
            </a:rPr>
            <a:t>、地方交付税等の増大による経常一般財源総額が増大したこと</a:t>
          </a:r>
          <a:r>
            <a:rPr kumimoji="1" lang="ja-JP" altLang="en-US" sz="1000" b="0" i="0" baseline="0">
              <a:solidFill>
                <a:sysClr val="windowText" lastClr="000000"/>
              </a:solidFill>
              <a:effectLst/>
              <a:latin typeface="+mn-lt"/>
              <a:ea typeface="+mn-ea"/>
              <a:cs typeface="+mn-cs"/>
            </a:rPr>
            <a:t>により数値が一時的に下降したが</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R4</a:t>
          </a:r>
          <a:r>
            <a:rPr kumimoji="1" lang="ja-JP" altLang="en-US" sz="1000" b="0" i="0" baseline="0">
              <a:solidFill>
                <a:sysClr val="windowText" lastClr="000000"/>
              </a:solidFill>
              <a:effectLst/>
              <a:latin typeface="+mn-lt"/>
              <a:ea typeface="+mn-ea"/>
              <a:cs typeface="+mn-cs"/>
            </a:rPr>
            <a:t>年度は</a:t>
          </a:r>
          <a:r>
            <a:rPr kumimoji="1" lang="ja-JP" altLang="ja-JP" sz="1000" b="0" i="0" baseline="0">
              <a:solidFill>
                <a:sysClr val="windowText" lastClr="000000"/>
              </a:solidFill>
              <a:effectLst/>
              <a:latin typeface="+mn-lt"/>
              <a:ea typeface="+mn-ea"/>
              <a:cs typeface="+mn-cs"/>
            </a:rPr>
            <a:t>繰出金充当の経常一般財源が</a:t>
          </a:r>
          <a:r>
            <a:rPr kumimoji="1" lang="ja-JP" altLang="en-US" sz="1000" b="0" i="0" baseline="0">
              <a:solidFill>
                <a:sysClr val="windowText" lastClr="000000"/>
              </a:solidFill>
              <a:effectLst/>
              <a:latin typeface="+mn-lt"/>
              <a:ea typeface="+mn-ea"/>
              <a:cs typeface="+mn-cs"/>
            </a:rPr>
            <a:t>前年度比</a:t>
          </a:r>
          <a:r>
            <a:rPr kumimoji="1" lang="en-US" altLang="ja-JP" sz="1000" b="0" i="0" baseline="0">
              <a:solidFill>
                <a:sysClr val="windowText" lastClr="000000"/>
              </a:solidFill>
              <a:effectLst/>
              <a:latin typeface="+mn-lt"/>
              <a:ea typeface="+mn-ea"/>
              <a:cs typeface="+mn-cs"/>
            </a:rPr>
            <a:t>14</a:t>
          </a:r>
          <a:r>
            <a:rPr kumimoji="1" lang="ja-JP" altLang="ja-JP" sz="1000" b="0" i="0" baseline="0">
              <a:solidFill>
                <a:sysClr val="windowText" lastClr="000000"/>
              </a:solidFill>
              <a:effectLst/>
              <a:latin typeface="+mn-lt"/>
              <a:ea typeface="+mn-ea"/>
              <a:cs typeface="+mn-cs"/>
            </a:rPr>
            <a:t>百万円</a:t>
          </a:r>
          <a:r>
            <a:rPr kumimoji="1" lang="ja-JP" altLang="en-US" sz="1000" b="0" i="0" baseline="0">
              <a:solidFill>
                <a:sysClr val="windowText" lastClr="000000"/>
              </a:solidFill>
              <a:effectLst/>
              <a:latin typeface="+mn-lt"/>
              <a:ea typeface="+mn-ea"/>
              <a:cs typeface="+mn-cs"/>
            </a:rPr>
            <a:t>増加するなど</a:t>
          </a:r>
          <a:r>
            <a:rPr kumimoji="1" lang="en-US" altLang="ja-JP" sz="1000" b="0" i="0" baseline="0">
              <a:solidFill>
                <a:sysClr val="windowText" lastClr="000000"/>
              </a:solidFill>
              <a:effectLst/>
              <a:latin typeface="+mn-lt"/>
              <a:ea typeface="+mn-ea"/>
              <a:cs typeface="+mn-cs"/>
            </a:rPr>
            <a:t>R2</a:t>
          </a:r>
          <a:r>
            <a:rPr kumimoji="1" lang="ja-JP" altLang="en-US" sz="1000" b="0" i="0" baseline="0">
              <a:solidFill>
                <a:sysClr val="windowText" lastClr="000000"/>
              </a:solidFill>
              <a:effectLst/>
              <a:latin typeface="+mn-lt"/>
              <a:ea typeface="+mn-ea"/>
              <a:cs typeface="+mn-cs"/>
            </a:rPr>
            <a:t>年度と同等の水準となっている。</a:t>
          </a:r>
          <a:r>
            <a:rPr kumimoji="1" lang="ja-JP" altLang="ja-JP" sz="1000" b="0" i="0" baseline="0">
              <a:solidFill>
                <a:sysClr val="windowText" lastClr="000000"/>
              </a:solidFill>
              <a:effectLst/>
              <a:latin typeface="+mn-lt"/>
              <a:ea typeface="+mn-ea"/>
              <a:cs typeface="+mn-cs"/>
            </a:rPr>
            <a:t>物件費</a:t>
          </a:r>
          <a:r>
            <a:rPr kumimoji="1" lang="ja-JP" altLang="en-US" sz="1000" b="0" i="0" baseline="0">
              <a:solidFill>
                <a:sysClr val="windowText" lastClr="000000"/>
              </a:solidFill>
              <a:effectLst/>
              <a:latin typeface="+mn-lt"/>
              <a:ea typeface="+mn-ea"/>
              <a:cs typeface="+mn-cs"/>
            </a:rPr>
            <a:t>や</a:t>
          </a:r>
          <a:r>
            <a:rPr kumimoji="1" lang="ja-JP" altLang="ja-JP" sz="1000" b="0" i="0" baseline="0">
              <a:solidFill>
                <a:sysClr val="windowText" lastClr="000000"/>
              </a:solidFill>
              <a:effectLst/>
              <a:latin typeface="+mn-lt"/>
              <a:ea typeface="+mn-ea"/>
              <a:cs typeface="+mn-cs"/>
            </a:rPr>
            <a:t>補助費等は</a:t>
          </a:r>
          <a:r>
            <a:rPr kumimoji="1" lang="ja-JP" altLang="en-US" sz="1000" b="0" i="0" baseline="0">
              <a:solidFill>
                <a:sysClr val="windowText" lastClr="000000"/>
              </a:solidFill>
              <a:effectLst/>
              <a:latin typeface="+mn-lt"/>
              <a:ea typeface="+mn-ea"/>
              <a:cs typeface="+mn-cs"/>
            </a:rPr>
            <a:t>依然として</a:t>
          </a:r>
          <a:r>
            <a:rPr kumimoji="1" lang="ja-JP" altLang="ja-JP" sz="1000" b="0" i="0" baseline="0">
              <a:solidFill>
                <a:sysClr val="windowText" lastClr="000000"/>
              </a:solidFill>
              <a:effectLst/>
              <a:latin typeface="+mn-lt"/>
              <a:ea typeface="+mn-ea"/>
              <a:cs typeface="+mn-cs"/>
            </a:rPr>
            <a:t>増加</a:t>
          </a:r>
          <a:r>
            <a:rPr kumimoji="1" lang="ja-JP" altLang="en-US" sz="1000" b="0" i="0" baseline="0">
              <a:solidFill>
                <a:sysClr val="windowText" lastClr="000000"/>
              </a:solidFill>
              <a:effectLst/>
              <a:latin typeface="+mn-lt"/>
              <a:ea typeface="+mn-ea"/>
              <a:cs typeface="+mn-cs"/>
            </a:rPr>
            <a:t>傾向</a:t>
          </a:r>
          <a:r>
            <a:rPr kumimoji="1" lang="ja-JP" altLang="ja-JP" sz="1000" b="0" i="0" baseline="0">
              <a:solidFill>
                <a:sysClr val="windowText" lastClr="000000"/>
              </a:solidFill>
              <a:effectLst/>
              <a:latin typeface="+mn-lt"/>
              <a:ea typeface="+mn-ea"/>
              <a:cs typeface="+mn-cs"/>
            </a:rPr>
            <a:t>にあることから、今後数値が悪化することも想定される。</a:t>
          </a:r>
          <a:endParaRPr kumimoji="1" lang="en-US" altLang="ja-JP" sz="1000" b="0" i="0" baseline="0">
            <a:solidFill>
              <a:sysClr val="windowText" lastClr="000000"/>
            </a:solidFill>
            <a:effectLst/>
            <a:latin typeface="+mn-lt"/>
            <a:ea typeface="+mn-ea"/>
            <a:cs typeface="+mn-cs"/>
          </a:endParaRPr>
        </a:p>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また、総合的にみると本市の経常収支比率を押し上げているのは公債費にあると考えられるため、引き続き将来推計を見据えた健全な財政運営を行うこととする。　</a:t>
          </a:r>
          <a:endParaRPr lang="ja-JP" altLang="ja-JP" sz="10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9476"/>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33756"/>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140455</xdr:rowOff>
    </xdr:from>
    <xdr:to>
      <xdr:col>29</xdr:col>
      <xdr:colOff>127000</xdr:colOff>
      <xdr:row>17</xdr:row>
      <xdr:rowOff>145332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2730"/>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145332</xdr:rowOff>
    </xdr:from>
    <xdr:to>
      <xdr:col>26</xdr:col>
      <xdr:colOff>50800</xdr:colOff>
      <xdr:row>17</xdr:row>
      <xdr:rowOff>158481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7607"/>
          <a:ext cx="698500" cy="1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158481</xdr:rowOff>
    </xdr:from>
    <xdr:to>
      <xdr:col>22</xdr:col>
      <xdr:colOff>114300</xdr:colOff>
      <xdr:row>18</xdr:row>
      <xdr:rowOff>43169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0756"/>
          <a:ext cx="698500" cy="5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43169</xdr:rowOff>
    </xdr:from>
    <xdr:to>
      <xdr:col>18</xdr:col>
      <xdr:colOff>177800</xdr:colOff>
      <xdr:row>18</xdr:row>
      <xdr:rowOff>73638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6894"/>
          <a:ext cx="6985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89655</xdr:rowOff>
    </xdr:from>
    <xdr:to>
      <xdr:col>29</xdr:col>
      <xdr:colOff>177800</xdr:colOff>
      <xdr:row>18</xdr:row>
      <xdr:rowOff>19805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61732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94532</xdr:rowOff>
    </xdr:from>
    <xdr:to>
      <xdr:col>26</xdr:col>
      <xdr:colOff>101600</xdr:colOff>
      <xdr:row>18</xdr:row>
      <xdr:rowOff>24682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107681</xdr:rowOff>
    </xdr:from>
    <xdr:to>
      <xdr:col>22</xdr:col>
      <xdr:colOff>165100</xdr:colOff>
      <xdr:row>18</xdr:row>
      <xdr:rowOff>37831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163819</xdr:rowOff>
    </xdr:from>
    <xdr:to>
      <xdr:col>19</xdr:col>
      <xdr:colOff>38100</xdr:colOff>
      <xdr:row>18</xdr:row>
      <xdr:rowOff>93969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78746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22838</xdr:rowOff>
    </xdr:from>
    <xdr:to>
      <xdr:col>15</xdr:col>
      <xdr:colOff>101600</xdr:colOff>
      <xdr:row>18</xdr:row>
      <xdr:rowOff>124438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109215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308844</xdr:rowOff>
    </xdr:from>
    <xdr:to>
      <xdr:col>29</xdr:col>
      <xdr:colOff>127000</xdr:colOff>
      <xdr:row>37</xdr:row>
      <xdr:rowOff>317359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33544"/>
          <a:ext cx="6477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293621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8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317359</xdr:rowOff>
    </xdr:from>
    <xdr:to>
      <xdr:col>26</xdr:col>
      <xdr:colOff>50800</xdr:colOff>
      <xdr:row>37</xdr:row>
      <xdr:rowOff>321794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42059"/>
          <a:ext cx="698500" cy="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321794</xdr:rowOff>
    </xdr:from>
    <xdr:to>
      <xdr:col>22</xdr:col>
      <xdr:colOff>114300</xdr:colOff>
      <xdr:row>37</xdr:row>
      <xdr:rowOff>328621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46494"/>
          <a:ext cx="698500" cy="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328621</xdr:rowOff>
    </xdr:from>
    <xdr:to>
      <xdr:col>18</xdr:col>
      <xdr:colOff>177800</xdr:colOff>
      <xdr:row>37</xdr:row>
      <xdr:rowOff>332484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3321"/>
          <a:ext cx="698500" cy="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258044</xdr:rowOff>
    </xdr:from>
    <xdr:to>
      <xdr:col>29</xdr:col>
      <xdr:colOff>177800</xdr:colOff>
      <xdr:row>38</xdr:row>
      <xdr:rowOff>16744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103121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266559</xdr:rowOff>
    </xdr:from>
    <xdr:to>
      <xdr:col>26</xdr:col>
      <xdr:colOff>101600</xdr:colOff>
      <xdr:row>38</xdr:row>
      <xdr:rowOff>25259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35436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270994</xdr:rowOff>
    </xdr:from>
    <xdr:to>
      <xdr:col>22</xdr:col>
      <xdr:colOff>165100</xdr:colOff>
      <xdr:row>38</xdr:row>
      <xdr:rowOff>29694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39871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277821</xdr:rowOff>
    </xdr:from>
    <xdr:to>
      <xdr:col>19</xdr:col>
      <xdr:colOff>38100</xdr:colOff>
      <xdr:row>38</xdr:row>
      <xdr:rowOff>36521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46698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281684</xdr:rowOff>
    </xdr:from>
    <xdr:to>
      <xdr:col>15</xdr:col>
      <xdr:colOff>101600</xdr:colOff>
      <xdr:row>38</xdr:row>
      <xdr:rowOff>40384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123698</xdr:rowOff>
    </xdr:from>
    <xdr:to>
      <xdr:col>24</xdr:col>
      <xdr:colOff>63500</xdr:colOff>
      <xdr:row>36</xdr:row>
      <xdr:rowOff>163703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5898"/>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37</xdr:row>
      <xdr:rowOff>2591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5898"/>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2591</xdr:rowOff>
    </xdr:from>
    <xdr:to>
      <xdr:col>15</xdr:col>
      <xdr:colOff>50800</xdr:colOff>
      <xdr:row>38</xdr:row>
      <xdr:rowOff>49797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6241"/>
          <a:ext cx="889000" cy="2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49797</xdr:rowOff>
    </xdr:from>
    <xdr:to>
      <xdr:col>10</xdr:col>
      <xdr:colOff>114300</xdr:colOff>
      <xdr:row>38</xdr:row>
      <xdr:rowOff>67602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4897"/>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112903</xdr:rowOff>
    </xdr:from>
    <xdr:to>
      <xdr:col>24</xdr:col>
      <xdr:colOff>114300</xdr:colOff>
      <xdr:row>37</xdr:row>
      <xdr:rowOff>43053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91330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165625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123241</xdr:rowOff>
    </xdr:from>
    <xdr:to>
      <xdr:col>15</xdr:col>
      <xdr:colOff>101600</xdr:colOff>
      <xdr:row>37</xdr:row>
      <xdr:rowOff>53391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44518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170447</xdr:rowOff>
    </xdr:from>
    <xdr:to>
      <xdr:col>10</xdr:col>
      <xdr:colOff>165100</xdr:colOff>
      <xdr:row>38</xdr:row>
      <xdr:rowOff>100597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16802</xdr:rowOff>
    </xdr:from>
    <xdr:to>
      <xdr:col>6</xdr:col>
      <xdr:colOff>38100</xdr:colOff>
      <xdr:row>38</xdr:row>
      <xdr:rowOff>118402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109529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28636</xdr:rowOff>
    </xdr:from>
    <xdr:to>
      <xdr:col>24</xdr:col>
      <xdr:colOff>63500</xdr:colOff>
      <xdr:row>58</xdr:row>
      <xdr:rowOff>44659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2736"/>
          <a:ext cx="838200" cy="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44659</xdr:rowOff>
    </xdr:from>
    <xdr:to>
      <xdr:col>19</xdr:col>
      <xdr:colOff>177800</xdr:colOff>
      <xdr:row>58</xdr:row>
      <xdr:rowOff>60337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875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54280</xdr:rowOff>
    </xdr:from>
    <xdr:to>
      <xdr:col>15</xdr:col>
      <xdr:colOff>50800</xdr:colOff>
      <xdr:row>58</xdr:row>
      <xdr:rowOff>60337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838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54280</xdr:rowOff>
    </xdr:from>
    <xdr:to>
      <xdr:col>10</xdr:col>
      <xdr:colOff>114300</xdr:colOff>
      <xdr:row>58</xdr:row>
      <xdr:rowOff>66403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8380"/>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149286</xdr:rowOff>
    </xdr:from>
    <xdr:to>
      <xdr:col>24</xdr:col>
      <xdr:colOff>114300</xdr:colOff>
      <xdr:row>58</xdr:row>
      <xdr:rowOff>79436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165309</xdr:rowOff>
    </xdr:from>
    <xdr:to>
      <xdr:col>20</xdr:col>
      <xdr:colOff>38100</xdr:colOff>
      <xdr:row>58</xdr:row>
      <xdr:rowOff>95459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86586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9537</xdr:rowOff>
    </xdr:from>
    <xdr:to>
      <xdr:col>15</xdr:col>
      <xdr:colOff>101600</xdr:colOff>
      <xdr:row>58</xdr:row>
      <xdr:rowOff>111137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3480</xdr:rowOff>
    </xdr:from>
    <xdr:to>
      <xdr:col>10</xdr:col>
      <xdr:colOff>165100</xdr:colOff>
      <xdr:row>58</xdr:row>
      <xdr:rowOff>105080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96207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15603</xdr:rowOff>
    </xdr:from>
    <xdr:to>
      <xdr:col>6</xdr:col>
      <xdr:colOff>38100</xdr:colOff>
      <xdr:row>58</xdr:row>
      <xdr:rowOff>117203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56817</xdr:rowOff>
    </xdr:from>
    <xdr:to>
      <xdr:col>24</xdr:col>
      <xdr:colOff>63500</xdr:colOff>
      <xdr:row>79</xdr:row>
      <xdr:rowOff>63331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01367"/>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63331</xdr:rowOff>
    </xdr:from>
    <xdr:to>
      <xdr:col>19</xdr:col>
      <xdr:colOff>177800</xdr:colOff>
      <xdr:row>79</xdr:row>
      <xdr:rowOff>64883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7881"/>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64883</xdr:rowOff>
    </xdr:from>
    <xdr:to>
      <xdr:col>15</xdr:col>
      <xdr:colOff>50800</xdr:colOff>
      <xdr:row>79</xdr:row>
      <xdr:rowOff>66793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0943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57469</xdr:rowOff>
    </xdr:from>
    <xdr:to>
      <xdr:col>10</xdr:col>
      <xdr:colOff>114300</xdr:colOff>
      <xdr:row>79</xdr:row>
      <xdr:rowOff>66793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2019"/>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6017</xdr:rowOff>
    </xdr:from>
    <xdr:to>
      <xdr:col>24</xdr:col>
      <xdr:colOff>114300</xdr:colOff>
      <xdr:row>79</xdr:row>
      <xdr:rowOff>107617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92394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12531</xdr:rowOff>
    </xdr:from>
    <xdr:to>
      <xdr:col>20</xdr:col>
      <xdr:colOff>38100</xdr:colOff>
      <xdr:row>79</xdr:row>
      <xdr:rowOff>114131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105258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14083</xdr:rowOff>
    </xdr:from>
    <xdr:to>
      <xdr:col>15</xdr:col>
      <xdr:colOff>101600</xdr:colOff>
      <xdr:row>79</xdr:row>
      <xdr:rowOff>115683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106810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15993</xdr:rowOff>
    </xdr:from>
    <xdr:to>
      <xdr:col>10</xdr:col>
      <xdr:colOff>165100</xdr:colOff>
      <xdr:row>79</xdr:row>
      <xdr:rowOff>117593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108720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6669</xdr:rowOff>
    </xdr:from>
    <xdr:to>
      <xdr:col>6</xdr:col>
      <xdr:colOff>38100</xdr:colOff>
      <xdr:row>79</xdr:row>
      <xdr:rowOff>108269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99396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129663</xdr:rowOff>
    </xdr:from>
    <xdr:to>
      <xdr:col>24</xdr:col>
      <xdr:colOff>63500</xdr:colOff>
      <xdr:row>96</xdr:row>
      <xdr:rowOff>50175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17413"/>
          <a:ext cx="8382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50175</xdr:rowOff>
    </xdr:from>
    <xdr:to>
      <xdr:col>19</xdr:col>
      <xdr:colOff>177800</xdr:colOff>
      <xdr:row>97</xdr:row>
      <xdr:rowOff>120138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09375"/>
          <a:ext cx="889000" cy="2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120138</xdr:rowOff>
    </xdr:from>
    <xdr:to>
      <xdr:col>15</xdr:col>
      <xdr:colOff>50800</xdr:colOff>
      <xdr:row>97</xdr:row>
      <xdr:rowOff>166010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5078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166010</xdr:rowOff>
    </xdr:from>
    <xdr:to>
      <xdr:col>10</xdr:col>
      <xdr:colOff>114300</xdr:colOff>
      <xdr:row>98</xdr:row>
      <xdr:rowOff>35775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96660"/>
          <a:ext cx="889000" cy="4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78863</xdr:rowOff>
    </xdr:from>
    <xdr:to>
      <xdr:col>24</xdr:col>
      <xdr:colOff>114300</xdr:colOff>
      <xdr:row>96</xdr:row>
      <xdr:rowOff>9013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101740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170825</xdr:rowOff>
    </xdr:from>
    <xdr:to>
      <xdr:col>20</xdr:col>
      <xdr:colOff>38100</xdr:colOff>
      <xdr:row>96</xdr:row>
      <xdr:rowOff>100975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92102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5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69338</xdr:rowOff>
    </xdr:from>
    <xdr:to>
      <xdr:col>15</xdr:col>
      <xdr:colOff>101600</xdr:colOff>
      <xdr:row>97</xdr:row>
      <xdr:rowOff>170938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162065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115210</xdr:rowOff>
    </xdr:from>
    <xdr:to>
      <xdr:col>10</xdr:col>
      <xdr:colOff>165100</xdr:colOff>
      <xdr:row>98</xdr:row>
      <xdr:rowOff>45360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36487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156425</xdr:rowOff>
    </xdr:from>
    <xdr:to>
      <xdr:col>6</xdr:col>
      <xdr:colOff>38100</xdr:colOff>
      <xdr:row>98</xdr:row>
      <xdr:rowOff>86575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77702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69164</xdr:rowOff>
    </xdr:from>
    <xdr:to>
      <xdr:col>55</xdr:col>
      <xdr:colOff>0</xdr:colOff>
      <xdr:row>37</xdr:row>
      <xdr:rowOff>137538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12814"/>
          <a:ext cx="8382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170542</xdr:rowOff>
    </xdr:from>
    <xdr:to>
      <xdr:col>50</xdr:col>
      <xdr:colOff>114300</xdr:colOff>
      <xdr:row>37</xdr:row>
      <xdr:rowOff>137538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71292"/>
          <a:ext cx="889000" cy="30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170542</xdr:rowOff>
    </xdr:from>
    <xdr:to>
      <xdr:col>45</xdr:col>
      <xdr:colOff>177800</xdr:colOff>
      <xdr:row>38</xdr:row>
      <xdr:rowOff>56264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71292"/>
          <a:ext cx="889000" cy="40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56264</xdr:rowOff>
    </xdr:from>
    <xdr:to>
      <xdr:col>41</xdr:col>
      <xdr:colOff>50800</xdr:colOff>
      <xdr:row>38</xdr:row>
      <xdr:rowOff>73932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1364"/>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18364</xdr:rowOff>
    </xdr:from>
    <xdr:to>
      <xdr:col>55</xdr:col>
      <xdr:colOff>50800</xdr:colOff>
      <xdr:row>37</xdr:row>
      <xdr:rowOff>119964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41241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1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86738</xdr:rowOff>
    </xdr:from>
    <xdr:to>
      <xdr:col>50</xdr:col>
      <xdr:colOff>165100</xdr:colOff>
      <xdr:row>38</xdr:row>
      <xdr:rowOff>16888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119742</xdr:rowOff>
    </xdr:from>
    <xdr:to>
      <xdr:col>46</xdr:col>
      <xdr:colOff>38100</xdr:colOff>
      <xdr:row>36</xdr:row>
      <xdr:rowOff>49892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41019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1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5464</xdr:rowOff>
    </xdr:from>
    <xdr:to>
      <xdr:col>41</xdr:col>
      <xdr:colOff>101600</xdr:colOff>
      <xdr:row>38</xdr:row>
      <xdr:rowOff>107064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98191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23132</xdr:rowOff>
    </xdr:from>
    <xdr:to>
      <xdr:col>36</xdr:col>
      <xdr:colOff>165100</xdr:colOff>
      <xdr:row>38</xdr:row>
      <xdr:rowOff>124732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115859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51013</xdr:rowOff>
    </xdr:from>
    <xdr:to>
      <xdr:col>55</xdr:col>
      <xdr:colOff>0</xdr:colOff>
      <xdr:row>58</xdr:row>
      <xdr:rowOff>124622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95113"/>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51013</xdr:rowOff>
    </xdr:from>
    <xdr:to>
      <xdr:col>50</xdr:col>
      <xdr:colOff>114300</xdr:colOff>
      <xdr:row>58</xdr:row>
      <xdr:rowOff>96230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95113"/>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88866</xdr:rowOff>
    </xdr:from>
    <xdr:to>
      <xdr:col>45</xdr:col>
      <xdr:colOff>177800</xdr:colOff>
      <xdr:row>58</xdr:row>
      <xdr:rowOff>96230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61516"/>
          <a:ext cx="889000" cy="1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33078</xdr:rowOff>
    </xdr:from>
    <xdr:to>
      <xdr:col>41</xdr:col>
      <xdr:colOff>50800</xdr:colOff>
      <xdr:row>57</xdr:row>
      <xdr:rowOff>88866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05728"/>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73822</xdr:rowOff>
    </xdr:from>
    <xdr:to>
      <xdr:col>55</xdr:col>
      <xdr:colOff>50800</xdr:colOff>
      <xdr:row>59</xdr:row>
      <xdr:rowOff>3972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160199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xdr:rowOff>
    </xdr:from>
    <xdr:to>
      <xdr:col>50</xdr:col>
      <xdr:colOff>165100</xdr:colOff>
      <xdr:row>58</xdr:row>
      <xdr:rowOff>101813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92940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45430</xdr:rowOff>
    </xdr:from>
    <xdr:to>
      <xdr:col>46</xdr:col>
      <xdr:colOff>38100</xdr:colOff>
      <xdr:row>58</xdr:row>
      <xdr:rowOff>147030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138157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38066</xdr:rowOff>
    </xdr:from>
    <xdr:to>
      <xdr:col>41</xdr:col>
      <xdr:colOff>101600</xdr:colOff>
      <xdr:row>57</xdr:row>
      <xdr:rowOff>139666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156193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8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153728</xdr:rowOff>
    </xdr:from>
    <xdr:to>
      <xdr:col>36</xdr:col>
      <xdr:colOff>165100</xdr:colOff>
      <xdr:row>57</xdr:row>
      <xdr:rowOff>83878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100405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125527</xdr:rowOff>
    </xdr:from>
    <xdr:to>
      <xdr:col>55</xdr:col>
      <xdr:colOff>0</xdr:colOff>
      <xdr:row>78</xdr:row>
      <xdr:rowOff>291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27177"/>
          <a:ext cx="8382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39306</xdr:rowOff>
    </xdr:from>
    <xdr:to>
      <xdr:col>50</xdr:col>
      <xdr:colOff>114300</xdr:colOff>
      <xdr:row>77</xdr:row>
      <xdr:rowOff>125527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40956"/>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73381</xdr:rowOff>
    </xdr:from>
    <xdr:to>
      <xdr:col>45</xdr:col>
      <xdr:colOff>177800</xdr:colOff>
      <xdr:row>77</xdr:row>
      <xdr:rowOff>39306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589231"/>
          <a:ext cx="889000" cy="6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9182</xdr:rowOff>
    </xdr:from>
    <xdr:to>
      <xdr:col>41</xdr:col>
      <xdr:colOff>50800</xdr:colOff>
      <xdr:row>73</xdr:row>
      <xdr:rowOff>73381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525032"/>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120941</xdr:rowOff>
    </xdr:from>
    <xdr:to>
      <xdr:col>55</xdr:col>
      <xdr:colOff>50800</xdr:colOff>
      <xdr:row>78</xdr:row>
      <xdr:rowOff>51091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99368</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0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74727</xdr:rowOff>
    </xdr:from>
    <xdr:to>
      <xdr:col>50</xdr:col>
      <xdr:colOff>165100</xdr:colOff>
      <xdr:row>78</xdr:row>
      <xdr:rowOff>4877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167454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159956</xdr:rowOff>
    </xdr:from>
    <xdr:to>
      <xdr:col>46</xdr:col>
      <xdr:colOff>38100</xdr:colOff>
      <xdr:row>77</xdr:row>
      <xdr:rowOff>90106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106633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22581</xdr:rowOff>
    </xdr:from>
    <xdr:to>
      <xdr:col>41</xdr:col>
      <xdr:colOff>101600</xdr:colOff>
      <xdr:row>73</xdr:row>
      <xdr:rowOff>124181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5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140708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129832</xdr:rowOff>
    </xdr:from>
    <xdr:to>
      <xdr:col>36</xdr:col>
      <xdr:colOff>165100</xdr:colOff>
      <xdr:row>73</xdr:row>
      <xdr:rowOff>59982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4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76509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2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41683</xdr:rowOff>
    </xdr:from>
    <xdr:to>
      <xdr:col>55</xdr:col>
      <xdr:colOff>0</xdr:colOff>
      <xdr:row>99</xdr:row>
      <xdr:rowOff>44132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7015233"/>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35661</xdr:rowOff>
    </xdr:from>
    <xdr:to>
      <xdr:col>50</xdr:col>
      <xdr:colOff>114300</xdr:colOff>
      <xdr:row>99</xdr:row>
      <xdr:rowOff>44132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7009211"/>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31530</xdr:rowOff>
    </xdr:from>
    <xdr:to>
      <xdr:col>45</xdr:col>
      <xdr:colOff>177800</xdr:colOff>
      <xdr:row>99</xdr:row>
      <xdr:rowOff>35661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7005080"/>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31530</xdr:rowOff>
    </xdr:from>
    <xdr:to>
      <xdr:col>41</xdr:col>
      <xdr:colOff>50800</xdr:colOff>
      <xdr:row>99</xdr:row>
      <xdr:rowOff>49684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7005080"/>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162333</xdr:rowOff>
    </xdr:from>
    <xdr:to>
      <xdr:col>55</xdr:col>
      <xdr:colOff>50800</xdr:colOff>
      <xdr:row>99</xdr:row>
      <xdr:rowOff>92483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77260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164782</xdr:rowOff>
    </xdr:from>
    <xdr:to>
      <xdr:col>50</xdr:col>
      <xdr:colOff>165100</xdr:colOff>
      <xdr:row>99</xdr:row>
      <xdr:rowOff>94932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86059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156311</xdr:rowOff>
    </xdr:from>
    <xdr:to>
      <xdr:col>46</xdr:col>
      <xdr:colOff>38100</xdr:colOff>
      <xdr:row>99</xdr:row>
      <xdr:rowOff>86461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77588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152180</xdr:rowOff>
    </xdr:from>
    <xdr:to>
      <xdr:col>41</xdr:col>
      <xdr:colOff>101600</xdr:colOff>
      <xdr:row>99</xdr:row>
      <xdr:rowOff>82330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73457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170334</xdr:rowOff>
    </xdr:from>
    <xdr:to>
      <xdr:col>36</xdr:col>
      <xdr:colOff>165100</xdr:colOff>
      <xdr:row>99</xdr:row>
      <xdr:rowOff>100484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91611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91694</xdr:rowOff>
    </xdr:from>
    <xdr:to>
      <xdr:col>85</xdr:col>
      <xdr:colOff>127000</xdr:colOff>
      <xdr:row>39</xdr:row>
      <xdr:rowOff>98732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78244"/>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71528</xdr:rowOff>
    </xdr:from>
    <xdr:to>
      <xdr:col>81</xdr:col>
      <xdr:colOff>50800</xdr:colOff>
      <xdr:row>39</xdr:row>
      <xdr:rowOff>91694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58078"/>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71528</xdr:rowOff>
    </xdr:from>
    <xdr:to>
      <xdr:col>76</xdr:col>
      <xdr:colOff>114300</xdr:colOff>
      <xdr:row>39</xdr:row>
      <xdr:rowOff>80428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58078"/>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80428</xdr:rowOff>
    </xdr:from>
    <xdr:to>
      <xdr:col>71</xdr:col>
      <xdr:colOff>177800</xdr:colOff>
      <xdr:row>39</xdr:row>
      <xdr:rowOff>96951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66978"/>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47932</xdr:rowOff>
    </xdr:from>
    <xdr:to>
      <xdr:col>85</xdr:col>
      <xdr:colOff>177800</xdr:colOff>
      <xdr:row>39</xdr:row>
      <xdr:rowOff>149532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134309</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4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40894</xdr:rowOff>
    </xdr:from>
    <xdr:to>
      <xdr:col>81</xdr:col>
      <xdr:colOff>101600</xdr:colOff>
      <xdr:row>39</xdr:row>
      <xdr:rowOff>142494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133621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20728</xdr:rowOff>
    </xdr:from>
    <xdr:to>
      <xdr:col>76</xdr:col>
      <xdr:colOff>165100</xdr:colOff>
      <xdr:row>39</xdr:row>
      <xdr:rowOff>122328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113455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29628</xdr:rowOff>
    </xdr:from>
    <xdr:to>
      <xdr:col>72</xdr:col>
      <xdr:colOff>38100</xdr:colOff>
      <xdr:row>39</xdr:row>
      <xdr:rowOff>131228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122355</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46151</xdr:rowOff>
    </xdr:from>
    <xdr:to>
      <xdr:col>67</xdr:col>
      <xdr:colOff>101600</xdr:colOff>
      <xdr:row>39</xdr:row>
      <xdr:rowOff>147751</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138878</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28411</xdr:rowOff>
    </xdr:from>
    <xdr:to>
      <xdr:col>85</xdr:col>
      <xdr:colOff>127000</xdr:colOff>
      <xdr:row>78</xdr:row>
      <xdr:rowOff>32676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01511"/>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32676</xdr:rowOff>
    </xdr:from>
    <xdr:to>
      <xdr:col>81</xdr:col>
      <xdr:colOff>50800</xdr:colOff>
      <xdr:row>78</xdr:row>
      <xdr:rowOff>39667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0577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39667</xdr:rowOff>
    </xdr:from>
    <xdr:to>
      <xdr:col>76</xdr:col>
      <xdr:colOff>114300</xdr:colOff>
      <xdr:row>78</xdr:row>
      <xdr:rowOff>61088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12767"/>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61088</xdr:rowOff>
    </xdr:from>
    <xdr:to>
      <xdr:col>71</xdr:col>
      <xdr:colOff>177800</xdr:colOff>
      <xdr:row>78</xdr:row>
      <xdr:rowOff>63700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341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149061</xdr:rowOff>
    </xdr:from>
    <xdr:to>
      <xdr:col>85</xdr:col>
      <xdr:colOff>177800</xdr:colOff>
      <xdr:row>78</xdr:row>
      <xdr:rowOff>79211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127488</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153326</xdr:rowOff>
    </xdr:from>
    <xdr:to>
      <xdr:col>81</xdr:col>
      <xdr:colOff>101600</xdr:colOff>
      <xdr:row>78</xdr:row>
      <xdr:rowOff>83476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74603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160317</xdr:rowOff>
    </xdr:from>
    <xdr:to>
      <xdr:col>76</xdr:col>
      <xdr:colOff>165100</xdr:colOff>
      <xdr:row>78</xdr:row>
      <xdr:rowOff>90467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106994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10288</xdr:rowOff>
    </xdr:from>
    <xdr:to>
      <xdr:col>72</xdr:col>
      <xdr:colOff>38100</xdr:colOff>
      <xdr:row>78</xdr:row>
      <xdr:rowOff>111888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103015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12900</xdr:rowOff>
    </xdr:from>
    <xdr:to>
      <xdr:col>67</xdr:col>
      <xdr:colOff>101600</xdr:colOff>
      <xdr:row>78</xdr:row>
      <xdr:rowOff>114500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105627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11089</xdr:rowOff>
    </xdr:from>
    <xdr:to>
      <xdr:col>85</xdr:col>
      <xdr:colOff>127000</xdr:colOff>
      <xdr:row>98</xdr:row>
      <xdr:rowOff>37557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13189"/>
          <a:ext cx="8382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37557</xdr:rowOff>
    </xdr:from>
    <xdr:to>
      <xdr:col>81</xdr:col>
      <xdr:colOff>50800</xdr:colOff>
      <xdr:row>98</xdr:row>
      <xdr:rowOff>119149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83965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119149</xdr:rowOff>
    </xdr:from>
    <xdr:to>
      <xdr:col>76</xdr:col>
      <xdr:colOff>114300</xdr:colOff>
      <xdr:row>99</xdr:row>
      <xdr:rowOff>4226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21249"/>
          <a:ext cx="889000" cy="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4226</xdr:rowOff>
    </xdr:from>
    <xdr:to>
      <xdr:col>71</xdr:col>
      <xdr:colOff>177800</xdr:colOff>
      <xdr:row>99</xdr:row>
      <xdr:rowOff>16721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77776"/>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131739</xdr:rowOff>
    </xdr:from>
    <xdr:to>
      <xdr:col>85</xdr:col>
      <xdr:colOff>177800</xdr:colOff>
      <xdr:row>98</xdr:row>
      <xdr:rowOff>61889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7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154616</xdr:rowOff>
    </xdr:from>
    <xdr:ext cx="599010"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158207</xdr:rowOff>
    </xdr:from>
    <xdr:to>
      <xdr:col>81</xdr:col>
      <xdr:colOff>101600</xdr:colOff>
      <xdr:row>98</xdr:row>
      <xdr:rowOff>88357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7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5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68349</xdr:rowOff>
    </xdr:from>
    <xdr:to>
      <xdr:col>76</xdr:col>
      <xdr:colOff>165100</xdr:colOff>
      <xdr:row>98</xdr:row>
      <xdr:rowOff>169949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15026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124876</xdr:rowOff>
    </xdr:from>
    <xdr:to>
      <xdr:col>72</xdr:col>
      <xdr:colOff>38100</xdr:colOff>
      <xdr:row>99</xdr:row>
      <xdr:rowOff>55026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46153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137371</xdr:rowOff>
    </xdr:from>
    <xdr:to>
      <xdr:col>67</xdr:col>
      <xdr:colOff>101600</xdr:colOff>
      <xdr:row>99</xdr:row>
      <xdr:rowOff>67521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58648</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83497</xdr:rowOff>
    </xdr:from>
    <xdr:to>
      <xdr:col>116</xdr:col>
      <xdr:colOff>63500</xdr:colOff>
      <xdr:row>39</xdr:row>
      <xdr:rowOff>8875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598597"/>
          <a:ext cx="838200" cy="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8875</xdr:rowOff>
    </xdr:from>
    <xdr:to>
      <xdr:col>111</xdr:col>
      <xdr:colOff>177800</xdr:colOff>
      <xdr:row>39</xdr:row>
      <xdr:rowOff>11880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9542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11880</xdr:rowOff>
    </xdr:from>
    <xdr:to>
      <xdr:col>107</xdr:col>
      <xdr:colOff>50800</xdr:colOff>
      <xdr:row>39</xdr:row>
      <xdr:rowOff>47313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9843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47313</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33863"/>
          <a:ext cx="889000" cy="5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32697</xdr:rowOff>
    </xdr:from>
    <xdr:to>
      <xdr:col>116</xdr:col>
      <xdr:colOff>114300</xdr:colOff>
      <xdr:row>38</xdr:row>
      <xdr:rowOff>134297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5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55574</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39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129525</xdr:rowOff>
    </xdr:from>
    <xdr:to>
      <xdr:col>112</xdr:col>
      <xdr:colOff>38100</xdr:colOff>
      <xdr:row>39</xdr:row>
      <xdr:rowOff>59675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50802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3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132530</xdr:rowOff>
    </xdr:from>
    <xdr:to>
      <xdr:col>107</xdr:col>
      <xdr:colOff>101600</xdr:colOff>
      <xdr:row>39</xdr:row>
      <xdr:rowOff>62680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53807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167963</xdr:rowOff>
    </xdr:from>
    <xdr:to>
      <xdr:col>102</xdr:col>
      <xdr:colOff>165100</xdr:colOff>
      <xdr:row>39</xdr:row>
      <xdr:rowOff>98113</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89240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77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61244</xdr:rowOff>
    </xdr:from>
    <xdr:to>
      <xdr:col>116</xdr:col>
      <xdr:colOff>63500</xdr:colOff>
      <xdr:row>58</xdr:row>
      <xdr:rowOff>62022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05344"/>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42911</xdr:rowOff>
    </xdr:from>
    <xdr:to>
      <xdr:col>111</xdr:col>
      <xdr:colOff>177800</xdr:colOff>
      <xdr:row>58</xdr:row>
      <xdr:rowOff>62022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87011"/>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42911</xdr:rowOff>
    </xdr:from>
    <xdr:to>
      <xdr:col>107</xdr:col>
      <xdr:colOff>50800</xdr:colOff>
      <xdr:row>58</xdr:row>
      <xdr:rowOff>43779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8701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43779</xdr:rowOff>
    </xdr:from>
    <xdr:to>
      <xdr:col>102</xdr:col>
      <xdr:colOff>114300</xdr:colOff>
      <xdr:row>58</xdr:row>
      <xdr:rowOff>44945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8787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10444</xdr:rowOff>
    </xdr:from>
    <xdr:to>
      <xdr:col>116</xdr:col>
      <xdr:colOff>114300</xdr:colOff>
      <xdr:row>58</xdr:row>
      <xdr:rowOff>112044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11222</xdr:rowOff>
    </xdr:from>
    <xdr:to>
      <xdr:col>112</xdr:col>
      <xdr:colOff>38100</xdr:colOff>
      <xdr:row>58</xdr:row>
      <xdr:rowOff>112822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103949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4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163561</xdr:rowOff>
    </xdr:from>
    <xdr:to>
      <xdr:col>107</xdr:col>
      <xdr:colOff>101600</xdr:colOff>
      <xdr:row>58</xdr:row>
      <xdr:rowOff>93711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84838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164429</xdr:rowOff>
    </xdr:from>
    <xdr:to>
      <xdr:col>102</xdr:col>
      <xdr:colOff>165100</xdr:colOff>
      <xdr:row>58</xdr:row>
      <xdr:rowOff>94579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85706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165595</xdr:rowOff>
    </xdr:from>
    <xdr:to>
      <xdr:col>98</xdr:col>
      <xdr:colOff>38100</xdr:colOff>
      <xdr:row>58</xdr:row>
      <xdr:rowOff>95745</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86872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58662</xdr:rowOff>
    </xdr:from>
    <xdr:to>
      <xdr:col>116</xdr:col>
      <xdr:colOff>63500</xdr:colOff>
      <xdr:row>77</xdr:row>
      <xdr:rowOff>10083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917412"/>
          <a:ext cx="838200" cy="2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167067</xdr:rowOff>
    </xdr:from>
    <xdr:to>
      <xdr:col>111</xdr:col>
      <xdr:colOff>177800</xdr:colOff>
      <xdr:row>77</xdr:row>
      <xdr:rowOff>10083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197267"/>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70075</xdr:rowOff>
    </xdr:from>
    <xdr:to>
      <xdr:col>107</xdr:col>
      <xdr:colOff>50800</xdr:colOff>
      <xdr:row>76</xdr:row>
      <xdr:rowOff>167067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3100275"/>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70075</xdr:rowOff>
    </xdr:from>
    <xdr:to>
      <xdr:col>102</xdr:col>
      <xdr:colOff>114300</xdr:colOff>
      <xdr:row>76</xdr:row>
      <xdr:rowOff>99042</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100275"/>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7862</xdr:rowOff>
    </xdr:from>
    <xdr:to>
      <xdr:col>116</xdr:col>
      <xdr:colOff>114300</xdr:colOff>
      <xdr:row>75</xdr:row>
      <xdr:rowOff>109462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30739</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130733</xdr:rowOff>
    </xdr:from>
    <xdr:to>
      <xdr:col>112</xdr:col>
      <xdr:colOff>38100</xdr:colOff>
      <xdr:row>77</xdr:row>
      <xdr:rowOff>60883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52010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116267</xdr:rowOff>
    </xdr:from>
    <xdr:to>
      <xdr:col>107</xdr:col>
      <xdr:colOff>101600</xdr:colOff>
      <xdr:row>77</xdr:row>
      <xdr:rowOff>46417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4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37544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3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19275</xdr:rowOff>
    </xdr:from>
    <xdr:to>
      <xdr:col>102</xdr:col>
      <xdr:colOff>165100</xdr:colOff>
      <xdr:row>76</xdr:row>
      <xdr:rowOff>120875</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0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112002</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1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48242</xdr:rowOff>
    </xdr:from>
    <xdr:to>
      <xdr:col>98</xdr:col>
      <xdr:colOff>38100</xdr:colOff>
      <xdr:row>76</xdr:row>
      <xdr:rowOff>149842</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140969</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1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公債費は、住民一人当たり</a:t>
          </a:r>
          <a:r>
            <a:rPr kumimoji="1" lang="en-US" altLang="ja-JP" sz="1100" b="0" i="0" baseline="0">
              <a:solidFill>
                <a:schemeClr val="dk1"/>
              </a:solidFill>
              <a:effectLst/>
              <a:latin typeface="+mn-lt"/>
              <a:ea typeface="+mn-ea"/>
              <a:cs typeface="+mn-cs"/>
            </a:rPr>
            <a:t>74,078</a:t>
          </a:r>
          <a:r>
            <a:rPr kumimoji="1" lang="ja-JP" altLang="ja-JP" sz="1100" b="0" i="0" baseline="0">
              <a:solidFill>
                <a:schemeClr val="dk1"/>
              </a:solidFill>
              <a:effectLst/>
              <a:latin typeface="+mn-lt"/>
              <a:ea typeface="+mn-ea"/>
              <a:cs typeface="+mn-cs"/>
            </a:rPr>
            <a:t>円となっており、類似団体内平均値と比較して下回っているが、全国平均及び山梨県平均値と比較すると一人当たりのコストが高い状況となっている。教育・福祉施設等整備事業債の償還元金の増額等が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年度の増額要因となっている。公債費は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がピークとなることから、今後しばらくの間は減少が続くこととなる。将来的に歳入の増加が見込めない状況の中、一度発行した起債の償還に要する公債費は後年の財政運営に支障をきたす恐れがあることから、地方債発行額を抑制し、地方債現在高の減少を図ることにより、安全領域を堅持しつつ効率的な財政運営に努める。</a:t>
          </a:r>
          <a:endParaRPr lang="ja-JP" altLang="ja-JP">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普通建設事業費は、住民一人当たり</a:t>
          </a:r>
          <a:r>
            <a:rPr kumimoji="1" lang="en-US" altLang="ja-JP" sz="1100" b="0" i="0" baseline="0">
              <a:solidFill>
                <a:schemeClr val="dk1"/>
              </a:solidFill>
              <a:effectLst/>
              <a:latin typeface="+mn-lt"/>
              <a:ea typeface="+mn-ea"/>
              <a:cs typeface="+mn-cs"/>
            </a:rPr>
            <a:t>44,617</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いる。うち</a:t>
          </a:r>
          <a:r>
            <a:rPr kumimoji="1" lang="ja-JP" altLang="ja-JP" sz="1100" b="0" i="0" baseline="0">
              <a:solidFill>
                <a:schemeClr val="dk1"/>
              </a:solidFill>
              <a:effectLst/>
              <a:latin typeface="+mn-lt"/>
              <a:ea typeface="+mn-ea"/>
              <a:cs typeface="+mn-cs"/>
            </a:rPr>
            <a:t>新規整備においては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ここ数年減少傾向となって</a:t>
          </a:r>
          <a:r>
            <a:rPr kumimoji="1" lang="ja-JP" altLang="en-US" sz="1100" b="0" i="0" baseline="0">
              <a:solidFill>
                <a:schemeClr val="dk1"/>
              </a:solidFill>
              <a:effectLst/>
              <a:latin typeface="+mn-lt"/>
              <a:ea typeface="+mn-ea"/>
              <a:cs typeface="+mn-cs"/>
            </a:rPr>
            <a:t>おり類似団体平均を下回ってはいるが、全国平均及び山梨県平均値</a:t>
          </a:r>
          <a:r>
            <a:rPr kumimoji="1" lang="ja-JP" altLang="ja-JP" sz="1100" b="0" i="0" baseline="0">
              <a:solidFill>
                <a:schemeClr val="dk1"/>
              </a:solidFill>
              <a:effectLst/>
              <a:latin typeface="+mn-lt"/>
              <a:ea typeface="+mn-ea"/>
              <a:cs typeface="+mn-cs"/>
            </a:rPr>
            <a:t>と比較すると一人当たりのコストが高い状況となっている。</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今後は施設の老朽化等に伴い更新整備費の</a:t>
          </a:r>
          <a:r>
            <a:rPr kumimoji="1" lang="ja-JP" altLang="en-US" sz="1100" b="0" i="0" baseline="0">
              <a:solidFill>
                <a:schemeClr val="dk1"/>
              </a:solidFill>
              <a:effectLst/>
              <a:latin typeface="+mn-lt"/>
              <a:ea typeface="+mn-ea"/>
              <a:cs typeface="+mn-cs"/>
            </a:rPr>
            <a:t>益々の</a:t>
          </a:r>
          <a:r>
            <a:rPr kumimoji="1" lang="ja-JP" altLang="ja-JP" sz="1100" b="0" i="0" baseline="0">
              <a:solidFill>
                <a:schemeClr val="dk1"/>
              </a:solidFill>
              <a:effectLst/>
              <a:latin typeface="+mn-lt"/>
              <a:ea typeface="+mn-ea"/>
              <a:cs typeface="+mn-cs"/>
            </a:rPr>
            <a:t>増加が見込まれることから、新規の</a:t>
          </a:r>
          <a:r>
            <a:rPr kumimoji="1" lang="ja-JP" altLang="en-US" sz="1100" b="0" i="0" baseline="0">
              <a:solidFill>
                <a:schemeClr val="dk1"/>
              </a:solidFill>
              <a:effectLst/>
              <a:latin typeface="+mn-lt"/>
              <a:ea typeface="+mn-ea"/>
              <a:cs typeface="+mn-cs"/>
            </a:rPr>
            <a:t>普通建設</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経費</a:t>
          </a:r>
          <a:r>
            <a:rPr kumimoji="1" lang="ja-JP" altLang="ja-JP" sz="1100" b="0" i="0" baseline="0">
              <a:solidFill>
                <a:schemeClr val="dk1"/>
              </a:solidFill>
              <a:effectLst/>
              <a:latin typeface="+mn-lt"/>
              <a:ea typeface="+mn-ea"/>
              <a:cs typeface="+mn-cs"/>
            </a:rPr>
            <a:t>の抑制</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財源</a:t>
          </a:r>
          <a:r>
            <a:rPr kumimoji="1" lang="ja-JP" altLang="en-US" sz="1100" b="0" i="0" baseline="0">
              <a:solidFill>
                <a:schemeClr val="dk1"/>
              </a:solidFill>
              <a:effectLst/>
              <a:latin typeface="+mn-lt"/>
              <a:ea typeface="+mn-ea"/>
              <a:cs typeface="+mn-cs"/>
            </a:rPr>
            <a:t>確保</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図るとともに</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公共施設等総合管理計画」及び「公共施設マネジメント計画」に基づき、</a:t>
          </a:r>
          <a:r>
            <a:rPr kumimoji="1" lang="ja-JP" altLang="en-US" sz="1100">
              <a:solidFill>
                <a:schemeClr val="dk1"/>
              </a:solidFill>
              <a:effectLst/>
              <a:latin typeface="+mn-lt"/>
              <a:ea typeface="+mn-ea"/>
              <a:cs typeface="+mn-cs"/>
            </a:rPr>
            <a:t>公共施設・</a:t>
          </a:r>
          <a:r>
            <a:rPr kumimoji="1" lang="ja-JP" altLang="ja-JP" sz="1100">
              <a:solidFill>
                <a:schemeClr val="dk1"/>
              </a:solidFill>
              <a:effectLst/>
              <a:latin typeface="+mn-lt"/>
              <a:ea typeface="+mn-ea"/>
              <a:cs typeface="+mn-cs"/>
            </a:rPr>
            <a:t>インフラ資産の</a:t>
          </a:r>
          <a:r>
            <a:rPr kumimoji="1" lang="ja-JP" altLang="en-US" sz="1100">
              <a:solidFill>
                <a:schemeClr val="dk1"/>
              </a:solidFill>
              <a:effectLst/>
              <a:latin typeface="+mn-lt"/>
              <a:ea typeface="+mn-ea"/>
              <a:cs typeface="+mn-cs"/>
            </a:rPr>
            <a:t>適正化を推進していく必要がある。</a:t>
          </a:r>
          <a:endParaRPr kumimoji="1" lang="en-US" altLang="ja-JP" sz="1100">
            <a:solidFill>
              <a:schemeClr val="dk1"/>
            </a:solidFill>
            <a:effectLst/>
            <a:latin typeface="+mn-lt"/>
            <a:ea typeface="+mn-ea"/>
            <a:cs typeface="+mn-cs"/>
          </a:endParaRPr>
        </a:p>
        <a:p>
          <a:pPr eaLnBrk="1" fontAlgn="auto" latinLnBrk="0" hangingPunct="1">
            <a:lnSpc>
              <a:spcPts val="1200"/>
            </a:lnSpc>
          </a:pPr>
          <a:r>
            <a:rPr lang="ja-JP" altLang="en-US" sz="1100">
              <a:effectLst/>
            </a:rPr>
            <a:t>　維持補修費は、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2,576</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全国平均、山梨県平均値、</a:t>
          </a:r>
          <a:r>
            <a:rPr kumimoji="1" lang="ja-JP" altLang="ja-JP" sz="1100" b="0" i="0" baseline="0">
              <a:solidFill>
                <a:schemeClr val="dk1"/>
              </a:solidFill>
              <a:effectLst/>
              <a:latin typeface="+mn-lt"/>
              <a:ea typeface="+mn-ea"/>
              <a:cs typeface="+mn-cs"/>
            </a:rPr>
            <a:t>類似団体内平均値</a:t>
          </a:r>
          <a:r>
            <a:rPr kumimoji="1" lang="ja-JP" altLang="en-US" sz="1100" b="0" i="0" baseline="0">
              <a:solidFill>
                <a:schemeClr val="dk1"/>
              </a:solidFill>
              <a:effectLst/>
              <a:latin typeface="+mn-lt"/>
              <a:ea typeface="+mn-ea"/>
              <a:cs typeface="+mn-cs"/>
            </a:rPr>
            <a:t>のいずれと</a:t>
          </a:r>
          <a:r>
            <a:rPr kumimoji="1" lang="ja-JP" altLang="ja-JP" sz="1100" b="0" i="0" baseline="0">
              <a:solidFill>
                <a:schemeClr val="dk1"/>
              </a:solidFill>
              <a:effectLst/>
              <a:latin typeface="+mn-lt"/>
              <a:ea typeface="+mn-ea"/>
              <a:cs typeface="+mn-cs"/>
            </a:rPr>
            <a:t>比較して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下回っている</a:t>
          </a:r>
          <a:r>
            <a:rPr kumimoji="1" lang="ja-JP" altLang="en-US" sz="1100" b="0" i="0" baseline="0">
              <a:solidFill>
                <a:schemeClr val="dk1"/>
              </a:solidFill>
              <a:effectLst/>
              <a:latin typeface="+mn-lt"/>
              <a:ea typeface="+mn-ea"/>
              <a:cs typeface="+mn-cs"/>
            </a:rPr>
            <a:t>。これはローコストで必要な維持管理ができていると考えることができる一方で、施設・設備の適正な維持管理に対して本来必要な経費を要していない可能性があることも考えられることから、施設整備の状況を的確に把握するとともに、</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公共施設等総合管理計画」及び「公共施設マネジメント計画」</a:t>
          </a:r>
          <a:r>
            <a:rPr kumimoji="1" lang="ja-JP" altLang="en-US" sz="1100">
              <a:solidFill>
                <a:schemeClr val="dk1"/>
              </a:solidFill>
              <a:effectLst/>
              <a:latin typeface="+mn-lt"/>
              <a:ea typeface="+mn-ea"/>
              <a:cs typeface="+mn-cs"/>
            </a:rPr>
            <a:t>も踏まえた、</a:t>
          </a:r>
          <a:r>
            <a:rPr kumimoji="1" lang="ja-JP" altLang="ja-JP" sz="1100">
              <a:solidFill>
                <a:schemeClr val="dk1"/>
              </a:solidFill>
              <a:effectLst/>
              <a:latin typeface="+mn-lt"/>
              <a:ea typeface="+mn-ea"/>
              <a:cs typeface="+mn-cs"/>
            </a:rPr>
            <a:t>公共施設・インフラ資産</a:t>
          </a:r>
          <a:r>
            <a:rPr kumimoji="1" lang="ja-JP" altLang="en-US" sz="1100">
              <a:solidFill>
                <a:schemeClr val="dk1"/>
              </a:solidFill>
              <a:effectLst/>
              <a:latin typeface="+mn-lt"/>
              <a:ea typeface="+mn-ea"/>
              <a:cs typeface="+mn-cs"/>
            </a:rPr>
            <a:t>の計画的な維持管理を心掛ける必要がある。</a:t>
          </a:r>
          <a:endParaRPr kumimoji="1" lang="en-US" altLang="ja-JP" sz="1100" b="0" i="0" baseline="0">
            <a:solidFill>
              <a:schemeClr val="dk1"/>
            </a:solidFill>
            <a:effectLst/>
            <a:latin typeface="+mn-lt"/>
            <a:ea typeface="+mn-ea"/>
            <a:cs typeface="+mn-cs"/>
          </a:endParaRPr>
        </a:p>
        <a:p>
          <a:pPr eaLnBrk="1" fontAlgn="auto" latinLnBrk="0" hangingPunct="1">
            <a:lnSpc>
              <a:spcPts val="12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補助費等の上昇は、ふるさと納税の増額に伴う返礼品費の増額、</a:t>
          </a:r>
          <a:r>
            <a:rPr kumimoji="1" lang="ja-JP" altLang="ja-JP" sz="1100">
              <a:solidFill>
                <a:schemeClr val="dk1"/>
              </a:solidFill>
              <a:effectLst/>
              <a:latin typeface="+mn-lt"/>
              <a:ea typeface="+mn-ea"/>
              <a:cs typeface="+mn-cs"/>
            </a:rPr>
            <a:t>扶助費の上昇は、</a:t>
          </a:r>
          <a:r>
            <a:rPr kumimoji="1" lang="ja-JP" altLang="en-US" sz="1100">
              <a:solidFill>
                <a:schemeClr val="dk1"/>
              </a:solidFill>
              <a:effectLst/>
              <a:latin typeface="+mn-lt"/>
              <a:ea typeface="+mn-ea"/>
              <a:cs typeface="+mn-cs"/>
            </a:rPr>
            <a:t>電力・ガス・食料品等価格高騰給付事業費及び非課税世帯等に対する給付事業費等の皆増</a:t>
          </a:r>
          <a:r>
            <a:rPr kumimoji="1" lang="ja-JP" altLang="ja-JP" sz="1100">
              <a:solidFill>
                <a:schemeClr val="dk1"/>
              </a:solidFill>
              <a:effectLst/>
              <a:latin typeface="+mn-lt"/>
              <a:ea typeface="+mn-ea"/>
              <a:cs typeface="+mn-cs"/>
            </a:rPr>
            <a:t>が主な要因であ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pPr eaLnBrk="1" fontAlgn="auto" latinLnBrk="0" hangingPunct="1">
            <a:lnSpc>
              <a:spcPts val="1200"/>
            </a:lnSpc>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人件費の下降は、指定管理者制度導入に伴う職員人件費の減額、が主な要因である。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167894</xdr:rowOff>
    </xdr:from>
    <xdr:to>
      <xdr:col>24</xdr:col>
      <xdr:colOff>63500</xdr:colOff>
      <xdr:row>36</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86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46736</xdr:rowOff>
    </xdr:from>
    <xdr:to>
      <xdr:col>19</xdr:col>
      <xdr:colOff>177800</xdr:colOff>
      <xdr:row>36</xdr:row>
      <xdr:rowOff>130937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8936"/>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104077</xdr:rowOff>
    </xdr:from>
    <xdr:to>
      <xdr:col>15</xdr:col>
      <xdr:colOff>50800</xdr:colOff>
      <xdr:row>36</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627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88074</xdr:rowOff>
    </xdr:from>
    <xdr:to>
      <xdr:col>10</xdr:col>
      <xdr:colOff>114300</xdr:colOff>
      <xdr:row>36</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027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117094</xdr:rowOff>
    </xdr:from>
    <xdr:to>
      <xdr:col>24</xdr:col>
      <xdr:colOff>114300</xdr:colOff>
      <xdr:row>36</xdr:row>
      <xdr:rowOff>47244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95521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167386</xdr:rowOff>
    </xdr:from>
    <xdr:to>
      <xdr:col>20</xdr:col>
      <xdr:colOff>38100</xdr:colOff>
      <xdr:row>36</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80137</xdr:rowOff>
    </xdr:from>
    <xdr:to>
      <xdr:col>15</xdr:col>
      <xdr:colOff>101600</xdr:colOff>
      <xdr:row>37</xdr:row>
      <xdr:rowOff>10287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37274</xdr:rowOff>
    </xdr:from>
    <xdr:to>
      <xdr:col>6</xdr:col>
      <xdr:colOff>38100</xdr:colOff>
      <xdr:row>36</xdr:row>
      <xdr:rowOff>138874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130001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14012</xdr:rowOff>
    </xdr:from>
    <xdr:to>
      <xdr:col>24</xdr:col>
      <xdr:colOff>63500</xdr:colOff>
      <xdr:row>58</xdr:row>
      <xdr:rowOff>72265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8112"/>
          <a:ext cx="838200" cy="5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23654</xdr:rowOff>
    </xdr:from>
    <xdr:to>
      <xdr:col>19</xdr:col>
      <xdr:colOff>177800</xdr:colOff>
      <xdr:row>58</xdr:row>
      <xdr:rowOff>72265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7754"/>
          <a:ext cx="889000" cy="4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23654</xdr:rowOff>
    </xdr:from>
    <xdr:to>
      <xdr:col>15</xdr:col>
      <xdr:colOff>50800</xdr:colOff>
      <xdr:row>59</xdr:row>
      <xdr:rowOff>7210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7754"/>
          <a:ext cx="889000" cy="15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7210</xdr:rowOff>
    </xdr:from>
    <xdr:to>
      <xdr:col>10</xdr:col>
      <xdr:colOff>114300</xdr:colOff>
      <xdr:row>59</xdr:row>
      <xdr:rowOff>23075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276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134662</xdr:rowOff>
    </xdr:from>
    <xdr:to>
      <xdr:col>24</xdr:col>
      <xdr:colOff>114300</xdr:colOff>
      <xdr:row>58</xdr:row>
      <xdr:rowOff>64812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21465</xdr:rowOff>
    </xdr:from>
    <xdr:to>
      <xdr:col>20</xdr:col>
      <xdr:colOff>38100</xdr:colOff>
      <xdr:row>58</xdr:row>
      <xdr:rowOff>123065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144304</xdr:rowOff>
    </xdr:from>
    <xdr:to>
      <xdr:col>15</xdr:col>
      <xdr:colOff>101600</xdr:colOff>
      <xdr:row>58</xdr:row>
      <xdr:rowOff>74454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90981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9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127860</xdr:rowOff>
    </xdr:from>
    <xdr:to>
      <xdr:col>10</xdr:col>
      <xdr:colOff>165100</xdr:colOff>
      <xdr:row>59</xdr:row>
      <xdr:rowOff>58010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49137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143725</xdr:rowOff>
    </xdr:from>
    <xdr:to>
      <xdr:col>6</xdr:col>
      <xdr:colOff>38100</xdr:colOff>
      <xdr:row>59</xdr:row>
      <xdr:rowOff>73875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65002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50354</xdr:rowOff>
    </xdr:from>
    <xdr:to>
      <xdr:col>24</xdr:col>
      <xdr:colOff>63500</xdr:colOff>
      <xdr:row>76</xdr:row>
      <xdr:rowOff>65926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0554"/>
          <a:ext cx="8382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65926</xdr:rowOff>
    </xdr:from>
    <xdr:to>
      <xdr:col>19</xdr:col>
      <xdr:colOff>177800</xdr:colOff>
      <xdr:row>77</xdr:row>
      <xdr:rowOff>7716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6126"/>
          <a:ext cx="889000" cy="1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7716</xdr:rowOff>
    </xdr:from>
    <xdr:to>
      <xdr:col>15</xdr:col>
      <xdr:colOff>50800</xdr:colOff>
      <xdr:row>77</xdr:row>
      <xdr:rowOff>43276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9366"/>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xdr:rowOff>
    </xdr:from>
    <xdr:to>
      <xdr:col>10</xdr:col>
      <xdr:colOff>114300</xdr:colOff>
      <xdr:row>77</xdr:row>
      <xdr:rowOff>43276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1772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171004</xdr:rowOff>
    </xdr:from>
    <xdr:to>
      <xdr:col>24</xdr:col>
      <xdr:colOff>114300</xdr:colOff>
      <xdr:row>76</xdr:row>
      <xdr:rowOff>101154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149431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15126</xdr:rowOff>
    </xdr:from>
    <xdr:to>
      <xdr:col>20</xdr:col>
      <xdr:colOff>38100</xdr:colOff>
      <xdr:row>76</xdr:row>
      <xdr:rowOff>116726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128366</xdr:rowOff>
    </xdr:from>
    <xdr:to>
      <xdr:col>15</xdr:col>
      <xdr:colOff>101600</xdr:colOff>
      <xdr:row>77</xdr:row>
      <xdr:rowOff>58516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49643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163926</xdr:rowOff>
    </xdr:from>
    <xdr:to>
      <xdr:col>10</xdr:col>
      <xdr:colOff>165100</xdr:colOff>
      <xdr:row>77</xdr:row>
      <xdr:rowOff>94076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136723</xdr:rowOff>
    </xdr:from>
    <xdr:to>
      <xdr:col>6</xdr:col>
      <xdr:colOff>38100</xdr:colOff>
      <xdr:row>77</xdr:row>
      <xdr:rowOff>66873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114044</xdr:rowOff>
    </xdr:from>
    <xdr:to>
      <xdr:col>24</xdr:col>
      <xdr:colOff>63500</xdr:colOff>
      <xdr:row>98</xdr:row>
      <xdr:rowOff>119303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6144"/>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114044</xdr:rowOff>
    </xdr:from>
    <xdr:to>
      <xdr:col>19</xdr:col>
      <xdr:colOff>177800</xdr:colOff>
      <xdr:row>98</xdr:row>
      <xdr:rowOff>135547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6144"/>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135547</xdr:rowOff>
    </xdr:from>
    <xdr:to>
      <xdr:col>15</xdr:col>
      <xdr:colOff>50800</xdr:colOff>
      <xdr:row>98</xdr:row>
      <xdr:rowOff>157642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7647"/>
          <a:ext cx="889000" cy="2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143661</xdr:rowOff>
    </xdr:from>
    <xdr:to>
      <xdr:col>10</xdr:col>
      <xdr:colOff>114300</xdr:colOff>
      <xdr:row>98</xdr:row>
      <xdr:rowOff>157642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5761"/>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68503</xdr:rowOff>
    </xdr:from>
    <xdr:to>
      <xdr:col>24</xdr:col>
      <xdr:colOff>114300</xdr:colOff>
      <xdr:row>98</xdr:row>
      <xdr:rowOff>170103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154880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63244</xdr:rowOff>
    </xdr:from>
    <xdr:to>
      <xdr:col>20</xdr:col>
      <xdr:colOff>38100</xdr:colOff>
      <xdr:row>98</xdr:row>
      <xdr:rowOff>164844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155971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84747</xdr:rowOff>
    </xdr:from>
    <xdr:to>
      <xdr:col>15</xdr:col>
      <xdr:colOff>101600</xdr:colOff>
      <xdr:row>99</xdr:row>
      <xdr:rowOff>14897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106842</xdr:rowOff>
    </xdr:from>
    <xdr:to>
      <xdr:col>10</xdr:col>
      <xdr:colOff>165100</xdr:colOff>
      <xdr:row>99</xdr:row>
      <xdr:rowOff>36992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28119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92861</xdr:rowOff>
    </xdr:from>
    <xdr:to>
      <xdr:col>6</xdr:col>
      <xdr:colOff>38100</xdr:colOff>
      <xdr:row>99</xdr:row>
      <xdr:rowOff>23011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113901</xdr:rowOff>
    </xdr:from>
    <xdr:to>
      <xdr:col>55</xdr:col>
      <xdr:colOff>0</xdr:colOff>
      <xdr:row>37</xdr:row>
      <xdr:rowOff>19522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86101"/>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170724</xdr:rowOff>
    </xdr:from>
    <xdr:to>
      <xdr:col>50</xdr:col>
      <xdr:colOff>114300</xdr:colOff>
      <xdr:row>37</xdr:row>
      <xdr:rowOff>19522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42924"/>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57731</xdr:rowOff>
    </xdr:from>
    <xdr:to>
      <xdr:col>45</xdr:col>
      <xdr:colOff>177800</xdr:colOff>
      <xdr:row>36</xdr:row>
      <xdr:rowOff>170724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29931"/>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57731</xdr:rowOff>
    </xdr:from>
    <xdr:to>
      <xdr:col>41</xdr:col>
      <xdr:colOff>50800</xdr:colOff>
      <xdr:row>37</xdr:row>
      <xdr:rowOff>26380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229931"/>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63101</xdr:rowOff>
    </xdr:from>
    <xdr:to>
      <xdr:col>55</xdr:col>
      <xdr:colOff>50800</xdr:colOff>
      <xdr:row>36</xdr:row>
      <xdr:rowOff>164701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85978</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140172</xdr:rowOff>
    </xdr:from>
    <xdr:to>
      <xdr:col>50</xdr:col>
      <xdr:colOff>165100</xdr:colOff>
      <xdr:row>37</xdr:row>
      <xdr:rowOff>70322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86849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119924</xdr:rowOff>
    </xdr:from>
    <xdr:to>
      <xdr:col>46</xdr:col>
      <xdr:colOff>38100</xdr:colOff>
      <xdr:row>37</xdr:row>
      <xdr:rowOff>50074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66601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6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6931</xdr:rowOff>
    </xdr:from>
    <xdr:to>
      <xdr:col>41</xdr:col>
      <xdr:colOff>101600</xdr:colOff>
      <xdr:row>36</xdr:row>
      <xdr:rowOff>108531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125058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147030</xdr:rowOff>
    </xdr:from>
    <xdr:to>
      <xdr:col>36</xdr:col>
      <xdr:colOff>165100</xdr:colOff>
      <xdr:row>37</xdr:row>
      <xdr:rowOff>77180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93707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55303</xdr:rowOff>
    </xdr:from>
    <xdr:to>
      <xdr:col>55</xdr:col>
      <xdr:colOff>0</xdr:colOff>
      <xdr:row>58</xdr:row>
      <xdr:rowOff>66613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99403"/>
          <a:ext cx="8382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66613</xdr:rowOff>
    </xdr:from>
    <xdr:to>
      <xdr:col>50</xdr:col>
      <xdr:colOff>114300</xdr:colOff>
      <xdr:row>58</xdr:row>
      <xdr:rowOff>71948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1071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63402</xdr:rowOff>
    </xdr:from>
    <xdr:to>
      <xdr:col>45</xdr:col>
      <xdr:colOff>177800</xdr:colOff>
      <xdr:row>58</xdr:row>
      <xdr:rowOff>71948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07502"/>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57273</xdr:rowOff>
    </xdr:from>
    <xdr:to>
      <xdr:col>41</xdr:col>
      <xdr:colOff>50800</xdr:colOff>
      <xdr:row>58</xdr:row>
      <xdr:rowOff>63402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0137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4503</xdr:rowOff>
    </xdr:from>
    <xdr:to>
      <xdr:col>55</xdr:col>
      <xdr:colOff>50800</xdr:colOff>
      <xdr:row>58</xdr:row>
      <xdr:rowOff>106103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154380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15813</xdr:rowOff>
    </xdr:from>
    <xdr:to>
      <xdr:col>50</xdr:col>
      <xdr:colOff>165100</xdr:colOff>
      <xdr:row>58</xdr:row>
      <xdr:rowOff>117413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21148</xdr:rowOff>
    </xdr:from>
    <xdr:to>
      <xdr:col>46</xdr:col>
      <xdr:colOff>38100</xdr:colOff>
      <xdr:row>58</xdr:row>
      <xdr:rowOff>122748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113875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12602</xdr:rowOff>
    </xdr:from>
    <xdr:to>
      <xdr:col>41</xdr:col>
      <xdr:colOff>101600</xdr:colOff>
      <xdr:row>58</xdr:row>
      <xdr:rowOff>114202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105329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6473</xdr:rowOff>
    </xdr:from>
    <xdr:to>
      <xdr:col>36</xdr:col>
      <xdr:colOff>165100</xdr:colOff>
      <xdr:row>58</xdr:row>
      <xdr:rowOff>108073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99200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43966</xdr:rowOff>
    </xdr:from>
    <xdr:to>
      <xdr:col>55</xdr:col>
      <xdr:colOff>0</xdr:colOff>
      <xdr:row>78</xdr:row>
      <xdr:rowOff>56457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7066"/>
          <a:ext cx="8382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56457</xdr:rowOff>
    </xdr:from>
    <xdr:to>
      <xdr:col>50</xdr:col>
      <xdr:colOff>114300</xdr:colOff>
      <xdr:row>78</xdr:row>
      <xdr:rowOff>57714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2955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57714</xdr:rowOff>
    </xdr:from>
    <xdr:to>
      <xdr:col>45</xdr:col>
      <xdr:colOff>177800</xdr:colOff>
      <xdr:row>78</xdr:row>
      <xdr:rowOff>81466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0814"/>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81466</xdr:rowOff>
    </xdr:from>
    <xdr:to>
      <xdr:col>41</xdr:col>
      <xdr:colOff>50800</xdr:colOff>
      <xdr:row>78</xdr:row>
      <xdr:rowOff>89774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4566"/>
          <a:ext cx="8890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164616</xdr:rowOff>
    </xdr:from>
    <xdr:to>
      <xdr:col>55</xdr:col>
      <xdr:colOff>50800</xdr:colOff>
      <xdr:row>78</xdr:row>
      <xdr:rowOff>94766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5657</xdr:rowOff>
    </xdr:from>
    <xdr:to>
      <xdr:col>50</xdr:col>
      <xdr:colOff>165100</xdr:colOff>
      <xdr:row>78</xdr:row>
      <xdr:rowOff>107257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6914</xdr:rowOff>
    </xdr:from>
    <xdr:to>
      <xdr:col>46</xdr:col>
      <xdr:colOff>38100</xdr:colOff>
      <xdr:row>78</xdr:row>
      <xdr:rowOff>108514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99641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30666</xdr:rowOff>
    </xdr:from>
    <xdr:to>
      <xdr:col>41</xdr:col>
      <xdr:colOff>101600</xdr:colOff>
      <xdr:row>78</xdr:row>
      <xdr:rowOff>132266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123393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38974</xdr:rowOff>
    </xdr:from>
    <xdr:to>
      <xdr:col>36</xdr:col>
      <xdr:colOff>165100</xdr:colOff>
      <xdr:row>78</xdr:row>
      <xdr:rowOff>140574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131701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97380</xdr:rowOff>
    </xdr:from>
    <xdr:to>
      <xdr:col>55</xdr:col>
      <xdr:colOff>0</xdr:colOff>
      <xdr:row>96</xdr:row>
      <xdr:rowOff>166723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85130"/>
          <a:ext cx="838200" cy="2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97380</xdr:rowOff>
    </xdr:from>
    <xdr:to>
      <xdr:col>50</xdr:col>
      <xdr:colOff>114300</xdr:colOff>
      <xdr:row>96</xdr:row>
      <xdr:rowOff>87646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85130"/>
          <a:ext cx="889000" cy="16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124079</xdr:rowOff>
    </xdr:from>
    <xdr:to>
      <xdr:col>45</xdr:col>
      <xdr:colOff>177800</xdr:colOff>
      <xdr:row>96</xdr:row>
      <xdr:rowOff>87646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068929"/>
          <a:ext cx="889000" cy="47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124079</xdr:rowOff>
    </xdr:from>
    <xdr:to>
      <xdr:col>41</xdr:col>
      <xdr:colOff>50800</xdr:colOff>
      <xdr:row>94</xdr:row>
      <xdr:rowOff>149634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068929"/>
          <a:ext cx="889000" cy="19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115923</xdr:rowOff>
    </xdr:from>
    <xdr:to>
      <xdr:col>55</xdr:col>
      <xdr:colOff>50800</xdr:colOff>
      <xdr:row>97</xdr:row>
      <xdr:rowOff>46073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94350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46580</xdr:rowOff>
    </xdr:from>
    <xdr:to>
      <xdr:col>50</xdr:col>
      <xdr:colOff>165100</xdr:colOff>
      <xdr:row>95</xdr:row>
      <xdr:rowOff>148180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164707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36846</xdr:rowOff>
    </xdr:from>
    <xdr:to>
      <xdr:col>46</xdr:col>
      <xdr:colOff>38100</xdr:colOff>
      <xdr:row>96</xdr:row>
      <xdr:rowOff>138446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73279</xdr:rowOff>
    </xdr:from>
    <xdr:to>
      <xdr:col>41</xdr:col>
      <xdr:colOff>101600</xdr:colOff>
      <xdr:row>94</xdr:row>
      <xdr:rowOff>3429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19956</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5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98834</xdr:rowOff>
    </xdr:from>
    <xdr:to>
      <xdr:col>36</xdr:col>
      <xdr:colOff>165100</xdr:colOff>
      <xdr:row>95</xdr:row>
      <xdr:rowOff>28984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2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45511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9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123412</xdr:rowOff>
    </xdr:from>
    <xdr:to>
      <xdr:col>85</xdr:col>
      <xdr:colOff>127000</xdr:colOff>
      <xdr:row>36</xdr:row>
      <xdr:rowOff>130385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95612"/>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130385</xdr:rowOff>
    </xdr:from>
    <xdr:to>
      <xdr:col>81</xdr:col>
      <xdr:colOff>50800</xdr:colOff>
      <xdr:row>36</xdr:row>
      <xdr:rowOff>131851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02585"/>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130461</xdr:rowOff>
    </xdr:from>
    <xdr:to>
      <xdr:col>76</xdr:col>
      <xdr:colOff>114300</xdr:colOff>
      <xdr:row>36</xdr:row>
      <xdr:rowOff>131851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02661"/>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130461</xdr:rowOff>
    </xdr:from>
    <xdr:to>
      <xdr:col>71</xdr:col>
      <xdr:colOff>177800</xdr:colOff>
      <xdr:row>36</xdr:row>
      <xdr:rowOff>137985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0266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72612</xdr:rowOff>
    </xdr:from>
    <xdr:to>
      <xdr:col>85</xdr:col>
      <xdr:colOff>177800</xdr:colOff>
      <xdr:row>37</xdr:row>
      <xdr:rowOff>2762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51039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79585</xdr:rowOff>
    </xdr:from>
    <xdr:to>
      <xdr:col>81</xdr:col>
      <xdr:colOff>101600</xdr:colOff>
      <xdr:row>37</xdr:row>
      <xdr:rowOff>9735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81051</xdr:rowOff>
    </xdr:from>
    <xdr:to>
      <xdr:col>76</xdr:col>
      <xdr:colOff>165100</xdr:colOff>
      <xdr:row>37</xdr:row>
      <xdr:rowOff>11201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79661</xdr:rowOff>
    </xdr:from>
    <xdr:to>
      <xdr:col>72</xdr:col>
      <xdr:colOff>38100</xdr:colOff>
      <xdr:row>37</xdr:row>
      <xdr:rowOff>9811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87185</xdr:rowOff>
    </xdr:from>
    <xdr:to>
      <xdr:col>67</xdr:col>
      <xdr:colOff>101600</xdr:colOff>
      <xdr:row>37</xdr:row>
      <xdr:rowOff>17335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8462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75400</xdr:rowOff>
    </xdr:from>
    <xdr:to>
      <xdr:col>85</xdr:col>
      <xdr:colOff>127000</xdr:colOff>
      <xdr:row>58</xdr:row>
      <xdr:rowOff>65951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48050"/>
          <a:ext cx="8382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106896</xdr:rowOff>
    </xdr:from>
    <xdr:to>
      <xdr:col>81</xdr:col>
      <xdr:colOff>50800</xdr:colOff>
      <xdr:row>58</xdr:row>
      <xdr:rowOff>65951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79546"/>
          <a:ext cx="889000" cy="1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106896</xdr:rowOff>
    </xdr:from>
    <xdr:to>
      <xdr:col>76</xdr:col>
      <xdr:colOff>114300</xdr:colOff>
      <xdr:row>57</xdr:row>
      <xdr:rowOff>111531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79546"/>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57506</xdr:rowOff>
    </xdr:from>
    <xdr:to>
      <xdr:col>71</xdr:col>
      <xdr:colOff>177800</xdr:colOff>
      <xdr:row>57</xdr:row>
      <xdr:rowOff>111531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58706"/>
          <a:ext cx="889000" cy="2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24600</xdr:rowOff>
    </xdr:from>
    <xdr:to>
      <xdr:col>85</xdr:col>
      <xdr:colOff>177800</xdr:colOff>
      <xdr:row>57</xdr:row>
      <xdr:rowOff>126200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3027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15151</xdr:rowOff>
    </xdr:from>
    <xdr:to>
      <xdr:col>81</xdr:col>
      <xdr:colOff>101600</xdr:colOff>
      <xdr:row>58</xdr:row>
      <xdr:rowOff>116751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107878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56096</xdr:rowOff>
    </xdr:from>
    <xdr:to>
      <xdr:col>76</xdr:col>
      <xdr:colOff>165100</xdr:colOff>
      <xdr:row>57</xdr:row>
      <xdr:rowOff>157696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148823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60731</xdr:rowOff>
    </xdr:from>
    <xdr:to>
      <xdr:col>72</xdr:col>
      <xdr:colOff>38100</xdr:colOff>
      <xdr:row>57</xdr:row>
      <xdr:rowOff>162331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6706</xdr:rowOff>
    </xdr:from>
    <xdr:to>
      <xdr:col>67</xdr:col>
      <xdr:colOff>101600</xdr:colOff>
      <xdr:row>56</xdr:row>
      <xdr:rowOff>108306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124833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91694</xdr:rowOff>
    </xdr:from>
    <xdr:to>
      <xdr:col>85</xdr:col>
      <xdr:colOff>127000</xdr:colOff>
      <xdr:row>79</xdr:row>
      <xdr:rowOff>98732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36244"/>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71529</xdr:rowOff>
    </xdr:from>
    <xdr:to>
      <xdr:col>81</xdr:col>
      <xdr:colOff>50800</xdr:colOff>
      <xdr:row>79</xdr:row>
      <xdr:rowOff>91694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16079"/>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71529</xdr:rowOff>
    </xdr:from>
    <xdr:to>
      <xdr:col>76</xdr:col>
      <xdr:colOff>114300</xdr:colOff>
      <xdr:row>79</xdr:row>
      <xdr:rowOff>80428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16079"/>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80428</xdr:rowOff>
    </xdr:from>
    <xdr:to>
      <xdr:col>71</xdr:col>
      <xdr:colOff>177800</xdr:colOff>
      <xdr:row>79</xdr:row>
      <xdr:rowOff>96952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24978"/>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47932</xdr:rowOff>
    </xdr:from>
    <xdr:to>
      <xdr:col>85</xdr:col>
      <xdr:colOff>177800</xdr:colOff>
      <xdr:row>79</xdr:row>
      <xdr:rowOff>149532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134309</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4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40894</xdr:rowOff>
    </xdr:from>
    <xdr:to>
      <xdr:col>81</xdr:col>
      <xdr:colOff>101600</xdr:colOff>
      <xdr:row>79</xdr:row>
      <xdr:rowOff>142494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133621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20729</xdr:rowOff>
    </xdr:from>
    <xdr:to>
      <xdr:col>76</xdr:col>
      <xdr:colOff>165100</xdr:colOff>
      <xdr:row>79</xdr:row>
      <xdr:rowOff>122329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113456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29628</xdr:rowOff>
    </xdr:from>
    <xdr:to>
      <xdr:col>72</xdr:col>
      <xdr:colOff>38100</xdr:colOff>
      <xdr:row>79</xdr:row>
      <xdr:rowOff>131228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122355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46152</xdr:rowOff>
    </xdr:from>
    <xdr:to>
      <xdr:col>67</xdr:col>
      <xdr:colOff>101600</xdr:colOff>
      <xdr:row>79</xdr:row>
      <xdr:rowOff>147752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138879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8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28411</xdr:rowOff>
    </xdr:from>
    <xdr:to>
      <xdr:col>85</xdr:col>
      <xdr:colOff>127000</xdr:colOff>
      <xdr:row>98</xdr:row>
      <xdr:rowOff>32676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30511"/>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32676</xdr:rowOff>
    </xdr:from>
    <xdr:to>
      <xdr:col>81</xdr:col>
      <xdr:colOff>50800</xdr:colOff>
      <xdr:row>98</xdr:row>
      <xdr:rowOff>39667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3477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39667</xdr:rowOff>
    </xdr:from>
    <xdr:to>
      <xdr:col>76</xdr:col>
      <xdr:colOff>114300</xdr:colOff>
      <xdr:row>98</xdr:row>
      <xdr:rowOff>61088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41767"/>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61088</xdr:rowOff>
    </xdr:from>
    <xdr:to>
      <xdr:col>71</xdr:col>
      <xdr:colOff>177800</xdr:colOff>
      <xdr:row>98</xdr:row>
      <xdr:rowOff>63700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631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149061</xdr:rowOff>
    </xdr:from>
    <xdr:to>
      <xdr:col>85</xdr:col>
      <xdr:colOff>177800</xdr:colOff>
      <xdr:row>98</xdr:row>
      <xdr:rowOff>79211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127488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153326</xdr:rowOff>
    </xdr:from>
    <xdr:to>
      <xdr:col>81</xdr:col>
      <xdr:colOff>101600</xdr:colOff>
      <xdr:row>98</xdr:row>
      <xdr:rowOff>83476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74603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160317</xdr:rowOff>
    </xdr:from>
    <xdr:to>
      <xdr:col>76</xdr:col>
      <xdr:colOff>165100</xdr:colOff>
      <xdr:row>98</xdr:row>
      <xdr:rowOff>90467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106994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6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10288</xdr:rowOff>
    </xdr:from>
    <xdr:to>
      <xdr:col>72</xdr:col>
      <xdr:colOff>38100</xdr:colOff>
      <xdr:row>98</xdr:row>
      <xdr:rowOff>111888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12900</xdr:rowOff>
    </xdr:from>
    <xdr:to>
      <xdr:col>67</xdr:col>
      <xdr:colOff>101600</xdr:colOff>
      <xdr:row>98</xdr:row>
      <xdr:rowOff>114500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105627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100" b="0" i="0" baseline="0">
              <a:solidFill>
                <a:schemeClr val="dk1"/>
              </a:solidFill>
              <a:effectLst/>
              <a:latin typeface="+mn-lt"/>
              <a:ea typeface="+mn-ea"/>
              <a:cs typeface="+mn-cs"/>
            </a:rPr>
            <a:t>　総務費は、住民一人当たり</a:t>
          </a:r>
          <a:r>
            <a:rPr kumimoji="1" lang="en-US" altLang="ja-JP" sz="1100" b="0" i="0" baseline="0">
              <a:solidFill>
                <a:schemeClr val="dk1"/>
              </a:solidFill>
              <a:effectLst/>
              <a:latin typeface="+mn-lt"/>
              <a:ea typeface="+mn-ea"/>
              <a:cs typeface="+mn-cs"/>
            </a:rPr>
            <a:t>235,461</a:t>
          </a:r>
          <a:r>
            <a:rPr kumimoji="1" lang="ja-JP" altLang="ja-JP" sz="1100" b="0" i="0" baseline="0">
              <a:solidFill>
                <a:schemeClr val="dk1"/>
              </a:solidFill>
              <a:effectLst/>
              <a:latin typeface="+mn-lt"/>
              <a:ea typeface="+mn-ea"/>
              <a:cs typeface="+mn-cs"/>
            </a:rPr>
            <a:t>円となっており、類似団体内平均値、全国平均値及び山梨県平均値と比較して一人当たりのコストが</a:t>
          </a:r>
          <a:r>
            <a:rPr kumimoji="1" lang="ja-JP" altLang="en-US" sz="1100" b="0" i="0" baseline="0">
              <a:solidFill>
                <a:schemeClr val="dk1"/>
              </a:solidFill>
              <a:effectLst/>
              <a:latin typeface="+mn-lt"/>
              <a:ea typeface="+mn-ea"/>
              <a:cs typeface="+mn-cs"/>
            </a:rPr>
            <a:t>非常に</a:t>
          </a:r>
          <a:r>
            <a:rPr kumimoji="1" lang="ja-JP" altLang="ja-JP" sz="1100" b="0" i="0" baseline="0">
              <a:solidFill>
                <a:schemeClr val="dk1"/>
              </a:solidFill>
              <a:effectLst/>
              <a:latin typeface="+mn-lt"/>
              <a:ea typeface="+mn-ea"/>
              <a:cs typeface="+mn-cs"/>
            </a:rPr>
            <a:t>高い状況となっている。</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物価高騰対策支援金給付事業経費の皆増及び、</a:t>
          </a:r>
          <a:r>
            <a:rPr kumimoji="1" lang="ja-JP" altLang="ja-JP" sz="1100" b="0" i="0" baseline="0">
              <a:solidFill>
                <a:schemeClr val="dk1"/>
              </a:solidFill>
              <a:effectLst/>
              <a:latin typeface="+mn-lt"/>
              <a:ea typeface="+mn-ea"/>
              <a:cs typeface="+mn-cs"/>
            </a:rPr>
            <a:t>ふるさと納税寄附金の増額に伴うふるさと納税事業経費</a:t>
          </a:r>
          <a:r>
            <a:rPr kumimoji="1" lang="ja-JP" altLang="en-US" sz="1100" b="0" i="0" baseline="0">
              <a:solidFill>
                <a:schemeClr val="dk1"/>
              </a:solidFill>
              <a:effectLst/>
              <a:latin typeface="+mn-lt"/>
              <a:ea typeface="+mn-ea"/>
              <a:cs typeface="+mn-cs"/>
            </a:rPr>
            <a:t>の増額により、高額となっている。</a:t>
          </a:r>
          <a:r>
            <a:rPr kumimoji="1" lang="ja-JP" altLang="ja-JP" sz="1100" b="0" i="0" baseline="0">
              <a:solidFill>
                <a:schemeClr val="dk1"/>
              </a:solidFill>
              <a:effectLst/>
              <a:latin typeface="+mn-lt"/>
              <a:ea typeface="+mn-ea"/>
              <a:cs typeface="+mn-cs"/>
            </a:rPr>
            <a:t>今後もふるさと納税寄附額の伸びに比例して事業経費も増加していくことが見込まれる。</a:t>
          </a:r>
          <a:endParaRPr lang="ja-JP" altLang="ja-JP" sz="1100">
            <a:effectLst/>
          </a:endParaRPr>
        </a:p>
        <a:p>
          <a:pPr eaLnBrk="1" fontAlgn="auto" latinLnBrk="0" hangingPunct="1">
            <a:lnSpc>
              <a:spcPts val="1200"/>
            </a:lnSpc>
          </a:pPr>
          <a:r>
            <a:rPr kumimoji="1" lang="ja-JP" altLang="en-US" sz="1100" b="0" i="0" baseline="0">
              <a:solidFill>
                <a:schemeClr val="dk1"/>
              </a:solidFill>
              <a:effectLst/>
              <a:latin typeface="+mn-lt"/>
              <a:ea typeface="+mn-ea"/>
              <a:cs typeface="+mn-cs"/>
            </a:rPr>
            <a:t>　農林水産業費は、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19,753</a:t>
          </a:r>
          <a:r>
            <a:rPr kumimoji="1" lang="ja-JP" altLang="ja-JP" sz="1100" b="0" i="0" baseline="0">
              <a:solidFill>
                <a:schemeClr val="dk1"/>
              </a:solidFill>
              <a:effectLst/>
              <a:latin typeface="+mn-lt"/>
              <a:ea typeface="+mn-ea"/>
              <a:cs typeface="+mn-cs"/>
            </a:rPr>
            <a:t>円となっており、類似団体内平均値と比較して下回っているが、</a:t>
          </a:r>
          <a:r>
            <a:rPr kumimoji="1" lang="ja-JP" altLang="en-US" sz="1100" b="0" i="0" baseline="0">
              <a:solidFill>
                <a:schemeClr val="dk1"/>
              </a:solidFill>
              <a:effectLst/>
              <a:latin typeface="+mn-lt"/>
              <a:ea typeface="+mn-ea"/>
              <a:cs typeface="+mn-cs"/>
            </a:rPr>
            <a:t>全国平均及び</a:t>
          </a:r>
          <a:r>
            <a:rPr kumimoji="1" lang="ja-JP" altLang="ja-JP" sz="1100" b="0" i="0" baseline="0">
              <a:solidFill>
                <a:schemeClr val="dk1"/>
              </a:solidFill>
              <a:effectLst/>
              <a:latin typeface="+mn-lt"/>
              <a:ea typeface="+mn-ea"/>
              <a:cs typeface="+mn-cs"/>
            </a:rPr>
            <a:t>山梨県平均値と比較すると一人当たりのコストが高い状況となっている。</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農村地域活性化農道整備事業経費の増額や、市で独自に実施した施設園芸農家原油価格高騰対策支援金の皆増等により増額となっている。</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年度以降もクラインガルテンや畑地帯総合整備事業などの実施が控えており、引き続き</a:t>
          </a:r>
          <a:r>
            <a:rPr kumimoji="1" lang="ja-JP" altLang="ja-JP" sz="1100" b="0" i="0" baseline="0">
              <a:solidFill>
                <a:schemeClr val="dk1"/>
              </a:solidFill>
              <a:effectLst/>
              <a:latin typeface="+mn-lt"/>
              <a:ea typeface="+mn-ea"/>
              <a:cs typeface="+mn-cs"/>
            </a:rPr>
            <a:t>事業経費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増加していくことが見込まれ</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土木費は、住民一人当たり</a:t>
          </a:r>
          <a:r>
            <a:rPr kumimoji="1" lang="en-US" altLang="ja-JP" sz="1100" b="0" i="0" baseline="0">
              <a:solidFill>
                <a:schemeClr val="dk1"/>
              </a:solidFill>
              <a:effectLst/>
              <a:latin typeface="+mn-lt"/>
              <a:ea typeface="+mn-ea"/>
              <a:cs typeface="+mn-cs"/>
            </a:rPr>
            <a:t>51,163</a:t>
          </a:r>
          <a:r>
            <a:rPr kumimoji="1" lang="ja-JP" altLang="ja-JP" sz="1100" b="0" i="0" baseline="0">
              <a:solidFill>
                <a:schemeClr val="dk1"/>
              </a:solidFill>
              <a:effectLst/>
              <a:latin typeface="+mn-lt"/>
              <a:ea typeface="+mn-ea"/>
              <a:cs typeface="+mn-cs"/>
            </a:rPr>
            <a:t>円となっており、全国平均値及び類似団体内平均値と比較して下回っているが、山梨県平均値と比較すると一人当たりのコストが高い状況となっている。</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年度は国庫補助を活用しない単独の普通建設事業は増額となった</a:t>
          </a:r>
          <a:r>
            <a:rPr kumimoji="1" lang="ja-JP" altLang="en-US" sz="1100" b="0" i="0" baseline="0">
              <a:solidFill>
                <a:schemeClr val="dk1"/>
              </a:solidFill>
              <a:effectLst/>
              <a:latin typeface="+mn-lt"/>
              <a:ea typeface="+mn-ea"/>
              <a:cs typeface="+mn-cs"/>
            </a:rPr>
            <a:t>が、国庫補助を活用した</a:t>
          </a:r>
          <a:r>
            <a:rPr kumimoji="1" lang="ja-JP" altLang="ja-JP" sz="1100" b="0" i="0" baseline="0">
              <a:solidFill>
                <a:schemeClr val="dk1"/>
              </a:solidFill>
              <a:effectLst/>
              <a:latin typeface="+mn-lt"/>
              <a:ea typeface="+mn-ea"/>
              <a:cs typeface="+mn-cs"/>
            </a:rPr>
            <a:t>大型普通建設事業の減額</a:t>
          </a:r>
          <a:r>
            <a:rPr kumimoji="1" lang="ja-JP" altLang="en-US" sz="1100" b="0" i="0" baseline="0">
              <a:solidFill>
                <a:schemeClr val="dk1"/>
              </a:solidFill>
              <a:effectLst/>
              <a:latin typeface="+mn-lt"/>
              <a:ea typeface="+mn-ea"/>
              <a:cs typeface="+mn-cs"/>
            </a:rPr>
            <a:t>などにより減額となった。今後は、</a:t>
          </a:r>
          <a:r>
            <a:rPr kumimoji="1" lang="ja-JP" altLang="ja-JP" sz="1100" b="0" i="0" baseline="0">
              <a:solidFill>
                <a:schemeClr val="dk1"/>
              </a:solidFill>
              <a:effectLst/>
              <a:latin typeface="+mn-lt"/>
              <a:ea typeface="+mn-ea"/>
              <a:cs typeface="+mn-cs"/>
            </a:rPr>
            <a:t>山梨市駅南地域整備事業や小原東東後屋敷線</a:t>
          </a:r>
          <a:r>
            <a:rPr kumimoji="1" lang="ja-JP" altLang="en-US" sz="1100" b="0" i="0" baseline="0">
              <a:solidFill>
                <a:schemeClr val="dk1"/>
              </a:solidFill>
              <a:effectLst/>
              <a:latin typeface="+mn-lt"/>
              <a:ea typeface="+mn-ea"/>
              <a:cs typeface="+mn-cs"/>
            </a:rPr>
            <a:t>などの道路改良事業などの既存事業のほか、</a:t>
          </a:r>
          <a:r>
            <a:rPr kumimoji="1" lang="ja-JP" altLang="ja-JP" sz="1100" b="0" i="0" baseline="0">
              <a:solidFill>
                <a:schemeClr val="dk1"/>
              </a:solidFill>
              <a:effectLst/>
              <a:latin typeface="+mn-lt"/>
              <a:ea typeface="+mn-ea"/>
              <a:cs typeface="+mn-cs"/>
            </a:rPr>
            <a:t>アザレアタウン整備事業が本格的に動き出す</a:t>
          </a:r>
          <a:r>
            <a:rPr kumimoji="1" lang="ja-JP" altLang="en-US" sz="1100" b="0" i="0" baseline="0">
              <a:solidFill>
                <a:schemeClr val="dk1"/>
              </a:solidFill>
              <a:effectLst/>
              <a:latin typeface="+mn-lt"/>
              <a:ea typeface="+mn-ea"/>
              <a:cs typeface="+mn-cs"/>
            </a:rPr>
            <a:t>ことから、一層の事業経費増額が見込まれる。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公債</a:t>
          </a:r>
          <a:r>
            <a:rPr kumimoji="1" lang="ja-JP" altLang="ja-JP" sz="1100" b="0" i="0" baseline="0">
              <a:solidFill>
                <a:schemeClr val="dk1"/>
              </a:solidFill>
              <a:effectLst/>
              <a:latin typeface="+mn-lt"/>
              <a:ea typeface="+mn-ea"/>
              <a:cs typeface="+mn-cs"/>
            </a:rPr>
            <a:t>費は、住民一人当たり</a:t>
          </a:r>
          <a:r>
            <a:rPr kumimoji="1" lang="en-US" altLang="ja-JP" sz="1100" b="0" i="0" baseline="0">
              <a:solidFill>
                <a:schemeClr val="dk1"/>
              </a:solidFill>
              <a:effectLst/>
              <a:latin typeface="+mn-lt"/>
              <a:ea typeface="+mn-ea"/>
              <a:cs typeface="+mn-cs"/>
            </a:rPr>
            <a:t>74,078</a:t>
          </a:r>
          <a:r>
            <a:rPr kumimoji="1" lang="ja-JP" altLang="ja-JP" sz="1100" b="0" i="0" baseline="0">
              <a:solidFill>
                <a:schemeClr val="dk1"/>
              </a:solidFill>
              <a:effectLst/>
              <a:latin typeface="+mn-lt"/>
              <a:ea typeface="+mn-ea"/>
              <a:cs typeface="+mn-cs"/>
            </a:rPr>
            <a:t>円となっており、類似団体内平均値と比較して下回っているが、</a:t>
          </a:r>
          <a:r>
            <a:rPr kumimoji="1" lang="ja-JP" altLang="en-US" sz="1100" b="0" i="0" baseline="0">
              <a:solidFill>
                <a:schemeClr val="dk1"/>
              </a:solidFill>
              <a:effectLst/>
              <a:latin typeface="+mn-lt"/>
              <a:ea typeface="+mn-ea"/>
              <a:cs typeface="+mn-cs"/>
            </a:rPr>
            <a:t>全国平均及び</a:t>
          </a:r>
          <a:r>
            <a:rPr kumimoji="1" lang="ja-JP" altLang="ja-JP" sz="1100" b="0" i="0" baseline="0">
              <a:solidFill>
                <a:schemeClr val="dk1"/>
              </a:solidFill>
              <a:effectLst/>
              <a:latin typeface="+mn-lt"/>
              <a:ea typeface="+mn-ea"/>
              <a:cs typeface="+mn-cs"/>
            </a:rPr>
            <a:t>山梨県平均値と比較すると一人当たりのコストが高い状況となっている。</a:t>
          </a:r>
          <a:r>
            <a:rPr kumimoji="1" lang="ja-JP" altLang="en-US" sz="1100" b="0" i="0" baseline="0">
              <a:solidFill>
                <a:schemeClr val="dk1"/>
              </a:solidFill>
              <a:effectLst/>
              <a:latin typeface="+mn-lt"/>
              <a:ea typeface="+mn-ea"/>
              <a:cs typeface="+mn-cs"/>
            </a:rPr>
            <a:t>教育・福祉施設等整備事業債の償還元金の増額等が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増額</a:t>
          </a:r>
          <a:r>
            <a:rPr kumimoji="1" lang="ja-JP" altLang="en-US" sz="1100" b="0" i="0" baseline="0">
              <a:solidFill>
                <a:schemeClr val="dk1"/>
              </a:solidFill>
              <a:effectLst/>
              <a:latin typeface="+mn-lt"/>
              <a:ea typeface="+mn-ea"/>
              <a:cs typeface="+mn-cs"/>
            </a:rPr>
            <a:t>要因となっている。公債費は</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年度がピークとなることから、今後しばらくの間は減少が続くこととなる。将来的に税収等の劇的な増加が見込めない状況の中、一度発行した起債の償還に要する公債費は後年の財政運営に支障をきたす恐れがあることから、</a:t>
          </a:r>
          <a:r>
            <a:rPr kumimoji="1" lang="ja-JP" altLang="ja-JP" sz="1100" b="0" i="0" baseline="0">
              <a:solidFill>
                <a:schemeClr val="dk1"/>
              </a:solidFill>
              <a:effectLst/>
              <a:latin typeface="+mn-lt"/>
              <a:ea typeface="+mn-ea"/>
              <a:cs typeface="+mn-cs"/>
            </a:rPr>
            <a:t>地方債発行額を抑制し、地方債現在高の減少を図ることにより、安全領域を堅持しつつ効率的な財政運営に努める。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財政調整基金残高は、適切な財源確保と歳出の精査により、取崩しを回避しており近年ほぼ同額で推移している。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歳入は、</a:t>
          </a:r>
          <a:r>
            <a:rPr kumimoji="1" lang="ja-JP" altLang="ja-JP" sz="1000" b="0" i="0" baseline="0">
              <a:solidFill>
                <a:schemeClr val="dk1"/>
              </a:solidFill>
              <a:effectLst/>
              <a:latin typeface="+mn-lt"/>
              <a:ea typeface="+mn-ea"/>
              <a:cs typeface="+mn-cs"/>
            </a:rPr>
            <a:t>普通交付税</a:t>
          </a:r>
          <a:r>
            <a:rPr kumimoji="1" lang="ja-JP" altLang="en-US" sz="1000" b="0" i="0" baseline="0">
              <a:solidFill>
                <a:schemeClr val="dk1"/>
              </a:solidFill>
              <a:effectLst/>
              <a:latin typeface="+mn-lt"/>
              <a:ea typeface="+mn-ea"/>
              <a:cs typeface="+mn-cs"/>
            </a:rPr>
            <a:t>は減少したものの、</a:t>
          </a:r>
          <a:r>
            <a:rPr kumimoji="1" lang="ja-JP" altLang="ja-JP" sz="1000" b="0" i="0" baseline="0">
              <a:solidFill>
                <a:schemeClr val="dk1"/>
              </a:solidFill>
              <a:effectLst/>
              <a:latin typeface="+mn-lt"/>
              <a:ea typeface="+mn-ea"/>
              <a:cs typeface="+mn-cs"/>
            </a:rPr>
            <a:t>地方税は</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年度比で増加しており、</a:t>
          </a:r>
          <a:r>
            <a:rPr kumimoji="1" lang="ja-JP" altLang="en-US" sz="1000" b="0" i="0" baseline="0">
              <a:solidFill>
                <a:schemeClr val="dk1"/>
              </a:solidFill>
              <a:effectLst/>
              <a:latin typeface="+mn-lt"/>
              <a:ea typeface="+mn-ea"/>
              <a:cs typeface="+mn-cs"/>
            </a:rPr>
            <a:t>ふるさと納税を原資としたふるさと輝き基金からの繰入金の増額などと合わせて</a:t>
          </a:r>
          <a:r>
            <a:rPr kumimoji="1" lang="ja-JP" altLang="ja-JP" sz="1000" b="0" i="0" baseline="0">
              <a:solidFill>
                <a:schemeClr val="dk1"/>
              </a:solidFill>
              <a:effectLst/>
              <a:latin typeface="+mn-lt"/>
              <a:ea typeface="+mn-ea"/>
              <a:cs typeface="+mn-cs"/>
            </a:rPr>
            <a:t>増額となった。</a:t>
          </a:r>
          <a:endParaRPr kumimoji="1" lang="en-US" altLang="ja-JP" sz="1000" b="0" i="0" baseline="0">
            <a:solidFill>
              <a:schemeClr val="dk1"/>
            </a:solidFill>
            <a:effectLst/>
            <a:latin typeface="+mn-lt"/>
            <a:ea typeface="+mn-ea"/>
            <a:cs typeface="+mn-cs"/>
          </a:endParaRPr>
        </a:p>
        <a:p>
          <a:pPr eaLnBrk="1" fontAlgn="auto" latinLnBrk="0" hangingPunct="1">
            <a:lnSpc>
              <a:spcPts val="1200"/>
            </a:lnSpc>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歳出は</a:t>
          </a:r>
          <a:r>
            <a:rPr kumimoji="1" lang="ja-JP" altLang="en-US" sz="1000" b="0" i="0" baseline="0">
              <a:solidFill>
                <a:schemeClr val="dk1"/>
              </a:solidFill>
              <a:effectLst/>
              <a:latin typeface="+mn-lt"/>
              <a:ea typeface="+mn-ea"/>
              <a:cs typeface="+mn-cs"/>
            </a:rPr>
            <a:t>、好調なふるさと納税に要する事務費や基金積立金が増額となったほか、物価高騰対策支援金の給付事業費に要する経費が皆増となったことなどから増額</a:t>
          </a:r>
          <a:r>
            <a:rPr kumimoji="1" lang="ja-JP" altLang="ja-JP" sz="1000" b="0" i="0" baseline="0">
              <a:solidFill>
                <a:schemeClr val="dk1"/>
              </a:solidFill>
              <a:effectLst/>
              <a:latin typeface="+mn-lt"/>
              <a:ea typeface="+mn-ea"/>
              <a:cs typeface="+mn-cs"/>
            </a:rPr>
            <a:t>となった。</a:t>
          </a:r>
          <a:endParaRPr kumimoji="1" lang="en-US" altLang="ja-JP" sz="1000" b="0" i="0" baseline="0">
            <a:solidFill>
              <a:schemeClr val="dk1"/>
            </a:solidFill>
            <a:effectLst/>
            <a:latin typeface="+mn-lt"/>
            <a:ea typeface="+mn-ea"/>
            <a:cs typeface="+mn-cs"/>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実質収支額は</a:t>
          </a:r>
          <a:r>
            <a:rPr kumimoji="1" lang="ja-JP" altLang="en-US" sz="1000" b="0" i="0" baseline="0">
              <a:solidFill>
                <a:schemeClr val="dk1"/>
              </a:solidFill>
              <a:effectLst/>
              <a:latin typeface="+mn-lt"/>
              <a:ea typeface="+mn-ea"/>
              <a:cs typeface="+mn-cs"/>
            </a:rPr>
            <a:t>、前年度比</a:t>
          </a:r>
          <a:r>
            <a:rPr kumimoji="1" lang="en-US" altLang="ja-JP" sz="1000" b="0" i="0" baseline="0">
              <a:solidFill>
                <a:schemeClr val="dk1"/>
              </a:solidFill>
              <a:effectLst/>
              <a:latin typeface="+mn-lt"/>
              <a:ea typeface="+mn-ea"/>
              <a:cs typeface="+mn-cs"/>
            </a:rPr>
            <a:t>224</a:t>
          </a:r>
          <a:r>
            <a:rPr kumimoji="1" lang="ja-JP" altLang="ja-JP" sz="1000" b="0" i="0" baseline="0">
              <a:solidFill>
                <a:schemeClr val="dk1"/>
              </a:solidFill>
              <a:effectLst/>
              <a:latin typeface="+mn-lt"/>
              <a:ea typeface="+mn-ea"/>
              <a:cs typeface="+mn-cs"/>
            </a:rPr>
            <a:t>百万円余の増額、実質単年度収支は</a:t>
          </a:r>
          <a:r>
            <a:rPr kumimoji="1" lang="en-US" altLang="ja-JP" sz="1000" b="0" i="0" baseline="0">
              <a:solidFill>
                <a:schemeClr val="dk1"/>
              </a:solidFill>
              <a:effectLst/>
              <a:latin typeface="+mn-lt"/>
              <a:ea typeface="+mn-ea"/>
              <a:cs typeface="+mn-cs"/>
            </a:rPr>
            <a:t>884</a:t>
          </a:r>
          <a:r>
            <a:rPr kumimoji="1" lang="ja-JP" altLang="ja-JP" sz="1000" b="0" i="0" baseline="0">
              <a:solidFill>
                <a:schemeClr val="dk1"/>
              </a:solidFill>
              <a:effectLst/>
              <a:latin typeface="+mn-lt"/>
              <a:ea typeface="+mn-ea"/>
              <a:cs typeface="+mn-cs"/>
            </a:rPr>
            <a:t>百万円余の</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額となり、標準財政規模比ではそれぞれ</a:t>
          </a:r>
          <a:r>
            <a:rPr kumimoji="1" lang="en-US" altLang="ja-JP" sz="1000" b="0" i="0" baseline="0">
              <a:solidFill>
                <a:schemeClr val="dk1"/>
              </a:solidFill>
              <a:effectLst/>
              <a:latin typeface="+mn-lt"/>
              <a:ea typeface="+mn-ea"/>
              <a:cs typeface="+mn-cs"/>
            </a:rPr>
            <a:t>17.99</a:t>
          </a:r>
          <a:r>
            <a:rPr kumimoji="1" lang="ja-JP" altLang="ja-JP" sz="1000" b="0" i="0" baseline="0">
              <a:solidFill>
                <a:schemeClr val="dk1"/>
              </a:solidFill>
              <a:effectLst/>
              <a:latin typeface="+mn-lt"/>
              <a:ea typeface="+mn-ea"/>
              <a:cs typeface="+mn-cs"/>
            </a:rPr>
            <a:t>ポイント、</a:t>
          </a:r>
          <a:r>
            <a:rPr kumimoji="1" lang="en-US" altLang="ja-JP" sz="1000" b="0" i="0" baseline="0">
              <a:solidFill>
                <a:schemeClr val="dk1"/>
              </a:solidFill>
              <a:effectLst/>
              <a:latin typeface="+mn-lt"/>
              <a:ea typeface="+mn-ea"/>
              <a:cs typeface="+mn-cs"/>
            </a:rPr>
            <a:t>2.11</a:t>
          </a:r>
          <a:r>
            <a:rPr kumimoji="1" lang="ja-JP" altLang="ja-JP" sz="1000" b="0" i="0" baseline="0">
              <a:solidFill>
                <a:schemeClr val="dk1"/>
              </a:solidFill>
              <a:effectLst/>
              <a:latin typeface="+mn-lt"/>
              <a:ea typeface="+mn-ea"/>
              <a:cs typeface="+mn-cs"/>
            </a:rPr>
            <a:t>ポイントとなった。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引き続き事務事業の見直し・統廃合など歳出の合理化等、行財政改革を推進し健全な財政運営に努め改善を図る。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ja-JP" sz="1100" b="0" i="0" baseline="0">
              <a:solidFill>
                <a:schemeClr val="dk1"/>
              </a:solidFill>
              <a:effectLst/>
              <a:latin typeface="+mn-lt"/>
              <a:ea typeface="+mn-ea"/>
              <a:cs typeface="+mn-cs"/>
            </a:rPr>
            <a:t>　新市発足以降、本市の一般会計及び特別会計はともに実質収支の赤字に転じたことはなく、また、公営企業会計においても余剰資金等があることから赤字には至っていない。</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分母となる標準財政規模は、標準税収入額等が</a:t>
          </a:r>
          <a:r>
            <a:rPr kumimoji="1" lang="en-US" altLang="ja-JP" sz="1100" b="0" i="0" baseline="0">
              <a:solidFill>
                <a:schemeClr val="dk1"/>
              </a:solidFill>
              <a:effectLst/>
              <a:latin typeface="+mn-lt"/>
              <a:ea typeface="+mn-ea"/>
              <a:cs typeface="+mn-cs"/>
            </a:rPr>
            <a:t>197</a:t>
          </a:r>
          <a:r>
            <a:rPr kumimoji="1" lang="ja-JP" altLang="ja-JP" sz="1100" b="0" i="0" baseline="0">
              <a:solidFill>
                <a:schemeClr val="dk1"/>
              </a:solidFill>
              <a:effectLst/>
              <a:latin typeface="+mn-lt"/>
              <a:ea typeface="+mn-ea"/>
              <a:cs typeface="+mn-cs"/>
            </a:rPr>
            <a:t>百万円余の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額となったが、普通交付税が</a:t>
          </a:r>
          <a:r>
            <a:rPr kumimoji="1" lang="en-US" altLang="ja-JP" sz="1100" b="0" i="0" baseline="0">
              <a:solidFill>
                <a:schemeClr val="dk1"/>
              </a:solidFill>
              <a:effectLst/>
              <a:latin typeface="+mn-lt"/>
              <a:ea typeface="+mn-ea"/>
              <a:cs typeface="+mn-cs"/>
            </a:rPr>
            <a:t>215</a:t>
          </a:r>
          <a:r>
            <a:rPr kumimoji="1" lang="ja-JP" altLang="ja-JP" sz="1100" b="0" i="0" baseline="0">
              <a:solidFill>
                <a:schemeClr val="dk1"/>
              </a:solidFill>
              <a:effectLst/>
              <a:latin typeface="+mn-lt"/>
              <a:ea typeface="+mn-ea"/>
              <a:cs typeface="+mn-cs"/>
            </a:rPr>
            <a:t>百万円余の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a:t>
          </a:r>
          <a:r>
            <a:rPr kumimoji="1" lang="ja-JP" altLang="en-US" sz="1100" b="0" i="0" baseline="0">
              <a:solidFill>
                <a:schemeClr val="dk1"/>
              </a:solidFill>
              <a:effectLst/>
              <a:latin typeface="+mn-lt"/>
              <a:ea typeface="+mn-ea"/>
              <a:cs typeface="+mn-cs"/>
            </a:rPr>
            <a:t>、臨時財政対策債発行可能額が</a:t>
          </a:r>
          <a:r>
            <a:rPr kumimoji="1" lang="en-US" altLang="ja-JP" sz="1100" b="0" i="0" baseline="0">
              <a:solidFill>
                <a:schemeClr val="dk1"/>
              </a:solidFill>
              <a:effectLst/>
              <a:latin typeface="+mn-lt"/>
              <a:ea typeface="+mn-ea"/>
              <a:cs typeface="+mn-cs"/>
            </a:rPr>
            <a:t>366</a:t>
          </a:r>
          <a:r>
            <a:rPr kumimoji="1" lang="ja-JP" altLang="en-US" sz="1100" b="0" i="0" baseline="0">
              <a:solidFill>
                <a:schemeClr val="dk1"/>
              </a:solidFill>
              <a:effectLst/>
              <a:latin typeface="+mn-lt"/>
              <a:ea typeface="+mn-ea"/>
              <a:cs typeface="+mn-cs"/>
            </a:rPr>
            <a:t>百万円の大幅な減額</a:t>
          </a:r>
          <a:r>
            <a:rPr kumimoji="1" lang="ja-JP" altLang="ja-JP" sz="1100" b="0" i="0" baseline="0">
              <a:solidFill>
                <a:schemeClr val="dk1"/>
              </a:solidFill>
              <a:effectLst/>
              <a:latin typeface="+mn-lt"/>
              <a:ea typeface="+mn-ea"/>
              <a:cs typeface="+mn-cs"/>
            </a:rPr>
            <a:t>となったことにより、全体としては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年度比較で</a:t>
          </a:r>
          <a:r>
            <a:rPr kumimoji="1" lang="en-US" altLang="ja-JP" sz="1100" b="0" i="0" baseline="0">
              <a:solidFill>
                <a:schemeClr val="dk1"/>
              </a:solidFill>
              <a:effectLst/>
              <a:latin typeface="+mn-lt"/>
              <a:ea typeface="+mn-ea"/>
              <a:cs typeface="+mn-cs"/>
            </a:rPr>
            <a:t>384</a:t>
          </a:r>
          <a:r>
            <a:rPr kumimoji="1" lang="ja-JP" altLang="ja-JP" sz="1100" b="0" i="0" baseline="0">
              <a:solidFill>
                <a:schemeClr val="dk1"/>
              </a:solidFill>
              <a:effectLst/>
              <a:latin typeface="+mn-lt"/>
              <a:ea typeface="+mn-ea"/>
              <a:cs typeface="+mn-cs"/>
            </a:rPr>
            <a:t>百万円余の大幅な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額であった。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一般会計は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年度と比較し、実質収支額が増</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となったことを受け、実質収支比率は対前年度で</a:t>
          </a:r>
          <a:r>
            <a:rPr kumimoji="1" lang="en-US" altLang="ja-JP" sz="1100" b="0" i="0" baseline="0">
              <a:solidFill>
                <a:schemeClr val="dk1"/>
              </a:solidFill>
              <a:effectLst/>
              <a:latin typeface="+mn-lt"/>
              <a:ea typeface="+mn-ea"/>
              <a:cs typeface="+mn-cs"/>
            </a:rPr>
            <a:t>2.67</a:t>
          </a:r>
          <a:r>
            <a:rPr kumimoji="1" lang="ja-JP" altLang="ja-JP" sz="1100" b="0" i="0" baseline="0">
              <a:solidFill>
                <a:schemeClr val="dk1"/>
              </a:solidFill>
              <a:effectLst/>
              <a:latin typeface="+mn-lt"/>
              <a:ea typeface="+mn-ea"/>
              <a:cs typeface="+mn-cs"/>
            </a:rPr>
            <a:t>ポイント上昇する結果となった。</a:t>
          </a:r>
          <a:endParaRPr lang="ja-JP" altLang="ja-JP" sz="1100">
            <a:effectLst/>
          </a:endParaRPr>
        </a:p>
        <a:p>
          <a:pPr eaLnBrk="1" fontAlgn="auto" latinLnBrk="0" hangingPunct="1">
            <a:lnSpc>
              <a:spcPts val="1200"/>
            </a:lnSpc>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水道事業会計は資金剰余額が減額となった</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、標準財政規模</a:t>
          </a:r>
          <a:r>
            <a:rPr kumimoji="1" lang="ja-JP" altLang="en-US" sz="1100" b="0" i="0" baseline="0">
              <a:solidFill>
                <a:sysClr val="windowText" lastClr="000000"/>
              </a:solidFill>
              <a:effectLst/>
              <a:latin typeface="+mn-lt"/>
              <a:ea typeface="+mn-ea"/>
              <a:cs typeface="+mn-cs"/>
            </a:rPr>
            <a:t>よりも減額率が</a:t>
          </a:r>
          <a:endParaRPr kumimoji="1" lang="en-US" altLang="ja-JP" sz="1100" b="0" i="0" baseline="0">
            <a:solidFill>
              <a:sysClr val="windowText" lastClr="000000"/>
            </a:solidFill>
            <a:effectLst/>
            <a:latin typeface="+mn-lt"/>
            <a:ea typeface="+mn-ea"/>
            <a:cs typeface="+mn-cs"/>
          </a:endParaRPr>
        </a:p>
        <a:p>
          <a:pPr eaLnBrk="1" fontAlgn="auto" latinLnBrk="0" hangingPunct="1">
            <a:lnSpc>
              <a:spcPts val="1200"/>
            </a:lnSpc>
          </a:pPr>
          <a:r>
            <a:rPr kumimoji="1" lang="ja-JP" altLang="en-US" sz="1100" b="0" i="0" baseline="0">
              <a:solidFill>
                <a:sysClr val="windowText" lastClr="000000"/>
              </a:solidFill>
              <a:effectLst/>
              <a:latin typeface="+mn-lt"/>
              <a:ea typeface="+mn-ea"/>
              <a:cs typeface="+mn-cs"/>
            </a:rPr>
            <a:t>大きいことから、</a:t>
          </a:r>
          <a:r>
            <a:rPr kumimoji="1" lang="ja-JP" altLang="ja-JP" sz="1100" b="0" i="0" baseline="0">
              <a:solidFill>
                <a:sysClr val="windowText" lastClr="000000"/>
              </a:solidFill>
              <a:effectLst/>
              <a:latin typeface="+mn-lt"/>
              <a:ea typeface="+mn-ea"/>
              <a:cs typeface="+mn-cs"/>
            </a:rPr>
            <a:t>対前年度</a:t>
          </a:r>
          <a:r>
            <a:rPr kumimoji="1" lang="en-US" altLang="ja-JP" sz="1100" b="0" i="0" baseline="0">
              <a:solidFill>
                <a:sysClr val="windowText" lastClr="000000"/>
              </a:solidFill>
              <a:effectLst/>
              <a:latin typeface="+mn-lt"/>
              <a:ea typeface="+mn-ea"/>
              <a:cs typeface="+mn-cs"/>
            </a:rPr>
            <a:t>0.05</a:t>
          </a:r>
          <a:r>
            <a:rPr kumimoji="1" lang="ja-JP" altLang="ja-JP" sz="1100" b="0" i="0" baseline="0">
              <a:solidFill>
                <a:sysClr val="windowText" lastClr="000000"/>
              </a:solidFill>
              <a:effectLst/>
              <a:latin typeface="+mn-lt"/>
              <a:ea typeface="+mn-ea"/>
              <a:cs typeface="+mn-cs"/>
            </a:rPr>
            <a:t>ポイントの減となっている。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介護保険特別会計の実質収支額は前年度決算額</a:t>
          </a:r>
          <a:r>
            <a:rPr kumimoji="1" lang="en-US" altLang="ja-JP" sz="1100" b="0" i="0" baseline="0">
              <a:solidFill>
                <a:sysClr val="windowText" lastClr="000000"/>
              </a:solidFill>
              <a:effectLst/>
              <a:latin typeface="+mn-lt"/>
              <a:ea typeface="+mn-ea"/>
              <a:cs typeface="+mn-cs"/>
            </a:rPr>
            <a:t>147</a:t>
          </a:r>
          <a:r>
            <a:rPr kumimoji="1" lang="ja-JP" altLang="ja-JP" sz="1100" b="0" i="0" baseline="0">
              <a:solidFill>
                <a:sysClr val="windowText" lastClr="000000"/>
              </a:solidFill>
              <a:effectLst/>
              <a:latin typeface="+mn-lt"/>
              <a:ea typeface="+mn-ea"/>
              <a:cs typeface="+mn-cs"/>
            </a:rPr>
            <a:t>百万円余に対し</a:t>
          </a:r>
          <a:r>
            <a:rPr kumimoji="1" lang="en-US" altLang="ja-JP" sz="1100" b="0" i="0" baseline="0">
              <a:solidFill>
                <a:sysClr val="windowText" lastClr="000000"/>
              </a:solidFill>
              <a:effectLst/>
              <a:latin typeface="+mn-lt"/>
              <a:ea typeface="+mn-ea"/>
              <a:cs typeface="+mn-cs"/>
            </a:rPr>
            <a:t>R4</a:t>
          </a:r>
          <a:r>
            <a:rPr kumimoji="1" lang="ja-JP" altLang="ja-JP" sz="1100" b="0" i="0" baseline="0">
              <a:solidFill>
                <a:sysClr val="windowText" lastClr="000000"/>
              </a:solidFill>
              <a:effectLst/>
              <a:latin typeface="+mn-lt"/>
              <a:ea typeface="+mn-ea"/>
              <a:cs typeface="+mn-cs"/>
            </a:rPr>
            <a:t>年度決算額</a:t>
          </a:r>
          <a:r>
            <a:rPr kumimoji="1" lang="en-US" altLang="ja-JP" sz="1100" b="0" i="0" baseline="0">
              <a:solidFill>
                <a:sysClr val="windowText" lastClr="000000"/>
              </a:solidFill>
              <a:effectLst/>
              <a:latin typeface="+mn-lt"/>
              <a:ea typeface="+mn-ea"/>
              <a:cs typeface="+mn-cs"/>
            </a:rPr>
            <a:t>247</a:t>
          </a:r>
          <a:r>
            <a:rPr kumimoji="1" lang="ja-JP" altLang="ja-JP" sz="1100" b="0" i="0" baseline="0">
              <a:solidFill>
                <a:sysClr val="windowText" lastClr="000000"/>
              </a:solidFill>
              <a:effectLst/>
              <a:latin typeface="+mn-lt"/>
              <a:ea typeface="+mn-ea"/>
              <a:cs typeface="+mn-cs"/>
            </a:rPr>
            <a:t>百万円余となったことにより、対前年度</a:t>
          </a:r>
          <a:r>
            <a:rPr kumimoji="1" lang="en-US" altLang="ja-JP" sz="1100" b="0" i="0" baseline="0">
              <a:solidFill>
                <a:sysClr val="windowText" lastClr="000000"/>
              </a:solidFill>
              <a:effectLst/>
              <a:latin typeface="+mn-lt"/>
              <a:ea typeface="+mn-ea"/>
              <a:cs typeface="+mn-cs"/>
            </a:rPr>
            <a:t>0.99</a:t>
          </a:r>
          <a:r>
            <a:rPr kumimoji="1" lang="ja-JP" altLang="ja-JP" sz="1100" b="0" i="0" baseline="0">
              <a:solidFill>
                <a:sysClr val="windowText" lastClr="000000"/>
              </a:solidFill>
              <a:effectLst/>
              <a:latin typeface="+mn-lt"/>
              <a:ea typeface="+mn-ea"/>
              <a:cs typeface="+mn-cs"/>
            </a:rPr>
            <a:t>ポイントの</a:t>
          </a:r>
          <a:r>
            <a:rPr kumimoji="1" lang="ja-JP" altLang="en-US" sz="1100" b="0" i="0" baseline="0">
              <a:solidFill>
                <a:sysClr val="windowText" lastClr="000000"/>
              </a:solidFill>
              <a:effectLst/>
              <a:latin typeface="+mn-lt"/>
              <a:ea typeface="+mn-ea"/>
              <a:cs typeface="+mn-cs"/>
            </a:rPr>
            <a:t>大幅</a:t>
          </a:r>
          <a:r>
            <a:rPr kumimoji="1" lang="ja-JP" altLang="ja-JP" sz="1100" b="0" i="0" baseline="0">
              <a:solidFill>
                <a:sysClr val="windowText" lastClr="000000"/>
              </a:solidFill>
              <a:effectLst/>
              <a:latin typeface="+mn-lt"/>
              <a:ea typeface="+mn-ea"/>
              <a:cs typeface="+mn-cs"/>
            </a:rPr>
            <a:t>増となっている。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国民健康保険特別会計の実質収支額は前年度決算額</a:t>
          </a:r>
          <a:r>
            <a:rPr kumimoji="1" lang="en-US" altLang="ja-JP" sz="1100" b="0" i="0" baseline="0">
              <a:solidFill>
                <a:sysClr val="windowText" lastClr="000000"/>
              </a:solidFill>
              <a:effectLst/>
              <a:latin typeface="+mn-lt"/>
              <a:ea typeface="+mn-ea"/>
              <a:cs typeface="+mn-cs"/>
            </a:rPr>
            <a:t>91</a:t>
          </a:r>
          <a:r>
            <a:rPr kumimoji="1" lang="ja-JP" altLang="ja-JP" sz="1100" b="0" i="0" baseline="0">
              <a:solidFill>
                <a:sysClr val="windowText" lastClr="000000"/>
              </a:solidFill>
              <a:effectLst/>
              <a:latin typeface="+mn-lt"/>
              <a:ea typeface="+mn-ea"/>
              <a:cs typeface="+mn-cs"/>
            </a:rPr>
            <a:t>百万円余に対し、</a:t>
          </a:r>
          <a:r>
            <a:rPr kumimoji="1" lang="en-US" altLang="ja-JP" sz="1100" b="0" i="0" baseline="0">
              <a:solidFill>
                <a:sysClr val="windowText" lastClr="000000"/>
              </a:solidFill>
              <a:effectLst/>
              <a:latin typeface="+mn-lt"/>
              <a:ea typeface="+mn-ea"/>
              <a:cs typeface="+mn-cs"/>
            </a:rPr>
            <a:t>R4</a:t>
          </a:r>
          <a:r>
            <a:rPr kumimoji="1" lang="ja-JP" altLang="ja-JP" sz="1100" b="0" i="0" baseline="0">
              <a:solidFill>
                <a:sysClr val="windowText" lastClr="000000"/>
              </a:solidFill>
              <a:effectLst/>
              <a:latin typeface="+mn-lt"/>
              <a:ea typeface="+mn-ea"/>
              <a:cs typeface="+mn-cs"/>
            </a:rPr>
            <a:t>年度決算額</a:t>
          </a:r>
          <a:r>
            <a:rPr kumimoji="1" lang="en-US" altLang="ja-JP" sz="1100" b="0" i="0" baseline="0">
              <a:solidFill>
                <a:sysClr val="windowText" lastClr="000000"/>
              </a:solidFill>
              <a:effectLst/>
              <a:latin typeface="+mn-lt"/>
              <a:ea typeface="+mn-ea"/>
              <a:cs typeface="+mn-cs"/>
            </a:rPr>
            <a:t>133</a:t>
          </a:r>
          <a:r>
            <a:rPr kumimoji="1" lang="ja-JP" altLang="ja-JP" sz="1100" b="0" i="0" baseline="0">
              <a:solidFill>
                <a:sysClr val="windowText" lastClr="000000"/>
              </a:solidFill>
              <a:effectLst/>
              <a:latin typeface="+mn-lt"/>
              <a:ea typeface="+mn-ea"/>
              <a:cs typeface="+mn-cs"/>
            </a:rPr>
            <a:t>百万円余となったことにより、対前年度</a:t>
          </a:r>
          <a:r>
            <a:rPr kumimoji="1" lang="en-US" altLang="ja-JP" sz="1100" b="0" i="0" baseline="0">
              <a:solidFill>
                <a:sysClr val="windowText" lastClr="000000"/>
              </a:solidFill>
              <a:effectLst/>
              <a:latin typeface="+mn-lt"/>
              <a:ea typeface="+mn-ea"/>
              <a:cs typeface="+mn-cs"/>
            </a:rPr>
            <a:t>0.43</a:t>
          </a:r>
          <a:r>
            <a:rPr kumimoji="1" lang="ja-JP" altLang="ja-JP" sz="1100" b="0" i="0" baseline="0">
              <a:solidFill>
                <a:sysClr val="windowText" lastClr="000000"/>
              </a:solidFill>
              <a:effectLst/>
              <a:latin typeface="+mn-lt"/>
              <a:ea typeface="+mn-ea"/>
              <a:cs typeface="+mn-cs"/>
            </a:rPr>
            <a:t>ポイントの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下水道事業会計は資金剰余額が大幅に</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額となったことにより、対前年度</a:t>
          </a:r>
          <a:r>
            <a:rPr kumimoji="1" lang="en-US" altLang="ja-JP" sz="1100" b="0" i="0" baseline="0">
              <a:solidFill>
                <a:sysClr val="windowText" lastClr="000000"/>
              </a:solidFill>
              <a:effectLst/>
              <a:latin typeface="+mn-lt"/>
              <a:ea typeface="+mn-ea"/>
              <a:cs typeface="+mn-cs"/>
            </a:rPr>
            <a:t>0.91</a:t>
          </a:r>
          <a:r>
            <a:rPr kumimoji="1" lang="ja-JP" altLang="ja-JP" sz="1100" b="0" i="0" baseline="0">
              <a:solidFill>
                <a:sysClr val="windowText" lastClr="000000"/>
              </a:solidFill>
              <a:effectLst/>
              <a:latin typeface="+mn-lt"/>
              <a:ea typeface="+mn-ea"/>
              <a:cs typeface="+mn-cs"/>
            </a:rPr>
            <a:t>ポイントの大幅</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病院事業会計は流動負債額がなく流動資産額のみの決算額となっているため、安定した経営と考えられる。対前年度</a:t>
          </a:r>
          <a:r>
            <a:rPr kumimoji="1" lang="en-US" altLang="ja-JP" sz="1100" b="0" i="0" baseline="0">
              <a:solidFill>
                <a:sysClr val="windowText" lastClr="000000"/>
              </a:solidFill>
              <a:effectLst/>
              <a:latin typeface="+mn-lt"/>
              <a:ea typeface="+mn-ea"/>
              <a:cs typeface="+mn-cs"/>
            </a:rPr>
            <a:t>0.04</a:t>
          </a:r>
          <a:r>
            <a:rPr kumimoji="1" lang="ja-JP" altLang="ja-JP" sz="1100" b="0" i="0" baseline="0">
              <a:solidFill>
                <a:sysClr val="windowText" lastClr="000000"/>
              </a:solidFill>
              <a:effectLst/>
              <a:latin typeface="+mn-lt"/>
              <a:ea typeface="+mn-ea"/>
              <a:cs typeface="+mn-cs"/>
            </a:rPr>
            <a:t>ポイントの増となる結果となっている。</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簡易水道事業会計は資金剰余額が増額となった</a:t>
          </a:r>
          <a:r>
            <a:rPr kumimoji="1" lang="ja-JP" altLang="en-US" sz="1100" b="0" i="0" baseline="0">
              <a:solidFill>
                <a:sysClr val="windowText" lastClr="000000"/>
              </a:solidFill>
              <a:effectLst/>
              <a:latin typeface="+mn-lt"/>
              <a:ea typeface="+mn-ea"/>
              <a:cs typeface="+mn-cs"/>
            </a:rPr>
            <a:t>ことにより</a:t>
          </a:r>
          <a:r>
            <a:rPr kumimoji="1" lang="ja-JP" altLang="ja-JP" sz="1100" b="0" i="0" baseline="0">
              <a:solidFill>
                <a:sysClr val="windowText" lastClr="000000"/>
              </a:solidFill>
              <a:effectLst/>
              <a:latin typeface="+mn-lt"/>
              <a:ea typeface="+mn-ea"/>
              <a:cs typeface="+mn-cs"/>
            </a:rPr>
            <a:t>、対前年度</a:t>
          </a:r>
          <a:r>
            <a:rPr kumimoji="1" lang="en-US" altLang="ja-JP" sz="1100" b="0" i="0" baseline="0">
              <a:solidFill>
                <a:sysClr val="windowText" lastClr="000000"/>
              </a:solidFill>
              <a:effectLst/>
              <a:latin typeface="+mn-lt"/>
              <a:ea typeface="+mn-ea"/>
              <a:cs typeface="+mn-cs"/>
            </a:rPr>
            <a:t>0.08</a:t>
          </a:r>
          <a:r>
            <a:rPr kumimoji="1" lang="ja-JP" altLang="ja-JP" sz="1100" b="0" i="0" baseline="0">
              <a:solidFill>
                <a:sysClr val="windowText" lastClr="000000"/>
              </a:solidFill>
              <a:effectLst/>
              <a:latin typeface="+mn-lt"/>
              <a:ea typeface="+mn-ea"/>
              <a:cs typeface="+mn-cs"/>
            </a:rPr>
            <a:t>ポイントの増となっている。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交通・火災災害共済事業特別会計の実質収支額は共済見舞金等の支出実績額が支出見込額を下回っている状況が続いており、安定した経営内容であるといえる。</a:t>
          </a:r>
          <a:endParaRPr lang="ja-JP" altLang="ja-JP" sz="1100">
            <a:effectLst/>
          </a:endParaRPr>
        </a:p>
        <a:p>
          <a:pPr>
            <a:lnSpc>
              <a:spcPts val="1200"/>
            </a:lnSpc>
          </a:pPr>
          <a:r>
            <a:rPr kumimoji="1" lang="ja-JP" altLang="ja-JP" sz="1100" b="0" i="0" baseline="0">
              <a:solidFill>
                <a:schemeClr val="dk1"/>
              </a:solidFill>
              <a:effectLst/>
              <a:latin typeface="+mn-lt"/>
              <a:ea typeface="+mn-ea"/>
              <a:cs typeface="+mn-cs"/>
            </a:rPr>
            <a:t>　その他の会計についても基本的には一般会計からの繰出金等により、実質収支額の赤字はないものとなっている。</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元利償還金は公共事業等債</a:t>
          </a:r>
          <a:r>
            <a:rPr kumimoji="1" lang="ja-JP" altLang="en-US" sz="1000" b="0" i="0" baseline="0">
              <a:solidFill>
                <a:schemeClr val="dk1"/>
              </a:solidFill>
              <a:effectLst/>
              <a:latin typeface="+mn-lt"/>
              <a:ea typeface="+mn-ea"/>
              <a:cs typeface="+mn-cs"/>
            </a:rPr>
            <a:t>、学校教育施設等整備事業債</a:t>
          </a:r>
          <a:r>
            <a:rPr kumimoji="1" lang="ja-JP" altLang="ja-JP" sz="1000" b="0" i="0" baseline="0">
              <a:solidFill>
                <a:schemeClr val="dk1"/>
              </a:solidFill>
              <a:effectLst/>
              <a:latin typeface="+mn-lt"/>
              <a:ea typeface="+mn-ea"/>
              <a:cs typeface="+mn-cs"/>
            </a:rPr>
            <a:t>等の元利償還金が増額となったことから、前年度比較で</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百万円の増額となった。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公営企業債の元利償還金に対する繰入金は</a:t>
          </a:r>
          <a:r>
            <a:rPr kumimoji="1" lang="ja-JP" altLang="en-US" sz="1000" b="0" i="0" baseline="0">
              <a:solidFill>
                <a:schemeClr val="dk1"/>
              </a:solidFill>
              <a:effectLst/>
              <a:latin typeface="+mn-lt"/>
              <a:ea typeface="+mn-ea"/>
              <a:cs typeface="+mn-cs"/>
            </a:rPr>
            <a:t>、簡易</a:t>
          </a:r>
          <a:r>
            <a:rPr kumimoji="1" lang="ja-JP" altLang="ja-JP" sz="1000" b="0" i="0" baseline="0">
              <a:solidFill>
                <a:schemeClr val="dk1"/>
              </a:solidFill>
              <a:effectLst/>
              <a:latin typeface="+mn-lt"/>
              <a:ea typeface="+mn-ea"/>
              <a:cs typeface="+mn-cs"/>
            </a:rPr>
            <a:t>水道事業会計</a:t>
          </a:r>
          <a:r>
            <a:rPr kumimoji="1" lang="ja-JP" altLang="en-US" sz="1000" b="0" i="0" baseline="0">
              <a:solidFill>
                <a:schemeClr val="dk1"/>
              </a:solidFill>
              <a:effectLst/>
              <a:latin typeface="+mn-lt"/>
              <a:ea typeface="+mn-ea"/>
              <a:cs typeface="+mn-cs"/>
            </a:rPr>
            <a:t>における</a:t>
          </a:r>
          <a:r>
            <a:rPr kumimoji="1" lang="ja-JP" altLang="ja-JP" sz="1000" b="0" i="0" baseline="0">
              <a:solidFill>
                <a:schemeClr val="dk1"/>
              </a:solidFill>
              <a:effectLst/>
              <a:latin typeface="+mn-lt"/>
              <a:ea typeface="+mn-ea"/>
              <a:cs typeface="+mn-cs"/>
            </a:rPr>
            <a:t>償還に対する繰出金が</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額となったことから、前年度比較で</a:t>
          </a:r>
          <a:r>
            <a:rPr kumimoji="1" lang="en-US" altLang="ja-JP" sz="1000" b="0" i="0" baseline="0">
              <a:solidFill>
                <a:schemeClr val="dk1"/>
              </a:solidFill>
              <a:effectLst/>
              <a:latin typeface="+mn-lt"/>
              <a:ea typeface="+mn-ea"/>
              <a:cs typeface="+mn-cs"/>
            </a:rPr>
            <a:t>39</a:t>
          </a:r>
          <a:r>
            <a:rPr kumimoji="1" lang="ja-JP" altLang="ja-JP" sz="1000" b="0" i="0" baseline="0">
              <a:solidFill>
                <a:schemeClr val="dk1"/>
              </a:solidFill>
              <a:effectLst/>
              <a:latin typeface="+mn-lt"/>
              <a:ea typeface="+mn-ea"/>
              <a:cs typeface="+mn-cs"/>
            </a:rPr>
            <a:t>百万円の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額となった。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組合等が起こした地方債の元利償還金に対する負担金等は、</a:t>
          </a:r>
          <a:r>
            <a:rPr kumimoji="1" lang="ja-JP" altLang="en-US" sz="1000" b="0" i="0" baseline="0">
              <a:solidFill>
                <a:schemeClr val="dk1"/>
              </a:solidFill>
              <a:effectLst/>
              <a:latin typeface="+mn-lt"/>
              <a:ea typeface="+mn-ea"/>
              <a:cs typeface="+mn-cs"/>
            </a:rPr>
            <a:t>東山梨行政事務組合における元利償還金の減額に伴う負担金が減</a:t>
          </a:r>
          <a:r>
            <a:rPr kumimoji="1" lang="ja-JP" altLang="ja-JP" sz="1000" b="0" i="0" baseline="0">
              <a:solidFill>
                <a:schemeClr val="dk1"/>
              </a:solidFill>
              <a:effectLst/>
              <a:latin typeface="+mn-lt"/>
              <a:ea typeface="+mn-ea"/>
              <a:cs typeface="+mn-cs"/>
            </a:rPr>
            <a:t>額になったことから、前年度比較で</a:t>
          </a:r>
          <a:r>
            <a:rPr kumimoji="1" lang="en-US" altLang="ja-JP" sz="1000" b="0" i="0" baseline="0">
              <a:solidFill>
                <a:schemeClr val="dk1"/>
              </a:solidFill>
              <a:effectLst/>
              <a:latin typeface="+mn-lt"/>
              <a:ea typeface="+mn-ea"/>
              <a:cs typeface="+mn-cs"/>
            </a:rPr>
            <a:t>45</a:t>
          </a:r>
          <a:r>
            <a:rPr kumimoji="1" lang="ja-JP" altLang="ja-JP" sz="1000" b="0" i="0" baseline="0">
              <a:solidFill>
                <a:schemeClr val="dk1"/>
              </a:solidFill>
              <a:effectLst/>
              <a:latin typeface="+mn-lt"/>
              <a:ea typeface="+mn-ea"/>
              <a:cs typeface="+mn-cs"/>
            </a:rPr>
            <a:t>百万円の</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額となった。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また、</a:t>
          </a:r>
          <a:r>
            <a:rPr kumimoji="1" lang="ja-JP" altLang="en-US" sz="1000" b="0" i="0" baseline="0">
              <a:solidFill>
                <a:schemeClr val="dk1"/>
              </a:solidFill>
              <a:effectLst/>
              <a:latin typeface="+mn-lt"/>
              <a:ea typeface="+mn-ea"/>
              <a:cs typeface="+mn-cs"/>
            </a:rPr>
            <a:t>算入公債費等（</a:t>
          </a:r>
          <a:r>
            <a:rPr kumimoji="1" lang="ja-JP" altLang="ja-JP" sz="1000" b="0" i="0" baseline="0">
              <a:solidFill>
                <a:schemeClr val="dk1"/>
              </a:solidFill>
              <a:effectLst/>
              <a:latin typeface="+mn-lt"/>
              <a:ea typeface="+mn-ea"/>
              <a:cs typeface="+mn-cs"/>
            </a:rPr>
            <a:t>控除財源</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については、</a:t>
          </a:r>
          <a:r>
            <a:rPr kumimoji="1" lang="ja-JP" altLang="en-US" sz="1000" b="0" i="0" baseline="0">
              <a:solidFill>
                <a:schemeClr val="dk1"/>
              </a:solidFill>
              <a:effectLst/>
              <a:latin typeface="+mn-lt"/>
              <a:ea typeface="+mn-ea"/>
              <a:cs typeface="+mn-cs"/>
            </a:rPr>
            <a:t>都市計画事業費の減額に伴う公債費への充当が可能な都市計画税の増額などにより</a:t>
          </a:r>
          <a:r>
            <a:rPr kumimoji="1" lang="ja-JP" altLang="ja-JP" sz="1000" b="0" i="0" baseline="0">
              <a:solidFill>
                <a:schemeClr val="dk1"/>
              </a:solidFill>
              <a:effectLst/>
              <a:latin typeface="+mn-lt"/>
              <a:ea typeface="+mn-ea"/>
              <a:cs typeface="+mn-cs"/>
            </a:rPr>
            <a:t>、全体として</a:t>
          </a:r>
          <a:r>
            <a:rPr kumimoji="1" lang="en-US" altLang="ja-JP" sz="1000" b="0" i="0" baseline="0">
              <a:solidFill>
                <a:schemeClr val="dk1"/>
              </a:solidFill>
              <a:effectLst/>
              <a:latin typeface="+mn-lt"/>
              <a:ea typeface="+mn-ea"/>
              <a:cs typeface="+mn-cs"/>
            </a:rPr>
            <a:t>51</a:t>
          </a:r>
          <a:r>
            <a:rPr kumimoji="1" lang="ja-JP" altLang="ja-JP" sz="1000" b="0" i="0" baseline="0">
              <a:solidFill>
                <a:schemeClr val="dk1"/>
              </a:solidFill>
              <a:effectLst/>
              <a:latin typeface="+mn-lt"/>
              <a:ea typeface="+mn-ea"/>
              <a:cs typeface="+mn-cs"/>
            </a:rPr>
            <a:t>百万円の</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額となった。</a:t>
          </a:r>
          <a:endParaRPr lang="ja-JP" altLang="ja-JP" sz="1000">
            <a:effectLst/>
          </a:endParaRPr>
        </a:p>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算入公債費等</a:t>
          </a:r>
          <a:r>
            <a:rPr kumimoji="1" lang="ja-JP" altLang="en-US" sz="1000" b="0" i="0" baseline="0">
              <a:solidFill>
                <a:sysClr val="windowText" lastClr="000000"/>
              </a:solidFill>
              <a:effectLst/>
              <a:latin typeface="+mn-lt"/>
              <a:ea typeface="+mn-ea"/>
              <a:cs typeface="+mn-cs"/>
            </a:rPr>
            <a:t>が</a:t>
          </a:r>
          <a:r>
            <a:rPr kumimoji="1" lang="ja-JP" altLang="ja-JP" sz="1000" b="0" i="0" baseline="0">
              <a:solidFill>
                <a:sysClr val="windowText" lastClr="000000"/>
              </a:solidFill>
              <a:effectLst/>
              <a:latin typeface="+mn-lt"/>
              <a:ea typeface="+mn-ea"/>
              <a:cs typeface="+mn-cs"/>
            </a:rPr>
            <a:t>減額となったが、元利償還金</a:t>
          </a:r>
          <a:r>
            <a:rPr kumimoji="1" lang="ja-JP" altLang="en-US" sz="1000" b="0" i="0" baseline="0">
              <a:solidFill>
                <a:sysClr val="windowText" lastClr="000000"/>
              </a:solidFill>
              <a:effectLst/>
              <a:latin typeface="+mn-lt"/>
              <a:ea typeface="+mn-ea"/>
              <a:cs typeface="+mn-cs"/>
            </a:rPr>
            <a:t>等</a:t>
          </a:r>
          <a:r>
            <a:rPr kumimoji="1" lang="ja-JP" altLang="ja-JP" sz="1000" b="0" i="0" baseline="0">
              <a:solidFill>
                <a:sysClr val="windowText" lastClr="000000"/>
              </a:solidFill>
              <a:effectLst/>
              <a:latin typeface="+mn-lt"/>
              <a:ea typeface="+mn-ea"/>
              <a:cs typeface="+mn-cs"/>
            </a:rPr>
            <a:t>は微増し、</a:t>
          </a:r>
          <a:r>
            <a:rPr kumimoji="1" lang="ja-JP" altLang="en-US" sz="1000" b="0" i="0" baseline="0">
              <a:solidFill>
                <a:sysClr val="windowText" lastClr="000000"/>
              </a:solidFill>
              <a:effectLst/>
              <a:latin typeface="+mn-lt"/>
              <a:ea typeface="+mn-ea"/>
              <a:cs typeface="+mn-cs"/>
            </a:rPr>
            <a:t>そのうえ、</a:t>
          </a:r>
          <a:r>
            <a:rPr kumimoji="1" lang="ja-JP" altLang="ja-JP" sz="1000" b="0" i="0" baseline="0">
              <a:solidFill>
                <a:sysClr val="windowText" lastClr="000000"/>
              </a:solidFill>
              <a:effectLst/>
              <a:latin typeface="+mn-lt"/>
              <a:ea typeface="+mn-ea"/>
              <a:cs typeface="+mn-cs"/>
            </a:rPr>
            <a:t>標準財政規模が</a:t>
          </a:r>
          <a:r>
            <a:rPr kumimoji="1" lang="ja-JP" altLang="en-US" sz="1000" b="0" i="0" baseline="0">
              <a:solidFill>
                <a:sysClr val="windowText" lastClr="000000"/>
              </a:solidFill>
              <a:effectLst/>
              <a:latin typeface="+mn-lt"/>
              <a:ea typeface="+mn-ea"/>
              <a:cs typeface="+mn-cs"/>
            </a:rPr>
            <a:t>減額となったこ</a:t>
          </a:r>
          <a:r>
            <a:rPr kumimoji="1" lang="ja-JP" altLang="ja-JP" sz="1000" b="0" i="0" baseline="0">
              <a:solidFill>
                <a:sysClr val="windowText" lastClr="000000"/>
              </a:solidFill>
              <a:effectLst/>
              <a:latin typeface="+mn-lt"/>
              <a:ea typeface="+mn-ea"/>
              <a:cs typeface="+mn-cs"/>
            </a:rPr>
            <a:t>とから</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a:t>
          </a:r>
          <a:r>
            <a:rPr kumimoji="1" lang="ja-JP" altLang="en-US" sz="1000" b="0" i="0" baseline="0">
              <a:solidFill>
                <a:sysClr val="windowText" lastClr="000000"/>
              </a:solidFill>
              <a:effectLst/>
              <a:latin typeface="+mn-lt"/>
              <a:ea typeface="+mn-ea"/>
              <a:cs typeface="+mn-cs"/>
            </a:rPr>
            <a:t>４</a:t>
          </a:r>
          <a:r>
            <a:rPr kumimoji="1" lang="ja-JP" altLang="ja-JP" sz="1000" b="0" i="0" baseline="0">
              <a:solidFill>
                <a:sysClr val="windowText" lastClr="000000"/>
              </a:solidFill>
              <a:effectLst/>
              <a:latin typeface="+mn-lt"/>
              <a:ea typeface="+mn-ea"/>
              <a:cs typeface="+mn-cs"/>
            </a:rPr>
            <a:t>年度</a:t>
          </a:r>
          <a:r>
            <a:rPr kumimoji="1" lang="ja-JP" altLang="en-US" sz="1000" b="0" i="0" baseline="0">
              <a:solidFill>
                <a:sysClr val="windowText" lastClr="000000"/>
              </a:solidFill>
              <a:effectLst/>
              <a:latin typeface="+mn-lt"/>
              <a:ea typeface="+mn-ea"/>
              <a:cs typeface="+mn-cs"/>
            </a:rPr>
            <a:t>の</a:t>
          </a:r>
          <a:r>
            <a:rPr kumimoji="1" lang="ja-JP" altLang="ja-JP" sz="1000" b="0" i="0" baseline="0">
              <a:solidFill>
                <a:sysClr val="windowText" lastClr="000000"/>
              </a:solidFill>
              <a:effectLst/>
              <a:latin typeface="+mn-lt"/>
              <a:ea typeface="+mn-ea"/>
              <a:cs typeface="+mn-cs"/>
            </a:rPr>
            <a:t>実質公債費比率は、</a:t>
          </a:r>
          <a:r>
            <a:rPr kumimoji="1" lang="ja-JP" altLang="en-US" sz="1000" b="0" i="0" baseline="0">
              <a:solidFill>
                <a:sysClr val="windowText" lastClr="000000"/>
              </a:solidFill>
              <a:effectLst/>
              <a:latin typeface="+mn-lt"/>
              <a:ea typeface="+mn-ea"/>
              <a:cs typeface="+mn-cs"/>
            </a:rPr>
            <a:t>単年度で</a:t>
          </a:r>
          <a:r>
            <a:rPr kumimoji="1" lang="en-US" altLang="ja-JP" sz="1000" b="0" i="0" baseline="0">
              <a:solidFill>
                <a:sysClr val="windowText" lastClr="000000"/>
              </a:solidFill>
              <a:effectLst/>
              <a:latin typeface="+mn-lt"/>
              <a:ea typeface="+mn-ea"/>
              <a:cs typeface="+mn-cs"/>
            </a:rPr>
            <a:t>1.2</a:t>
          </a:r>
          <a:r>
            <a:rPr kumimoji="1" lang="ja-JP" altLang="en-US" sz="1000" b="0" i="0" baseline="0">
              <a:solidFill>
                <a:sysClr val="windowText" lastClr="000000"/>
              </a:solidFill>
              <a:effectLst/>
              <a:latin typeface="+mn-lt"/>
              <a:ea typeface="+mn-ea"/>
              <a:cs typeface="+mn-cs"/>
            </a:rPr>
            <a:t>ポイント、</a:t>
          </a:r>
          <a:r>
            <a:rPr kumimoji="1" lang="en-US" altLang="ja-JP" sz="1000" b="0" i="0" baseline="0">
              <a:solidFill>
                <a:sysClr val="windowText" lastClr="000000"/>
              </a:solidFill>
              <a:effectLst/>
              <a:latin typeface="+mn-lt"/>
              <a:ea typeface="+mn-ea"/>
              <a:cs typeface="+mn-cs"/>
            </a:rPr>
            <a:t>3</a:t>
          </a:r>
          <a:r>
            <a:rPr kumimoji="1" lang="ja-JP" altLang="ja-JP" sz="1000" b="0" i="0" baseline="0">
              <a:solidFill>
                <a:sysClr val="windowText" lastClr="000000"/>
              </a:solidFill>
              <a:effectLst/>
              <a:latin typeface="+mn-lt"/>
              <a:ea typeface="+mn-ea"/>
              <a:cs typeface="+mn-cs"/>
            </a:rPr>
            <a:t>カ年平均</a:t>
          </a:r>
          <a:r>
            <a:rPr kumimoji="1" lang="ja-JP" altLang="en-US" sz="1000" b="0" i="0" baseline="0">
              <a:solidFill>
                <a:sysClr val="windowText" lastClr="000000"/>
              </a:solidFill>
              <a:effectLst/>
              <a:latin typeface="+mn-lt"/>
              <a:ea typeface="+mn-ea"/>
              <a:cs typeface="+mn-cs"/>
            </a:rPr>
            <a:t>で</a:t>
          </a:r>
          <a:r>
            <a:rPr kumimoji="1" lang="en-US" altLang="ja-JP" sz="1000" b="0" i="0" baseline="0">
              <a:solidFill>
                <a:sysClr val="windowText" lastClr="000000"/>
              </a:solidFill>
              <a:effectLst/>
              <a:latin typeface="+mn-lt"/>
              <a:ea typeface="+mn-ea"/>
              <a:cs typeface="+mn-cs"/>
            </a:rPr>
            <a:t>0.3</a:t>
          </a:r>
          <a:r>
            <a:rPr kumimoji="1" lang="ja-JP" altLang="ja-JP" sz="1000" b="0" i="0" baseline="0">
              <a:solidFill>
                <a:sysClr val="windowText" lastClr="000000"/>
              </a:solidFill>
              <a:effectLst/>
              <a:latin typeface="+mn-lt"/>
              <a:ea typeface="+mn-ea"/>
              <a:cs typeface="+mn-cs"/>
            </a:rPr>
            <a:t>ポイント上昇した。</a:t>
          </a:r>
          <a:endParaRPr lang="ja-JP" altLang="ja-JP" sz="1000">
            <a:solidFill>
              <a:sysClr val="windowText" lastClr="000000"/>
            </a:solidFill>
            <a:effectLst/>
          </a:endParaRPr>
        </a:p>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公債費</a:t>
          </a:r>
          <a:r>
            <a:rPr kumimoji="1" lang="ja-JP" altLang="en-US" sz="1000" b="0" i="0" baseline="0">
              <a:solidFill>
                <a:sysClr val="windowText" lastClr="000000"/>
              </a:solidFill>
              <a:effectLst/>
              <a:latin typeface="+mn-lt"/>
              <a:ea typeface="+mn-ea"/>
              <a:cs typeface="+mn-cs"/>
            </a:rPr>
            <a:t>のピークは令和４年度となるため、今後は数値の減少が</a:t>
          </a:r>
          <a:r>
            <a:rPr kumimoji="1" lang="ja-JP" altLang="ja-JP" sz="1000" b="0" i="0" baseline="0">
              <a:solidFill>
                <a:sysClr val="windowText" lastClr="000000"/>
              </a:solidFill>
              <a:effectLst/>
              <a:latin typeface="+mn-lt"/>
              <a:ea typeface="+mn-ea"/>
              <a:cs typeface="+mn-cs"/>
            </a:rPr>
            <a:t>見込まれる</a:t>
          </a:r>
          <a:r>
            <a:rPr kumimoji="1" lang="ja-JP" altLang="en-US" sz="1000" b="0" i="0" baseline="0">
              <a:solidFill>
                <a:sysClr val="windowText" lastClr="000000"/>
              </a:solidFill>
              <a:effectLst/>
              <a:latin typeface="+mn-lt"/>
              <a:ea typeface="+mn-ea"/>
              <a:cs typeface="+mn-cs"/>
            </a:rPr>
            <a:t>が</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標準財政規模が減額傾向である事から、引き続き</a:t>
          </a:r>
          <a:r>
            <a:rPr kumimoji="1" lang="ja-JP" altLang="ja-JP" sz="1000" b="0" i="0" baseline="0">
              <a:solidFill>
                <a:sysClr val="windowText" lastClr="000000"/>
              </a:solidFill>
              <a:effectLst/>
              <a:latin typeface="+mn-lt"/>
              <a:ea typeface="+mn-ea"/>
              <a:cs typeface="+mn-cs"/>
            </a:rPr>
            <a:t>安全領域を堅持しつつ効率的な財政運営に努める。</a:t>
          </a:r>
          <a:endParaRPr lang="ja-JP" altLang="ja-JP" sz="10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一般会計等に係る地方債の現在高は、合併特例事業債、臨時財政対策債等の現在高の減少に伴い、前年度比較で</a:t>
          </a:r>
          <a:r>
            <a:rPr kumimoji="1" lang="en-US" altLang="ja-JP" sz="1100" b="0" i="0" baseline="0">
              <a:solidFill>
                <a:schemeClr val="dk1"/>
              </a:solidFill>
              <a:effectLst/>
              <a:latin typeface="+mn-lt"/>
              <a:ea typeface="+mn-ea"/>
              <a:cs typeface="+mn-cs"/>
            </a:rPr>
            <a:t>1,752</a:t>
          </a:r>
          <a:r>
            <a:rPr kumimoji="1" lang="ja-JP" altLang="ja-JP" sz="1100" b="0" i="0" baseline="0">
              <a:solidFill>
                <a:schemeClr val="dk1"/>
              </a:solidFill>
              <a:effectLst/>
              <a:latin typeface="+mn-lt"/>
              <a:ea typeface="+mn-ea"/>
              <a:cs typeface="+mn-cs"/>
            </a:rPr>
            <a:t>百万円の大幅な減額となった。</a:t>
          </a:r>
          <a:endParaRPr kumimoji="1" lang="en-US" altLang="ja-JP" sz="1100" b="0" i="0" baseline="0">
            <a:solidFill>
              <a:schemeClr val="dk1"/>
            </a:solidFill>
            <a:effectLst/>
            <a:latin typeface="+mn-lt"/>
            <a:ea typeface="+mn-ea"/>
            <a:cs typeface="+mn-cs"/>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公営企業債等繰入見込額は、簡易水道事業</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下水道事業の企業債残高が減少したことなどから、前年度比較で</a:t>
          </a:r>
          <a:r>
            <a:rPr kumimoji="1" lang="en-US" altLang="ja-JP" sz="1100" b="0" i="0" baseline="0">
              <a:solidFill>
                <a:schemeClr val="dk1"/>
              </a:solidFill>
              <a:effectLst/>
              <a:latin typeface="+mn-lt"/>
              <a:ea typeface="+mn-ea"/>
              <a:cs typeface="+mn-cs"/>
            </a:rPr>
            <a:t>433</a:t>
          </a:r>
          <a:r>
            <a:rPr kumimoji="1" lang="ja-JP" altLang="ja-JP" sz="1100" b="0" i="0" baseline="0">
              <a:solidFill>
                <a:schemeClr val="dk1"/>
              </a:solidFill>
              <a:effectLst/>
              <a:latin typeface="+mn-lt"/>
              <a:ea typeface="+mn-ea"/>
              <a:cs typeface="+mn-cs"/>
            </a:rPr>
            <a:t>百万円の減額となった。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組合等の負担見込額は、東山梨行政事務組合、甲府・峡東地域ごみ処理施設事務組合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の地方債現在高の減額などにより、前年度比較で</a:t>
          </a:r>
          <a:r>
            <a:rPr kumimoji="1" lang="en-US" altLang="ja-JP" sz="1100" b="0" i="0" baseline="0">
              <a:solidFill>
                <a:schemeClr val="dk1"/>
              </a:solidFill>
              <a:effectLst/>
              <a:latin typeface="+mn-lt"/>
              <a:ea typeface="+mn-ea"/>
              <a:cs typeface="+mn-cs"/>
            </a:rPr>
            <a:t>188</a:t>
          </a:r>
          <a:r>
            <a:rPr kumimoji="1" lang="ja-JP" altLang="ja-JP" sz="1100" b="0" i="0" baseline="0">
              <a:solidFill>
                <a:schemeClr val="dk1"/>
              </a:solidFill>
              <a:effectLst/>
              <a:latin typeface="+mn-lt"/>
              <a:ea typeface="+mn-ea"/>
              <a:cs typeface="+mn-cs"/>
            </a:rPr>
            <a:t>百万円の減額となった。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退職手当負担見込額は、</a:t>
          </a:r>
          <a:r>
            <a:rPr kumimoji="1" lang="ja-JP" altLang="en-US" sz="1100" b="0" i="0" baseline="0">
              <a:solidFill>
                <a:schemeClr val="dk1"/>
              </a:solidFill>
              <a:effectLst/>
              <a:latin typeface="+mn-lt"/>
              <a:ea typeface="+mn-ea"/>
              <a:cs typeface="+mn-cs"/>
            </a:rPr>
            <a:t>一般職に属する職員の基本額の増額</a:t>
          </a:r>
          <a:r>
            <a:rPr kumimoji="1" lang="ja-JP" altLang="ja-JP" sz="1100" b="0" i="0" baseline="0">
              <a:solidFill>
                <a:schemeClr val="dk1"/>
              </a:solidFill>
              <a:effectLst/>
              <a:latin typeface="+mn-lt"/>
              <a:ea typeface="+mn-ea"/>
              <a:cs typeface="+mn-cs"/>
            </a:rPr>
            <a:t>により、前年度比較で</a:t>
          </a:r>
          <a:r>
            <a:rPr kumimoji="1" lang="en-US" altLang="ja-JP" sz="1100" b="0" i="0" baseline="0">
              <a:solidFill>
                <a:schemeClr val="dk1"/>
              </a:solidFill>
              <a:effectLst/>
              <a:latin typeface="+mn-lt"/>
              <a:ea typeface="+mn-ea"/>
              <a:cs typeface="+mn-cs"/>
            </a:rPr>
            <a:t>207</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充当可能財源等は、充当可能基金が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ふるさと輝き</a:t>
          </a:r>
          <a:r>
            <a:rPr kumimoji="1" lang="ja-JP" altLang="en-US" sz="1100" b="0" i="0" baseline="0">
              <a:solidFill>
                <a:schemeClr val="dk1"/>
              </a:solidFill>
              <a:effectLst/>
              <a:latin typeface="+mn-lt"/>
              <a:ea typeface="+mn-ea"/>
              <a:cs typeface="+mn-cs"/>
            </a:rPr>
            <a:t>基金及び土地開発</a:t>
          </a:r>
          <a:r>
            <a:rPr kumimoji="1" lang="ja-JP" altLang="ja-JP" sz="1100" b="0" i="0" baseline="0">
              <a:solidFill>
                <a:schemeClr val="dk1"/>
              </a:solidFill>
              <a:effectLst/>
              <a:latin typeface="+mn-lt"/>
              <a:ea typeface="+mn-ea"/>
              <a:cs typeface="+mn-cs"/>
            </a:rPr>
            <a:t>基金などの増額により</a:t>
          </a:r>
          <a:r>
            <a:rPr kumimoji="1" lang="ja-JP" altLang="en-US" sz="1100" b="0" i="0" baseline="0">
              <a:solidFill>
                <a:schemeClr val="dk1"/>
              </a:solidFill>
              <a:effectLst/>
              <a:latin typeface="+mn-lt"/>
              <a:ea typeface="+mn-ea"/>
              <a:cs typeface="+mn-cs"/>
            </a:rPr>
            <a:t>前年度比較で</a:t>
          </a:r>
          <a:r>
            <a:rPr kumimoji="1" lang="en-US" altLang="ja-JP" sz="1100" b="0" i="0" baseline="0">
              <a:solidFill>
                <a:schemeClr val="dk1"/>
              </a:solidFill>
              <a:effectLst/>
              <a:latin typeface="+mn-lt"/>
              <a:ea typeface="+mn-ea"/>
              <a:cs typeface="+mn-cs"/>
            </a:rPr>
            <a:t>1,115</a:t>
          </a:r>
          <a:r>
            <a:rPr kumimoji="1" lang="ja-JP" altLang="ja-JP" sz="1100" b="0" i="0" baseline="0">
              <a:solidFill>
                <a:schemeClr val="dk1"/>
              </a:solidFill>
              <a:effectLst/>
              <a:latin typeface="+mn-lt"/>
              <a:ea typeface="+mn-ea"/>
              <a:cs typeface="+mn-cs"/>
            </a:rPr>
            <a:t>百万円の増額、基準財政需要額算入見込額が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合併特例事業債、臨時財政対策債等の現在高の減少に伴う基準財政需要額算入公債費が</a:t>
          </a:r>
          <a:r>
            <a:rPr kumimoji="1" lang="en-US" altLang="ja-JP" sz="1100" b="0" i="0" baseline="0">
              <a:solidFill>
                <a:schemeClr val="dk1"/>
              </a:solidFill>
              <a:effectLst/>
              <a:latin typeface="+mn-lt"/>
              <a:ea typeface="+mn-ea"/>
              <a:cs typeface="+mn-cs"/>
            </a:rPr>
            <a:t>1,509</a:t>
          </a:r>
          <a:r>
            <a:rPr kumimoji="1" lang="ja-JP" altLang="ja-JP" sz="1100" b="0" i="0" baseline="0">
              <a:solidFill>
                <a:schemeClr val="dk1"/>
              </a:solidFill>
              <a:effectLst/>
              <a:latin typeface="+mn-lt"/>
              <a:ea typeface="+mn-ea"/>
              <a:cs typeface="+mn-cs"/>
            </a:rPr>
            <a:t>百万円の減額となり、全体として</a:t>
          </a:r>
          <a:r>
            <a:rPr kumimoji="1" lang="en-US" altLang="ja-JP" sz="1100" b="0" i="0" baseline="0">
              <a:solidFill>
                <a:schemeClr val="dk1"/>
              </a:solidFill>
              <a:effectLst/>
              <a:latin typeface="+mn-lt"/>
              <a:ea typeface="+mn-ea"/>
              <a:cs typeface="+mn-cs"/>
            </a:rPr>
            <a:t>338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a:t>
          </a:r>
          <a:endParaRPr lang="ja-JP" altLang="ja-JP" sz="1100">
            <a:effectLst/>
          </a:endParaRPr>
        </a:p>
        <a:p>
          <a:pPr>
            <a:lnSpc>
              <a:spcPts val="1200"/>
            </a:lnSpc>
          </a:pPr>
          <a:r>
            <a:rPr kumimoji="1" lang="ja-JP" altLang="ja-JP" sz="1100" b="0" i="0" baseline="0">
              <a:solidFill>
                <a:schemeClr val="dk1"/>
              </a:solidFill>
              <a:effectLst/>
              <a:latin typeface="+mn-lt"/>
              <a:ea typeface="+mn-ea"/>
              <a:cs typeface="+mn-cs"/>
            </a:rPr>
            <a:t>　これらの結果、将来負担比率は前年度から</a:t>
          </a:r>
          <a:r>
            <a:rPr kumimoji="1" lang="en-US" altLang="ja-JP" sz="1100" b="0" i="0" baseline="0">
              <a:solidFill>
                <a:schemeClr val="dk1"/>
              </a:solidFill>
              <a:effectLst/>
              <a:latin typeface="+mn-lt"/>
              <a:ea typeface="+mn-ea"/>
              <a:cs typeface="+mn-cs"/>
            </a:rPr>
            <a:t>19.1</a:t>
          </a:r>
          <a:r>
            <a:rPr kumimoji="1" lang="ja-JP" altLang="ja-JP" sz="1100" b="0" i="0" baseline="0">
              <a:solidFill>
                <a:schemeClr val="dk1"/>
              </a:solidFill>
              <a:effectLst/>
              <a:latin typeface="+mn-lt"/>
              <a:ea typeface="+mn-ea"/>
              <a:cs typeface="+mn-cs"/>
            </a:rPr>
            <a:t>ポイント改善された。ここ数年改善傾向を示してるが、今後、基準財政需要額算入見込額の減少、</a:t>
          </a:r>
          <a:r>
            <a:rPr lang="ja-JP" altLang="ja-JP" sz="1100">
              <a:solidFill>
                <a:schemeClr val="dk1"/>
              </a:solidFill>
              <a:effectLst/>
              <a:latin typeface="+mn-lt"/>
              <a:ea typeface="+mn-ea"/>
              <a:cs typeface="+mn-cs"/>
            </a:rPr>
            <a:t>収支均衡不足を補うための基金取崩しによる基金残高の減少等による</a:t>
          </a:r>
          <a:r>
            <a:rPr kumimoji="1" lang="ja-JP" altLang="ja-JP" sz="1100" b="0" i="0" baseline="0">
              <a:solidFill>
                <a:schemeClr val="dk1"/>
              </a:solidFill>
              <a:effectLst/>
              <a:latin typeface="+mn-lt"/>
              <a:ea typeface="+mn-ea"/>
              <a:cs typeface="+mn-cs"/>
            </a:rPr>
            <a:t>数値の上昇も予想されるため、地方債発行額を抑制し、地方債現在高の減少を図ることにより、安全領域を堅持しつつ効率的な財政運営に努める。</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財政調整基金は前年度</a:t>
          </a:r>
          <a:r>
            <a:rPr kumimoji="1" lang="ja-JP" altLang="en-US" sz="1200" b="0" i="0" baseline="0">
              <a:solidFill>
                <a:schemeClr val="dk1"/>
              </a:solidFill>
              <a:effectLst/>
              <a:latin typeface="+mn-lt"/>
              <a:ea typeface="+mn-ea"/>
              <a:cs typeface="+mn-cs"/>
            </a:rPr>
            <a:t>比</a:t>
          </a:r>
          <a:r>
            <a:rPr kumimoji="1" lang="en-US" altLang="ja-JP" sz="1200" b="0" i="0" baseline="0">
              <a:solidFill>
                <a:schemeClr val="dk1"/>
              </a:solidFill>
              <a:effectLst/>
              <a:latin typeface="+mn-lt"/>
              <a:ea typeface="+mn-ea"/>
              <a:cs typeface="+mn-cs"/>
            </a:rPr>
            <a:t>0.23</a:t>
          </a:r>
          <a:r>
            <a:rPr kumimoji="1" lang="ja-JP" altLang="en-US" sz="1200" b="0" i="0" baseline="0">
              <a:solidFill>
                <a:schemeClr val="dk1"/>
              </a:solidFill>
              <a:effectLst/>
              <a:latin typeface="+mn-lt"/>
              <a:ea typeface="+mn-ea"/>
              <a:cs typeface="+mn-cs"/>
            </a:rPr>
            <a:t>百万円の微増</a:t>
          </a:r>
          <a:r>
            <a:rPr kumimoji="1" lang="ja-JP" altLang="ja-JP" sz="1200" b="0" i="0" baseline="0">
              <a:solidFill>
                <a:schemeClr val="dk1"/>
              </a:solidFill>
              <a:effectLst/>
              <a:latin typeface="+mn-lt"/>
              <a:ea typeface="+mn-ea"/>
              <a:cs typeface="+mn-cs"/>
            </a:rPr>
            <a:t>、減債基金は</a:t>
          </a:r>
          <a:r>
            <a:rPr kumimoji="1" lang="en-US" altLang="ja-JP" sz="1200" b="0" i="0" baseline="0">
              <a:solidFill>
                <a:schemeClr val="dk1"/>
              </a:solidFill>
              <a:effectLst/>
              <a:latin typeface="+mn-lt"/>
              <a:ea typeface="+mn-ea"/>
              <a:cs typeface="+mn-cs"/>
            </a:rPr>
            <a:t>0.11</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の微増であった</a:t>
          </a:r>
          <a:r>
            <a:rPr kumimoji="1" lang="ja-JP" altLang="ja-JP" sz="1200" b="0" i="0" baseline="0">
              <a:solidFill>
                <a:schemeClr val="dk1"/>
              </a:solidFill>
              <a:effectLst/>
              <a:latin typeface="+mn-lt"/>
              <a:ea typeface="+mn-ea"/>
              <a:cs typeface="+mn-cs"/>
            </a:rPr>
            <a:t>。その他特定目的基金については、主にふるさと輝き基金が</a:t>
          </a:r>
          <a:r>
            <a:rPr kumimoji="1" lang="en-US" altLang="ja-JP" sz="1200" b="0" i="0" baseline="0">
              <a:solidFill>
                <a:schemeClr val="dk1"/>
              </a:solidFill>
              <a:effectLst/>
              <a:latin typeface="+mn-lt"/>
              <a:ea typeface="+mn-ea"/>
              <a:cs typeface="+mn-cs"/>
            </a:rPr>
            <a:t>399</a:t>
          </a:r>
          <a:r>
            <a:rPr kumimoji="1" lang="ja-JP" altLang="ja-JP" sz="1200" b="0" i="0" baseline="0">
              <a:solidFill>
                <a:schemeClr val="dk1"/>
              </a:solidFill>
              <a:effectLst/>
              <a:latin typeface="+mn-lt"/>
              <a:ea typeface="+mn-ea"/>
              <a:cs typeface="+mn-cs"/>
            </a:rPr>
            <a:t>百万円の増額、</a:t>
          </a:r>
          <a:r>
            <a:rPr kumimoji="1" lang="ja-JP" altLang="en-US" sz="1200" b="0" i="0" baseline="0">
              <a:solidFill>
                <a:schemeClr val="dk1"/>
              </a:solidFill>
              <a:effectLst/>
              <a:latin typeface="+mn-lt"/>
              <a:ea typeface="+mn-ea"/>
              <a:cs typeface="+mn-cs"/>
            </a:rPr>
            <a:t>森林環境譲与税基金が</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増額</a:t>
          </a:r>
          <a:r>
            <a:rPr kumimoji="1" lang="ja-JP" altLang="ja-JP" sz="1200" b="0" i="0" baseline="0">
              <a:solidFill>
                <a:schemeClr val="dk1"/>
              </a:solidFill>
              <a:effectLst/>
              <a:latin typeface="+mn-lt"/>
              <a:ea typeface="+mn-ea"/>
              <a:cs typeface="+mn-cs"/>
            </a:rPr>
            <a:t>するなどして</a:t>
          </a:r>
          <a:r>
            <a:rPr kumimoji="1" lang="en-US" altLang="ja-JP" sz="1200" b="0" i="0" baseline="0">
              <a:solidFill>
                <a:schemeClr val="dk1"/>
              </a:solidFill>
              <a:effectLst/>
              <a:latin typeface="+mn-lt"/>
              <a:ea typeface="+mn-ea"/>
              <a:cs typeface="+mn-cs"/>
            </a:rPr>
            <a:t>407</a:t>
          </a:r>
          <a:r>
            <a:rPr kumimoji="1" lang="ja-JP" altLang="ja-JP" sz="1200" b="0" i="0" baseline="0">
              <a:solidFill>
                <a:schemeClr val="dk1"/>
              </a:solidFill>
              <a:effectLst/>
              <a:latin typeface="+mn-lt"/>
              <a:ea typeface="+mn-ea"/>
              <a:cs typeface="+mn-cs"/>
            </a:rPr>
            <a:t>百万増額した。結果、基金全体として</a:t>
          </a:r>
          <a:r>
            <a:rPr kumimoji="1" lang="en-US" altLang="ja-JP" sz="1200" b="0" i="0" baseline="0">
              <a:solidFill>
                <a:schemeClr val="dk1"/>
              </a:solidFill>
              <a:effectLst/>
              <a:latin typeface="+mn-lt"/>
              <a:ea typeface="+mn-ea"/>
              <a:cs typeface="+mn-cs"/>
            </a:rPr>
            <a:t>408</a:t>
          </a:r>
          <a:r>
            <a:rPr kumimoji="1" lang="ja-JP" altLang="ja-JP" sz="1200" b="0" i="0" baseline="0">
              <a:solidFill>
                <a:schemeClr val="dk1"/>
              </a:solidFill>
              <a:effectLst/>
              <a:latin typeface="+mn-lt"/>
              <a:ea typeface="+mn-ea"/>
              <a:cs typeface="+mn-cs"/>
            </a:rPr>
            <a:t>百万円の増額となった。</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lang="ja-JP" altLang="ja-JP" sz="1200">
              <a:solidFill>
                <a:schemeClr val="dk1"/>
              </a:solidFill>
              <a:effectLst/>
              <a:latin typeface="+mn-lt"/>
              <a:ea typeface="+mn-ea"/>
              <a:cs typeface="+mn-cs"/>
            </a:rPr>
            <a:t>　義務的経費である公債費や扶助費の増加、ＤＸ・ＩＣＴ事業推進に伴う物件費の増加などが予想される一方、本市の歳入構造を鑑みると、大幅な歳入の増加が見込めないため、収支均衡不足を補うための基金取崩しによる基金残高の減少が予想され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基金残高の減少は、財政運営及び各財政指標に大きな影響を及ぼすことから、各種事業のゼロベースでの抜本的な見直し、スクラップ・アンド・ビルドの実践、ワイズスペンディングの徹底などによる歳出の削減、地方債発行額抑制による地方債残高の減少、市税等の収納強化や地域経済の活性化など歳入の増加につながる取り組みを進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その他特定目的金については、各基金の設置目的を鑑み、条例上積立が定められているものについては条例に沿って予算化して積立を行う。</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その他特定目的基金については、主にふるさと輝き基金が</a:t>
          </a:r>
          <a:r>
            <a:rPr kumimoji="1" lang="en-US" altLang="ja-JP" sz="1200" b="0" i="0" baseline="0">
              <a:solidFill>
                <a:schemeClr val="dk1"/>
              </a:solidFill>
              <a:effectLst/>
              <a:latin typeface="+mn-lt"/>
              <a:ea typeface="+mn-ea"/>
              <a:cs typeface="+mn-cs"/>
            </a:rPr>
            <a:t>399</a:t>
          </a:r>
          <a:r>
            <a:rPr kumimoji="1" lang="ja-JP" altLang="ja-JP" sz="1200" b="0" i="0" baseline="0">
              <a:solidFill>
                <a:schemeClr val="dk1"/>
              </a:solidFill>
              <a:effectLst/>
              <a:latin typeface="+mn-lt"/>
              <a:ea typeface="+mn-ea"/>
              <a:cs typeface="+mn-cs"/>
            </a:rPr>
            <a:t>百万円の増額、森林環境譲与税基金が</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百万円増額するなどして</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407</a:t>
          </a:r>
          <a:r>
            <a:rPr kumimoji="1" lang="ja-JP" altLang="ja-JP" sz="1100" b="0" i="0" baseline="0">
              <a:solidFill>
                <a:schemeClr val="dk1"/>
              </a:solidFill>
              <a:effectLst/>
              <a:latin typeface="+mn-lt"/>
              <a:ea typeface="+mn-ea"/>
              <a:cs typeface="+mn-cs"/>
            </a:rPr>
            <a:t>百万増額</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地域振興基金については、新市まちづくり計画の期間が終了となる令和元年度までに上限額まで旧合併特例事業債を活用して積み立てており、既に積み立てている分については、従来の計画の通り、元金償還が完了している範囲内で取り崩しを行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ふるさと輝き基金については、ふるさと納税受領年度に基金への積立を行い、翌年度、寄附者の意向に沿った各種事業の財源として取り崩しを行うが、ふるさと納税寄附額の鈍化を想定し、歳出側の削減</a:t>
          </a:r>
          <a:r>
            <a:rPr kumimoji="1" lang="ja-JP" altLang="en-US" sz="1200" b="0" i="0" baseline="0">
              <a:solidFill>
                <a:schemeClr val="dk1"/>
              </a:solidFill>
              <a:effectLst/>
              <a:latin typeface="+mn-lt"/>
              <a:ea typeface="+mn-ea"/>
              <a:cs typeface="+mn-cs"/>
            </a:rPr>
            <a:t>・適正化</a:t>
          </a:r>
          <a:r>
            <a:rPr kumimoji="1" lang="ja-JP" altLang="ja-JP" sz="1200" b="0" i="0" baseline="0">
              <a:solidFill>
                <a:schemeClr val="dk1"/>
              </a:solidFill>
              <a:effectLst/>
              <a:latin typeface="+mn-lt"/>
              <a:ea typeface="+mn-ea"/>
              <a:cs typeface="+mn-cs"/>
            </a:rPr>
            <a:t>による健全財政運営を図ることが重要である。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預金利子による増額。</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lang="ja-JP" altLang="ja-JP" sz="1200">
              <a:solidFill>
                <a:schemeClr val="dk1"/>
              </a:solidFill>
              <a:effectLst/>
              <a:latin typeface="+mn-lt"/>
              <a:ea typeface="+mn-ea"/>
              <a:cs typeface="+mn-cs"/>
            </a:rPr>
            <a:t>　義務的経費である公債費や扶助費の増加、ＤＸ・ＩＣＴ事業推進に伴う物件費の増加などが予想される一方、本市の歳入構造を鑑みると、大幅な歳入の増加が見込めないため、収支均衡不足を補うための基金取崩しによる基金残高の減少が予想され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　今後は新規の地方債発行を元金償還額以下に抑える従来の方針に戻し、地方債残高の低減を進める</a:t>
          </a:r>
          <a:r>
            <a:rPr kumimoji="1" lang="ja-JP" altLang="en-US" sz="1200" b="0" i="0" baseline="0">
              <a:solidFill>
                <a:schemeClr val="dk1"/>
              </a:solidFill>
              <a:effectLst/>
              <a:latin typeface="+mn-lt"/>
              <a:ea typeface="+mn-ea"/>
              <a:cs typeface="+mn-cs"/>
            </a:rPr>
            <a:t>とともに、</a:t>
          </a:r>
          <a:r>
            <a:rPr lang="ja-JP" altLang="ja-JP" sz="1100">
              <a:solidFill>
                <a:schemeClr val="dk1"/>
              </a:solidFill>
              <a:effectLst/>
              <a:latin typeface="+mn-lt"/>
              <a:ea typeface="+mn-ea"/>
              <a:cs typeface="+mn-cs"/>
            </a:rPr>
            <a:t>各種事業のゼロベースでの抜本的な見直し、スクラップ・アンド・ビルドの実践、ワイズスペンディングの徹底などによる</a:t>
          </a:r>
          <a:r>
            <a:rPr lang="ja-JP" altLang="en-US" sz="1100">
              <a:solidFill>
                <a:schemeClr val="dk1"/>
              </a:solidFill>
              <a:effectLst/>
              <a:latin typeface="+mn-lt"/>
              <a:ea typeface="+mn-ea"/>
              <a:cs typeface="+mn-cs"/>
            </a:rPr>
            <a:t>徹底した</a:t>
          </a:r>
          <a:r>
            <a:rPr lang="ja-JP" altLang="ja-JP" sz="1100">
              <a:solidFill>
                <a:schemeClr val="dk1"/>
              </a:solidFill>
              <a:effectLst/>
              <a:latin typeface="+mn-lt"/>
              <a:ea typeface="+mn-ea"/>
              <a:cs typeface="+mn-cs"/>
            </a:rPr>
            <a:t>歳出の削減</a:t>
          </a:r>
          <a:r>
            <a:rPr lang="ja-JP" altLang="en-US" sz="1100">
              <a:solidFill>
                <a:schemeClr val="dk1"/>
              </a:solidFill>
              <a:effectLst/>
              <a:latin typeface="+mn-lt"/>
              <a:ea typeface="+mn-ea"/>
              <a:cs typeface="+mn-cs"/>
            </a:rPr>
            <a:t>・適正化を図ることで、安易な財政調整</a:t>
          </a:r>
          <a:r>
            <a:rPr kumimoji="1" lang="ja-JP" altLang="ja-JP" sz="1100" b="0" i="0" baseline="0">
              <a:solidFill>
                <a:schemeClr val="dk1"/>
              </a:solidFill>
              <a:effectLst/>
              <a:latin typeface="+mn-lt"/>
              <a:ea typeface="+mn-ea"/>
              <a:cs typeface="+mn-cs"/>
            </a:rPr>
            <a:t>基金の取り崩し</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行わない財政運営を心掛ける。</a:t>
          </a:r>
          <a:endParaRPr lang="ja-JP" altLang="ja-JP" sz="1200">
            <a:effectLst/>
          </a:endParaRPr>
        </a:p>
        <a:p>
          <a:pPr eaLnBrk="1" fontAlgn="auto" latinLnBrk="0" hangingPunct="1"/>
          <a:endParaRPr lang="ja-JP" altLang="ja-JP" sz="12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預金利子による増額。</a:t>
          </a:r>
          <a:endParaRPr lang="ja-JP" altLang="ja-JP" sz="1200">
            <a:effectLst/>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公債費の増加に伴う財政調整基金の取り崩しが予想されるが、地方債発行を抑制することで、減債基金の取り崩しを行わない財政運営を心掛ける。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56C768-CB18-47CA-9F2A-8D5120E45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21CC31-A359-4350-BC6D-86DB183F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4FAF40-7A05-405B-94F7-5BDCDA89626D}"/>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DF19E6F-F02B-4146-84DE-DC6D1A82AA5F}"/>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A8231BF-48B8-46AF-970D-8F889E4F44F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C7F0FD-2186-45CD-8D8E-5EDB25BAD98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252717B-C202-4026-AF72-B0E86F7203E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9B8AAD5-02BD-441F-A6D2-20784EBBB4E5}"/>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4D5E0BE-06BD-4DC4-9547-25DBEB5A77DE}"/>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0A4B577-CA5E-4507-AF7D-3143F768822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D413CB-28C0-44A8-9207-E0E98503C713}"/>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203E8D-6FE7-4F0C-B40D-81F5DF7D0C8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35C2A6-4C7A-4DF0-A60A-08678D8827F4}"/>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F36A61-6C6C-4822-8470-6506BE44DAA9}"/>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EFE31C5-C410-4832-BE78-D14F8D404EF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068F01E-758E-4B84-AB8E-83C542BD2634}"/>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168ED4B-5907-4203-A549-FBE3FEEC7B0C}"/>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DCAECB-0007-4825-BD75-54C0C13302B3}"/>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67E3E5D-D78D-47FE-B3DB-9CA562ECEDE7}"/>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785925-BD7C-4DB6-9F63-C68D4D9E2EC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2E0EB2-802D-4A1A-915C-5EC2C0B69A2A}"/>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D46017-6155-40BD-BFE7-7C0578E20C1B}"/>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346CBB-5E87-4E0E-B305-97A7C61ED6D5}"/>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E40412-E2BD-4713-86C1-829488A6D2DA}"/>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7B52E2F-B1CB-486B-8AB5-7A2E822AA52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6AFCED2-81B7-4301-A1A7-C767C1A9F8B4}"/>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A394AA-6E00-4E9A-929B-DCA879F65E4C}"/>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15BFE8C-F04D-4BFF-BAA0-F3EB6B95B009}"/>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50CAC7-EC35-4331-AA50-1AFF567A4DA1}"/>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1E5FDDB-72EE-4202-9FCB-DD335B5F8E6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6663E26-E40C-4728-A883-D8725DDA333B}"/>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A56293D-5BF6-403D-AE54-0BDDC6E0BB3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318D62B-E70A-48A2-BFD3-6A4F0FBBA9CE}"/>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4C730A-CC35-4D35-A664-7AA3120C587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A18388-AAD4-49DC-96EE-389EE0325D4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4881629-0AF1-4D24-B2C5-D18DACFAF08B}"/>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D3E4AC-2450-497D-A86D-27C5F11162B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BC294D4-0B20-48D1-985C-51B0DE076B9C}"/>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8CE792E-DF39-4FD8-939B-37416AD4061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06D49A0-0577-4360-BF85-7035E9CF0CB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E1DC957-9424-44B0-B2B7-5E96669F4FE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A6CBF82-619F-497B-A339-91ACCED37947}"/>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AD8489B-6736-4AB8-A0E1-F652E09A1B27}"/>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1D30E35-C28F-4751-9829-C40DC380F22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003D08-17A7-4C62-B756-62375DE14DB9}"/>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474861-D077-42C4-A7AB-6E3C3D3CCF2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9D9C6A-9D4F-4B89-8F1E-E03A8E2F41F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全体では類似団体より低水準であるが、施設別では、「公営住宅」、「認定こども園・幼稚園・保育所」、「体育館・プール」、「市民会館」、「一般廃棄物処理施設」、「保健センター・保健所」、「消防施設」及び「庁舎」が非常に高い水準であり、老朽化が顕著である。</a:t>
          </a:r>
        </a:p>
        <a:p>
          <a:r>
            <a:rPr kumimoji="1" lang="ja-JP" altLang="en-US" sz="1050">
              <a:latin typeface="ＭＳ Ｐゴシック" panose="020B0600070205080204" pitchFamily="50" charset="-128"/>
              <a:ea typeface="ＭＳ Ｐゴシック" panose="020B0600070205080204" pitchFamily="50" charset="-128"/>
            </a:rPr>
            <a:t>これらの施設は、今後増々維持管理費の増加が予想されることから、「公共施設等総合管理計画」、「個別マネジメント計画」、「公営住宅等長寿命化計画」、「学校施設等長寿命化計画」などの具体的方向性を十分に踏まえ、計画的な修繕・統廃合を行う。</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716B38D-8767-43DC-9F61-8C6BEF010EC2}"/>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DF098D5-B4D7-4E00-92AE-872AFE93997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46883C9-701E-4BCC-B086-1DFB518608C6}"/>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145746E-7FC2-4DD5-BAB9-A7BA98768C18}"/>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BC5BECB-DEC7-4C93-AF16-03C708173564}"/>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F531547-FC9D-4E23-83CB-CDD0AC101C78}"/>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D7E7FCF-5DB1-4ACF-A1DB-9A1EBAC07F4B}"/>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8C5AD7B-EE95-46AA-A42F-84E7E4A91E02}"/>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94BDC73-8A61-4B8D-B28B-6473D4D3A74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961CE50-3A5D-4971-91B5-92AC978DC96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619B221-AF01-4ED4-9AF1-109112D8427F}"/>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3DA75D1-1333-4550-9FE4-423B1D7CAF47}"/>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C37B2B0-A855-41D4-B1CC-AB5B826FEBC1}"/>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A99FC38-69AE-4E97-AD76-F30FA9CAE9B4}"/>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72B9949-D245-4515-ABC3-C45455B0C915}"/>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FAD57C5-24A3-4D73-BC63-87041C3B763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B6C142C7-4775-41E3-9F2E-5FDC377974BF}"/>
            </a:ext>
          </a:extLst>
        </xdr:cNvPr>
        <xdr:cNvCxnSpPr/>
      </xdr:nvCxnSpPr>
      <xdr:spPr>
        <a:xfrm flipV="1">
          <a:off x="4206240" y="439547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FBD6074F-F828-4F63-91CC-3DE579299594}"/>
            </a:ext>
          </a:extLst>
        </xdr:cNvPr>
        <xdr:cNvSpPr txBox="1"/>
      </xdr:nvSpPr>
      <xdr:spPr>
        <a:xfrm>
          <a:off x="4258945" y="569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95F6D125-E52B-4C37-9BE6-0453DEAB49C6}"/>
            </a:ext>
          </a:extLst>
        </xdr:cNvPr>
        <xdr:cNvCxnSpPr/>
      </xdr:nvCxnSpPr>
      <xdr:spPr>
        <a:xfrm>
          <a:off x="4119245" y="568758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53EBC9EF-E3B7-4241-8713-99C272D2C32E}"/>
            </a:ext>
          </a:extLst>
        </xdr:cNvPr>
        <xdr:cNvSpPr txBox="1"/>
      </xdr:nvSpPr>
      <xdr:spPr>
        <a:xfrm>
          <a:off x="4258945" y="417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3E6F11CA-1B14-4CE6-9F6C-04F0B0BCB7EF}"/>
            </a:ext>
          </a:extLst>
        </xdr:cNvPr>
        <xdr:cNvCxnSpPr/>
      </xdr:nvCxnSpPr>
      <xdr:spPr>
        <a:xfrm>
          <a:off x="4119245" y="43954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49435C94-DAFE-4ED7-803C-3BDD7130DF37}"/>
            </a:ext>
          </a:extLst>
        </xdr:cNvPr>
        <xdr:cNvSpPr txBox="1"/>
      </xdr:nvSpPr>
      <xdr:spPr>
        <a:xfrm>
          <a:off x="4258945" y="5164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1C93035F-1DF0-47C4-9E0D-1F5137EE94C4}"/>
            </a:ext>
          </a:extLst>
        </xdr:cNvPr>
        <xdr:cNvSpPr/>
      </xdr:nvSpPr>
      <xdr:spPr>
        <a:xfrm>
          <a:off x="4157345" y="5185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312D59DB-6BAC-4F41-A542-1BB7404DE201}"/>
            </a:ext>
          </a:extLst>
        </xdr:cNvPr>
        <xdr:cNvSpPr/>
      </xdr:nvSpPr>
      <xdr:spPr>
        <a:xfrm>
          <a:off x="3537585" y="5140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C6BF1085-59B5-4378-A69F-3F72C64B3D4D}"/>
            </a:ext>
          </a:extLst>
        </xdr:cNvPr>
        <xdr:cNvSpPr/>
      </xdr:nvSpPr>
      <xdr:spPr>
        <a:xfrm>
          <a:off x="2867025" y="5126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55AE408E-80FE-4060-8DB5-AA16AE578727}"/>
            </a:ext>
          </a:extLst>
        </xdr:cNvPr>
        <xdr:cNvSpPr/>
      </xdr:nvSpPr>
      <xdr:spPr>
        <a:xfrm>
          <a:off x="219646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AAD31FDA-215C-4B10-A645-3A792B66DA22}"/>
            </a:ext>
          </a:extLst>
        </xdr:cNvPr>
        <xdr:cNvSpPr/>
      </xdr:nvSpPr>
      <xdr:spPr>
        <a:xfrm>
          <a:off x="152590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4BEEDC2-C4BA-493A-961C-26D6CBEDC1F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A0F89E3-5976-43DC-9BFB-CAB42C9C509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96A046F-B16A-4729-88C9-BE2378323DEE}"/>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4855356-C4B5-4BC7-8834-0627654F1999}"/>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4F2888B-DC6D-4E21-8420-80CE385E41A6}"/>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81" name="楕円 80">
          <a:extLst>
            <a:ext uri="{FF2B5EF4-FFF2-40B4-BE49-F238E27FC236}">
              <a16:creationId xmlns:a16="http://schemas.microsoft.com/office/drawing/2014/main" id="{0268167C-ACC4-477E-A2A2-EF7514A5F2E3}"/>
            </a:ext>
          </a:extLst>
        </xdr:cNvPr>
        <xdr:cNvSpPr/>
      </xdr:nvSpPr>
      <xdr:spPr>
        <a:xfrm>
          <a:off x="4157345" y="511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945EB55D-4A75-420B-8D9C-BAF743A76FB8}"/>
            </a:ext>
          </a:extLst>
        </xdr:cNvPr>
        <xdr:cNvSpPr txBox="1"/>
      </xdr:nvSpPr>
      <xdr:spPr>
        <a:xfrm>
          <a:off x="4258945" y="496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64876</xdr:rowOff>
    </xdr:from>
    <xdr:to>
      <xdr:col>19</xdr:col>
      <xdr:colOff>187325</xdr:colOff>
      <xdr:row>30</xdr:row>
      <xdr:rowOff>166476</xdr:rowOff>
    </xdr:to>
    <xdr:sp macro="" textlink="">
      <xdr:nvSpPr>
        <xdr:cNvPr id="83" name="楕円 82">
          <a:extLst>
            <a:ext uri="{FF2B5EF4-FFF2-40B4-BE49-F238E27FC236}">
              <a16:creationId xmlns:a16="http://schemas.microsoft.com/office/drawing/2014/main" id="{E0986BAD-7243-401B-AC42-A212AD168156}"/>
            </a:ext>
          </a:extLst>
        </xdr:cNvPr>
        <xdr:cNvSpPr/>
      </xdr:nvSpPr>
      <xdr:spPr>
        <a:xfrm>
          <a:off x="3537585" y="5094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131868</xdr:rowOff>
    </xdr:to>
    <xdr:cxnSp macro="">
      <xdr:nvCxnSpPr>
        <xdr:cNvPr id="84" name="直線コネクタ 83">
          <a:extLst>
            <a:ext uri="{FF2B5EF4-FFF2-40B4-BE49-F238E27FC236}">
              <a16:creationId xmlns:a16="http://schemas.microsoft.com/office/drawing/2014/main" id="{71DE50D9-B977-48EB-9BA0-27EDA0C15DCC}"/>
            </a:ext>
          </a:extLst>
        </xdr:cNvPr>
        <xdr:cNvCxnSpPr/>
      </xdr:nvCxnSpPr>
      <xdr:spPr>
        <a:xfrm>
          <a:off x="3588385" y="5144876"/>
          <a:ext cx="6197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43286</xdr:rowOff>
    </xdr:from>
    <xdr:to>
      <xdr:col>15</xdr:col>
      <xdr:colOff>187325</xdr:colOff>
      <xdr:row>30</xdr:row>
      <xdr:rowOff>144886</xdr:rowOff>
    </xdr:to>
    <xdr:sp macro="" textlink="">
      <xdr:nvSpPr>
        <xdr:cNvPr id="85" name="楕円 84">
          <a:extLst>
            <a:ext uri="{FF2B5EF4-FFF2-40B4-BE49-F238E27FC236}">
              <a16:creationId xmlns:a16="http://schemas.microsoft.com/office/drawing/2014/main" id="{A3F150FA-79F9-4C11-8A6C-B6D975A9C3E7}"/>
            </a:ext>
          </a:extLst>
        </xdr:cNvPr>
        <xdr:cNvSpPr/>
      </xdr:nvSpPr>
      <xdr:spPr>
        <a:xfrm>
          <a:off x="2867025" y="5072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94086</xdr:rowOff>
    </xdr:from>
    <xdr:to>
      <xdr:col>19</xdr:col>
      <xdr:colOff>136525</xdr:colOff>
      <xdr:row>30</xdr:row>
      <xdr:rowOff>115676</xdr:rowOff>
    </xdr:to>
    <xdr:cxnSp macro="">
      <xdr:nvCxnSpPr>
        <xdr:cNvPr id="86" name="直線コネクタ 85">
          <a:extLst>
            <a:ext uri="{FF2B5EF4-FFF2-40B4-BE49-F238E27FC236}">
              <a16:creationId xmlns:a16="http://schemas.microsoft.com/office/drawing/2014/main" id="{67DEC9CD-0012-4068-B279-D2C31B4B7667}"/>
            </a:ext>
          </a:extLst>
        </xdr:cNvPr>
        <xdr:cNvCxnSpPr/>
      </xdr:nvCxnSpPr>
      <xdr:spPr>
        <a:xfrm>
          <a:off x="2917825" y="5123286"/>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7" name="楕円 86">
          <a:extLst>
            <a:ext uri="{FF2B5EF4-FFF2-40B4-BE49-F238E27FC236}">
              <a16:creationId xmlns:a16="http://schemas.microsoft.com/office/drawing/2014/main" id="{EB214587-22D1-40AA-92DC-D6E0DA9BD9B4}"/>
            </a:ext>
          </a:extLst>
        </xdr:cNvPr>
        <xdr:cNvSpPr/>
      </xdr:nvSpPr>
      <xdr:spPr>
        <a:xfrm>
          <a:off x="2196465" y="5076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94086</xdr:rowOff>
    </xdr:from>
    <xdr:to>
      <xdr:col>15</xdr:col>
      <xdr:colOff>136525</xdr:colOff>
      <xdr:row>30</xdr:row>
      <xdr:rowOff>97684</xdr:rowOff>
    </xdr:to>
    <xdr:cxnSp macro="">
      <xdr:nvCxnSpPr>
        <xdr:cNvPr id="88" name="直線コネクタ 87">
          <a:extLst>
            <a:ext uri="{FF2B5EF4-FFF2-40B4-BE49-F238E27FC236}">
              <a16:creationId xmlns:a16="http://schemas.microsoft.com/office/drawing/2014/main" id="{1E8F0C21-8E4C-4EB3-9FDA-AB2C49CC1E89}"/>
            </a:ext>
          </a:extLst>
        </xdr:cNvPr>
        <xdr:cNvCxnSpPr/>
      </xdr:nvCxnSpPr>
      <xdr:spPr>
        <a:xfrm flipV="1">
          <a:off x="2247265" y="5123286"/>
          <a:ext cx="6705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89" name="楕円 88">
          <a:extLst>
            <a:ext uri="{FF2B5EF4-FFF2-40B4-BE49-F238E27FC236}">
              <a16:creationId xmlns:a16="http://schemas.microsoft.com/office/drawing/2014/main" id="{1CDB48E6-011C-4654-8ABB-7B1AAF9673E9}"/>
            </a:ext>
          </a:extLst>
        </xdr:cNvPr>
        <xdr:cNvSpPr/>
      </xdr:nvSpPr>
      <xdr:spPr>
        <a:xfrm>
          <a:off x="1525905" y="5056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97684</xdr:rowOff>
    </xdr:to>
    <xdr:cxnSp macro="">
      <xdr:nvCxnSpPr>
        <xdr:cNvPr id="90" name="直線コネクタ 89">
          <a:extLst>
            <a:ext uri="{FF2B5EF4-FFF2-40B4-BE49-F238E27FC236}">
              <a16:creationId xmlns:a16="http://schemas.microsoft.com/office/drawing/2014/main" id="{ED555892-6F35-4697-A250-758D51F716D5}"/>
            </a:ext>
          </a:extLst>
        </xdr:cNvPr>
        <xdr:cNvCxnSpPr/>
      </xdr:nvCxnSpPr>
      <xdr:spPr>
        <a:xfrm>
          <a:off x="1576705" y="5107093"/>
          <a:ext cx="6705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68F1DE80-33B6-4E60-8946-65605C1A2B0E}"/>
            </a:ext>
          </a:extLst>
        </xdr:cNvPr>
        <xdr:cNvSpPr txBox="1"/>
      </xdr:nvSpPr>
      <xdr:spPr>
        <a:xfrm>
          <a:off x="3395989" y="522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515DEE92-66EC-4ECA-8D27-F128B8AB1236}"/>
            </a:ext>
          </a:extLst>
        </xdr:cNvPr>
        <xdr:cNvSpPr txBox="1"/>
      </xdr:nvSpPr>
      <xdr:spPr>
        <a:xfrm>
          <a:off x="2738129" y="52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B11CC3D4-4953-45C6-94C4-97CF41F393A4}"/>
            </a:ext>
          </a:extLst>
        </xdr:cNvPr>
        <xdr:cNvSpPr txBox="1"/>
      </xdr:nvSpPr>
      <xdr:spPr>
        <a:xfrm>
          <a:off x="206756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6E6928E4-B212-4760-8A55-8C6BBC46A305}"/>
            </a:ext>
          </a:extLst>
        </xdr:cNvPr>
        <xdr:cNvSpPr txBox="1"/>
      </xdr:nvSpPr>
      <xdr:spPr>
        <a:xfrm>
          <a:off x="139700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11553</xdr:rowOff>
    </xdr:from>
    <xdr:ext cx="405111" cy="259045"/>
    <xdr:sp macro="" textlink="">
      <xdr:nvSpPr>
        <xdr:cNvPr id="95" name="n_1mainValue有形固定資産減価償却率">
          <a:extLst>
            <a:ext uri="{FF2B5EF4-FFF2-40B4-BE49-F238E27FC236}">
              <a16:creationId xmlns:a16="http://schemas.microsoft.com/office/drawing/2014/main" id="{38427597-7F70-4364-87AA-9F2DB674D606}"/>
            </a:ext>
          </a:extLst>
        </xdr:cNvPr>
        <xdr:cNvSpPr txBox="1"/>
      </xdr:nvSpPr>
      <xdr:spPr>
        <a:xfrm>
          <a:off x="3395989" y="487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161413</xdr:rowOff>
    </xdr:from>
    <xdr:ext cx="405111" cy="259045"/>
    <xdr:sp macro="" textlink="">
      <xdr:nvSpPr>
        <xdr:cNvPr id="96" name="n_2mainValue有形固定資産減価償却率">
          <a:extLst>
            <a:ext uri="{FF2B5EF4-FFF2-40B4-BE49-F238E27FC236}">
              <a16:creationId xmlns:a16="http://schemas.microsoft.com/office/drawing/2014/main" id="{EF8622C2-17F0-43DF-BCBC-E7A378C6DD17}"/>
            </a:ext>
          </a:extLst>
        </xdr:cNvPr>
        <xdr:cNvSpPr txBox="1"/>
      </xdr:nvSpPr>
      <xdr:spPr>
        <a:xfrm>
          <a:off x="2738129" y="485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mainValue有形固定資産減価償却率">
          <a:extLst>
            <a:ext uri="{FF2B5EF4-FFF2-40B4-BE49-F238E27FC236}">
              <a16:creationId xmlns:a16="http://schemas.microsoft.com/office/drawing/2014/main" id="{F3A053C4-1095-4E1B-BC30-C7E335461BD3}"/>
            </a:ext>
          </a:extLst>
        </xdr:cNvPr>
        <xdr:cNvSpPr txBox="1"/>
      </xdr:nvSpPr>
      <xdr:spPr>
        <a:xfrm>
          <a:off x="2067569" y="485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8" name="n_4mainValue有形固定資産減価償却率">
          <a:extLst>
            <a:ext uri="{FF2B5EF4-FFF2-40B4-BE49-F238E27FC236}">
              <a16:creationId xmlns:a16="http://schemas.microsoft.com/office/drawing/2014/main" id="{8BEB36C3-9DC2-4C90-A851-AE0922748CF7}"/>
            </a:ext>
          </a:extLst>
        </xdr:cNvPr>
        <xdr:cNvSpPr txBox="1"/>
      </xdr:nvSpPr>
      <xdr:spPr>
        <a:xfrm>
          <a:off x="139700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E91E066-6B4F-4A39-AC54-9784900D0027}"/>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89BA579-E75E-416B-97B8-E1397C56736D}"/>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B6638E4-2C35-4C09-8ACB-6FC582AB29FE}"/>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6C32AEE-01DA-44E2-ADB9-0E27EC93D22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86CBA3D-5B9A-41C4-AC83-44DB19085C18}"/>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F644C04-07B1-45FD-BBB2-58B6A97D3646}"/>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60F879E-D72D-4AB5-88CD-81DF9C40E165}"/>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2E69B55-6EF4-4BA4-94C1-F13CD3F1708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C13C5D-B236-4D4F-B02D-40EC39DF1BC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60F3AD1-64FB-41DB-B81E-0A0D2DA7D4DE}"/>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434C506-557A-4541-886F-53F153DB1C99}"/>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33F2718-A58C-486D-AC29-64A63BEA5FF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7715159-DCE8-44C0-B01D-E66D19BAB048}"/>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当市の債務償還比率は、ここ数年改善傾向にあるが、依然として類似団体より高い水準となっている。</a:t>
          </a:r>
        </a:p>
        <a:p>
          <a:r>
            <a:rPr kumimoji="1" lang="ja-JP" altLang="en-US" sz="1050">
              <a:latin typeface="ＭＳ Ｐゴシック" panose="020B0600070205080204" pitchFamily="50" charset="-128"/>
              <a:ea typeface="ＭＳ Ｐゴシック" panose="020B0600070205080204" pitchFamily="50" charset="-128"/>
            </a:rPr>
            <a:t>本市の課税客体等を鑑みると、市税などの経常一般財源等の急激な増加は考えづらく、今後更に数値を改善させるためには、地方債借入額を公債費償還額以下に抑え、地方債現在高を減少させるなど、将来負担額や公債費の削減を一層推し進める必要がある。</a:t>
          </a:r>
        </a:p>
        <a:p>
          <a:r>
            <a:rPr kumimoji="1" lang="ja-JP" altLang="en-US" sz="1050">
              <a:latin typeface="ＭＳ Ｐゴシック" panose="020B0600070205080204" pitchFamily="50" charset="-128"/>
              <a:ea typeface="ＭＳ Ｐゴシック" panose="020B0600070205080204" pitchFamily="50" charset="-128"/>
            </a:rPr>
            <a:t>一方、新たな課税客体の確保等による市税収入の増加についても引き続き取り組んでいくことも重要である。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8D6900B-1797-4EFA-97F9-C066355CC98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8731F4-795C-4932-A700-568B0A097BFB}"/>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A841B45-0AD8-4DC4-B752-C75318D65EF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30F567B-E724-4333-B13D-41A278B12CBA}"/>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6B8046C-A5A5-404B-B970-AB82FD500786}"/>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ADC9186-64FA-482A-839C-DC7DFD7147A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D936559-9E0A-43ED-861E-D060182772E9}"/>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4E0AFDE-E15D-424B-8851-A1AD2CA0FE0D}"/>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F11DC9B-9966-4A08-B565-10325B253B13}"/>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5CE893C-02ED-4B40-8990-A98662D333E7}"/>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79EAB30-92A0-4F5C-AAE7-D393B20D5203}"/>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97E9CD1-8FB1-48B0-ABFE-07B06B8BABEB}"/>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2F0120C-2D61-43E1-BA54-C1CB9D37481A}"/>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60823DE-2732-4A23-9E5C-DE1309A3B06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310638C-BA09-404A-A7DD-882CE044CD85}"/>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749C94A0-1266-4FBA-AC60-ACB2989B4200}"/>
            </a:ext>
          </a:extLst>
        </xdr:cNvPr>
        <xdr:cNvCxnSpPr/>
      </xdr:nvCxnSpPr>
      <xdr:spPr>
        <a:xfrm flipV="1">
          <a:off x="13027660" y="444224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5E77DE84-6328-44FF-8741-53492979FC34}"/>
            </a:ext>
          </a:extLst>
        </xdr:cNvPr>
        <xdr:cNvSpPr txBox="1"/>
      </xdr:nvSpPr>
      <xdr:spPr>
        <a:xfrm>
          <a:off x="13080365" y="5709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15BE0B24-007F-41FE-B5F6-5C1F6DFF5197}"/>
            </a:ext>
          </a:extLst>
        </xdr:cNvPr>
        <xdr:cNvCxnSpPr/>
      </xdr:nvCxnSpPr>
      <xdr:spPr>
        <a:xfrm>
          <a:off x="12963525" y="5706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6244D80-7429-4A62-8459-35AAAA1ABFEE}"/>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1F68F48-2EE0-408F-8CE0-A7F5904385F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D033A454-8824-447F-84A6-19883D5F1329}"/>
            </a:ext>
          </a:extLst>
        </xdr:cNvPr>
        <xdr:cNvSpPr txBox="1"/>
      </xdr:nvSpPr>
      <xdr:spPr>
        <a:xfrm>
          <a:off x="13080365" y="489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B0DD45A9-AD5D-4475-9E14-D6079B787936}"/>
            </a:ext>
          </a:extLst>
        </xdr:cNvPr>
        <xdr:cNvSpPr/>
      </xdr:nvSpPr>
      <xdr:spPr>
        <a:xfrm>
          <a:off x="13001625" y="5041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4A48F1AB-4B5B-467F-A2B9-04FED0D23969}"/>
            </a:ext>
          </a:extLst>
        </xdr:cNvPr>
        <xdr:cNvSpPr/>
      </xdr:nvSpPr>
      <xdr:spPr>
        <a:xfrm>
          <a:off x="12359005" y="500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E2D7592B-97DD-4188-8A7E-7D95403A75D0}"/>
            </a:ext>
          </a:extLst>
        </xdr:cNvPr>
        <xdr:cNvSpPr/>
      </xdr:nvSpPr>
      <xdr:spPr>
        <a:xfrm>
          <a:off x="11688445" y="517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CA0BB165-B1D6-4D4D-BF37-396444DD8717}"/>
            </a:ext>
          </a:extLst>
        </xdr:cNvPr>
        <xdr:cNvSpPr/>
      </xdr:nvSpPr>
      <xdr:spPr>
        <a:xfrm>
          <a:off x="11017885" y="52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6DFBAEE3-80A1-4383-9CEF-F0669C2B6672}"/>
            </a:ext>
          </a:extLst>
        </xdr:cNvPr>
        <xdr:cNvSpPr/>
      </xdr:nvSpPr>
      <xdr:spPr>
        <a:xfrm>
          <a:off x="10347325" y="520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2C36687-262A-4A62-8DBE-3D51928BCBB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753402C-82A3-4EA5-9006-0383B8007D85}"/>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84AFDF1-B423-4E7B-A6A8-8F84B67DB835}"/>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9E3FC14-755F-4C60-B2F3-6187EC52A26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468C2BF-B1F9-426F-9628-177BE1B23C5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65475</xdr:rowOff>
    </xdr:from>
    <xdr:to>
      <xdr:col>76</xdr:col>
      <xdr:colOff>73025</xdr:colOff>
      <xdr:row>30</xdr:row>
      <xdr:rowOff>167075</xdr:rowOff>
    </xdr:to>
    <xdr:sp macro="" textlink="">
      <xdr:nvSpPr>
        <xdr:cNvPr id="143" name="楕円 142">
          <a:extLst>
            <a:ext uri="{FF2B5EF4-FFF2-40B4-BE49-F238E27FC236}">
              <a16:creationId xmlns:a16="http://schemas.microsoft.com/office/drawing/2014/main" id="{7E8DA6B8-8E57-4E8F-8543-F928E5C68C4C}"/>
            </a:ext>
          </a:extLst>
        </xdr:cNvPr>
        <xdr:cNvSpPr/>
      </xdr:nvSpPr>
      <xdr:spPr>
        <a:xfrm>
          <a:off x="13001625" y="5094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43902</xdr:rowOff>
    </xdr:from>
    <xdr:ext cx="469744" cy="259045"/>
    <xdr:sp macro="" textlink="">
      <xdr:nvSpPr>
        <xdr:cNvPr id="144" name="債務償還比率該当値テキスト">
          <a:extLst>
            <a:ext uri="{FF2B5EF4-FFF2-40B4-BE49-F238E27FC236}">
              <a16:creationId xmlns:a16="http://schemas.microsoft.com/office/drawing/2014/main" id="{06DA9060-F809-4D17-91EF-7BFEE1384779}"/>
            </a:ext>
          </a:extLst>
        </xdr:cNvPr>
        <xdr:cNvSpPr txBox="1"/>
      </xdr:nvSpPr>
      <xdr:spPr>
        <a:xfrm>
          <a:off x="13080365" y="507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99780</xdr:rowOff>
    </xdr:from>
    <xdr:to>
      <xdr:col>72</xdr:col>
      <xdr:colOff>123825</xdr:colOff>
      <xdr:row>31</xdr:row>
      <xdr:rowOff>29930</xdr:rowOff>
    </xdr:to>
    <xdr:sp macro="" textlink="">
      <xdr:nvSpPr>
        <xdr:cNvPr id="145" name="楕円 144">
          <a:extLst>
            <a:ext uri="{FF2B5EF4-FFF2-40B4-BE49-F238E27FC236}">
              <a16:creationId xmlns:a16="http://schemas.microsoft.com/office/drawing/2014/main" id="{A5F33727-CAA2-47C2-89EA-816FED113A36}"/>
            </a:ext>
          </a:extLst>
        </xdr:cNvPr>
        <xdr:cNvSpPr/>
      </xdr:nvSpPr>
      <xdr:spPr>
        <a:xfrm>
          <a:off x="12359005" y="512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116275</xdr:rowOff>
    </xdr:from>
    <xdr:to>
      <xdr:col>76</xdr:col>
      <xdr:colOff>22225</xdr:colOff>
      <xdr:row>30</xdr:row>
      <xdr:rowOff>150580</xdr:rowOff>
    </xdr:to>
    <xdr:cxnSp macro="">
      <xdr:nvCxnSpPr>
        <xdr:cNvPr id="146" name="直線コネクタ 145">
          <a:extLst>
            <a:ext uri="{FF2B5EF4-FFF2-40B4-BE49-F238E27FC236}">
              <a16:creationId xmlns:a16="http://schemas.microsoft.com/office/drawing/2014/main" id="{2549F3DD-9361-48D2-9FAE-5759596BA97D}"/>
            </a:ext>
          </a:extLst>
        </xdr:cNvPr>
        <xdr:cNvCxnSpPr/>
      </xdr:nvCxnSpPr>
      <xdr:spPr>
        <a:xfrm flipV="1">
          <a:off x="12409805" y="5145475"/>
          <a:ext cx="61976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142430</xdr:rowOff>
    </xdr:from>
    <xdr:to>
      <xdr:col>68</xdr:col>
      <xdr:colOff>123825</xdr:colOff>
      <xdr:row>32</xdr:row>
      <xdr:rowOff>72580</xdr:rowOff>
    </xdr:to>
    <xdr:sp macro="" textlink="">
      <xdr:nvSpPr>
        <xdr:cNvPr id="147" name="楕円 146">
          <a:extLst>
            <a:ext uri="{FF2B5EF4-FFF2-40B4-BE49-F238E27FC236}">
              <a16:creationId xmlns:a16="http://schemas.microsoft.com/office/drawing/2014/main" id="{D03A8D5A-1C84-4B40-8C89-64C2005A8C2C}"/>
            </a:ext>
          </a:extLst>
        </xdr:cNvPr>
        <xdr:cNvSpPr/>
      </xdr:nvSpPr>
      <xdr:spPr>
        <a:xfrm>
          <a:off x="11688445" y="533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150580</xdr:rowOff>
    </xdr:from>
    <xdr:to>
      <xdr:col>72</xdr:col>
      <xdr:colOff>73025</xdr:colOff>
      <xdr:row>32</xdr:row>
      <xdr:rowOff>21780</xdr:rowOff>
    </xdr:to>
    <xdr:cxnSp macro="">
      <xdr:nvCxnSpPr>
        <xdr:cNvPr id="148" name="直線コネクタ 147">
          <a:extLst>
            <a:ext uri="{FF2B5EF4-FFF2-40B4-BE49-F238E27FC236}">
              <a16:creationId xmlns:a16="http://schemas.microsoft.com/office/drawing/2014/main" id="{7276C569-48FA-4716-9BBF-C68ECF32F089}"/>
            </a:ext>
          </a:extLst>
        </xdr:cNvPr>
        <xdr:cNvCxnSpPr/>
      </xdr:nvCxnSpPr>
      <xdr:spPr>
        <a:xfrm flipV="1">
          <a:off x="11739245" y="5179780"/>
          <a:ext cx="67056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6004</xdr:rowOff>
    </xdr:from>
    <xdr:to>
      <xdr:col>64</xdr:col>
      <xdr:colOff>123825</xdr:colOff>
      <xdr:row>32</xdr:row>
      <xdr:rowOff>107604</xdr:rowOff>
    </xdr:to>
    <xdr:sp macro="" textlink="">
      <xdr:nvSpPr>
        <xdr:cNvPr id="149" name="楕円 148">
          <a:extLst>
            <a:ext uri="{FF2B5EF4-FFF2-40B4-BE49-F238E27FC236}">
              <a16:creationId xmlns:a16="http://schemas.microsoft.com/office/drawing/2014/main" id="{8B28AF0C-6331-4A61-B9D7-8108833040BA}"/>
            </a:ext>
          </a:extLst>
        </xdr:cNvPr>
        <xdr:cNvSpPr/>
      </xdr:nvSpPr>
      <xdr:spPr>
        <a:xfrm>
          <a:off x="11017885" y="53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21780</xdr:rowOff>
    </xdr:from>
    <xdr:to>
      <xdr:col>68</xdr:col>
      <xdr:colOff>73025</xdr:colOff>
      <xdr:row>32</xdr:row>
      <xdr:rowOff>56804</xdr:rowOff>
    </xdr:to>
    <xdr:cxnSp macro="">
      <xdr:nvCxnSpPr>
        <xdr:cNvPr id="150" name="直線コネクタ 149">
          <a:extLst>
            <a:ext uri="{FF2B5EF4-FFF2-40B4-BE49-F238E27FC236}">
              <a16:creationId xmlns:a16="http://schemas.microsoft.com/office/drawing/2014/main" id="{15D131C9-827B-41C9-BAF7-7B6CD91A917D}"/>
            </a:ext>
          </a:extLst>
        </xdr:cNvPr>
        <xdr:cNvCxnSpPr/>
      </xdr:nvCxnSpPr>
      <xdr:spPr>
        <a:xfrm flipV="1">
          <a:off x="11068685" y="5386260"/>
          <a:ext cx="670560" cy="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47025</xdr:rowOff>
    </xdr:from>
    <xdr:to>
      <xdr:col>60</xdr:col>
      <xdr:colOff>123825</xdr:colOff>
      <xdr:row>32</xdr:row>
      <xdr:rowOff>148625</xdr:rowOff>
    </xdr:to>
    <xdr:sp macro="" textlink="">
      <xdr:nvSpPr>
        <xdr:cNvPr id="151" name="楕円 150">
          <a:extLst>
            <a:ext uri="{FF2B5EF4-FFF2-40B4-BE49-F238E27FC236}">
              <a16:creationId xmlns:a16="http://schemas.microsoft.com/office/drawing/2014/main" id="{90BE5BF6-A874-4F64-860A-A6321BBD37E5}"/>
            </a:ext>
          </a:extLst>
        </xdr:cNvPr>
        <xdr:cNvSpPr/>
      </xdr:nvSpPr>
      <xdr:spPr>
        <a:xfrm>
          <a:off x="10347325" y="54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56804</xdr:rowOff>
    </xdr:from>
    <xdr:to>
      <xdr:col>64</xdr:col>
      <xdr:colOff>73025</xdr:colOff>
      <xdr:row>32</xdr:row>
      <xdr:rowOff>97825</xdr:rowOff>
    </xdr:to>
    <xdr:cxnSp macro="">
      <xdr:nvCxnSpPr>
        <xdr:cNvPr id="152" name="直線コネクタ 151">
          <a:extLst>
            <a:ext uri="{FF2B5EF4-FFF2-40B4-BE49-F238E27FC236}">
              <a16:creationId xmlns:a16="http://schemas.microsoft.com/office/drawing/2014/main" id="{0B2BFAAD-074B-4F55-8B06-754EAB7D6587}"/>
            </a:ext>
          </a:extLst>
        </xdr:cNvPr>
        <xdr:cNvCxnSpPr/>
      </xdr:nvCxnSpPr>
      <xdr:spPr>
        <a:xfrm flipV="1">
          <a:off x="10398125" y="5421284"/>
          <a:ext cx="67056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8D785490-7B8F-41FB-94B2-05D022D18219}"/>
            </a:ext>
          </a:extLst>
        </xdr:cNvPr>
        <xdr:cNvSpPr txBox="1"/>
      </xdr:nvSpPr>
      <xdr:spPr>
        <a:xfrm>
          <a:off x="12185092" y="47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1AEBDD6D-AC9A-469D-A381-483916EBB47E}"/>
            </a:ext>
          </a:extLst>
        </xdr:cNvPr>
        <xdr:cNvSpPr txBox="1"/>
      </xdr:nvSpPr>
      <xdr:spPr>
        <a:xfrm>
          <a:off x="11527232" y="49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3F1C0265-6741-473E-8CC5-63EF1F0AB194}"/>
            </a:ext>
          </a:extLst>
        </xdr:cNvPr>
        <xdr:cNvSpPr txBox="1"/>
      </xdr:nvSpPr>
      <xdr:spPr>
        <a:xfrm>
          <a:off x="10856672" y="50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45532A32-E11D-413C-AE6A-6B838E4C065F}"/>
            </a:ext>
          </a:extLst>
        </xdr:cNvPr>
        <xdr:cNvSpPr txBox="1"/>
      </xdr:nvSpPr>
      <xdr:spPr>
        <a:xfrm>
          <a:off x="10186112" y="498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21057</xdr:rowOff>
    </xdr:from>
    <xdr:ext cx="469744" cy="259045"/>
    <xdr:sp macro="" textlink="">
      <xdr:nvSpPr>
        <xdr:cNvPr id="157" name="n_1mainValue債務償還比率">
          <a:extLst>
            <a:ext uri="{FF2B5EF4-FFF2-40B4-BE49-F238E27FC236}">
              <a16:creationId xmlns:a16="http://schemas.microsoft.com/office/drawing/2014/main" id="{16D9FEBA-3054-4964-AF45-2C0855925D4F}"/>
            </a:ext>
          </a:extLst>
        </xdr:cNvPr>
        <xdr:cNvSpPr txBox="1"/>
      </xdr:nvSpPr>
      <xdr:spPr>
        <a:xfrm>
          <a:off x="12185092" y="52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63707</xdr:rowOff>
    </xdr:from>
    <xdr:ext cx="469744" cy="259045"/>
    <xdr:sp macro="" textlink="">
      <xdr:nvSpPr>
        <xdr:cNvPr id="158" name="n_2mainValue債務償還比率">
          <a:extLst>
            <a:ext uri="{FF2B5EF4-FFF2-40B4-BE49-F238E27FC236}">
              <a16:creationId xmlns:a16="http://schemas.microsoft.com/office/drawing/2014/main" id="{C781BE63-492E-4C53-949B-4251D4AA0612}"/>
            </a:ext>
          </a:extLst>
        </xdr:cNvPr>
        <xdr:cNvSpPr txBox="1"/>
      </xdr:nvSpPr>
      <xdr:spPr>
        <a:xfrm>
          <a:off x="11527232" y="542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98731</xdr:rowOff>
    </xdr:from>
    <xdr:ext cx="469744" cy="259045"/>
    <xdr:sp macro="" textlink="">
      <xdr:nvSpPr>
        <xdr:cNvPr id="159" name="n_3mainValue債務償還比率">
          <a:extLst>
            <a:ext uri="{FF2B5EF4-FFF2-40B4-BE49-F238E27FC236}">
              <a16:creationId xmlns:a16="http://schemas.microsoft.com/office/drawing/2014/main" id="{4226D434-46B7-4FAC-A251-BEE2032A814C}"/>
            </a:ext>
          </a:extLst>
        </xdr:cNvPr>
        <xdr:cNvSpPr txBox="1"/>
      </xdr:nvSpPr>
      <xdr:spPr>
        <a:xfrm>
          <a:off x="10856672" y="546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139752</xdr:rowOff>
    </xdr:from>
    <xdr:ext cx="469744" cy="259045"/>
    <xdr:sp macro="" textlink="">
      <xdr:nvSpPr>
        <xdr:cNvPr id="160" name="n_4mainValue債務償還比率">
          <a:extLst>
            <a:ext uri="{FF2B5EF4-FFF2-40B4-BE49-F238E27FC236}">
              <a16:creationId xmlns:a16="http://schemas.microsoft.com/office/drawing/2014/main" id="{9C5B6C0E-E7B8-4A62-BBD1-F7D7D8034ED6}"/>
            </a:ext>
          </a:extLst>
        </xdr:cNvPr>
        <xdr:cNvSpPr txBox="1"/>
      </xdr:nvSpPr>
      <xdr:spPr>
        <a:xfrm>
          <a:off x="10186112" y="55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DFE97F6-94D7-40FC-9253-9CC66253CB6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FC5F93-43FC-4856-90B1-27BC27F5B82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272A133-3565-4D33-9374-B8DFAE280B7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C35371E-DD62-42BC-B5C0-A9E9A17A7DB9}"/>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FD63B58-C631-4554-B511-F7308C87B58F}"/>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B290084-3DB5-4557-913C-2D2DF24C0A6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4697C3-5291-43DE-81AF-72D0C2B9D13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9DB755-2E28-437B-9701-AA725AB7F8D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F8D061-46B8-468F-8BC3-50DE7077CD9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524772-6B9F-4DC6-87D1-74DF2B66B6B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B27821-2E6C-4D95-92C6-65596C4DFF5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B22D7F-32BA-482A-A754-D1E82DCAA26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0238AF-9B94-4831-A901-0D8D5F4EA06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9C53A5-20BD-4DBD-B185-E8B25E79B27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DE1230-E3CE-460D-86C3-3E41BFF3B3D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7EF41E-C96B-4D92-ABA2-1E88EA0CD0D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53D143-FD45-4CAD-AC51-D36AD4C82F7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5F3418-D89E-4045-9AF0-668E2C163A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DEE93F-D29B-4C2F-B617-9B9AB4611F0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2CEA19-0742-4716-B501-6198ECB223B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E05BF7-15DC-46FA-A9EF-FE9AD3B9E47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6679B4-BC03-4664-B0CF-CC6E66D131E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20FF41-4E59-4ADF-BBB4-1E1DD33E324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B772D8-99CA-447F-9155-F380804C315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ED08B2-6923-422C-A8B3-35A6B8E5C52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DCF0E1-3D49-4E55-8F66-CF1F8162F48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547C7C-F22C-45F1-9DE1-849D2DF5668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930BA0-1C00-4177-B409-ACC52F411B5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FC28B4-5C91-40B1-8B07-F4FAD6B933F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F8E81E-E49D-4DB3-8F30-A7A67943EC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1D581B-DCE5-43CE-B481-0E6EF34761E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1DDC00-7C4E-4409-A197-66319824DC1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79ED5A-C88C-4630-A561-C5A2FB34726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310D09-A44C-488D-85E4-C7F4BEA5255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AA5331-9160-47C4-94CE-64174BCA1BD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55D8CA-3CB5-4C87-915C-DE662179372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7046DC-A5E6-4272-BAE3-F57FD9045C3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3C36F3-F30E-484F-A927-29B12EF027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1E4DFB-9610-4621-97DC-20BC70AAC83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F60C0F-D7A8-4573-B74D-4ABA52A92FF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489D25-6751-4D97-9059-5B3C2DCB9A8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EC301B-6357-4108-960C-0AC07B5C734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15142B-8780-454B-AFE0-E77C22002C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C79B53-0765-4F85-84F7-C665A976D1D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363F1F-8CD9-4663-AC7D-0B554D10B14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161A1E-D8B2-4317-AFDE-95C3FCFAC73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538FF5-53C1-4438-A869-059808FA51B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95226F-ABE3-4C4C-9A59-2B0474F7F15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70D4AA-FDA4-4607-BD5F-00BBAF9E55A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7E5740B-CDCF-4F63-9989-9F03EA47F11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0B9970C-87DF-46DB-AB52-E37FDF8C8AB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C236C8-F928-47C5-BF3D-AF26B0259A8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8330B2-E234-4119-8901-661336ABF5E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2C837F-17BB-481C-A83F-9C268F2CF55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18F95F-FD1A-4C6B-941E-98C85E97D9A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FC1DF5-5F46-4F40-BDC1-750D4A9D617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7BEF24-D6CC-463D-9186-9C4E0EC4A8C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4A1CD0-9288-4FE4-A3B7-D12C9A06315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4759F1-5F6A-4F7D-82A0-CAFA6319FE7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778D3CF-5463-4520-BDFB-8DDD573114C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836461D-BEFB-4475-8E19-B931B182DF7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1FF769C5-CB40-4E0B-B604-5E1DA6F6397D}"/>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099217F-E240-418C-B0ED-55FFB9E7475B}"/>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44E27BB6-7928-4604-8576-3112886F7259}"/>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19590766-4324-4394-B558-B2D97CF5E18D}"/>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1557B7B4-34CE-459F-A8CE-ED398310CE66}"/>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DD90990A-A3AD-412B-A5B7-68BDFB4284B1}"/>
            </a:ext>
          </a:extLst>
        </xdr:cNvPr>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F7B6C1C7-D40E-49D8-9757-46C3E0BE5273}"/>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73B0CED-797F-4758-8E7A-0FD26D91C47F}"/>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46697B09-04B3-45EE-A46D-D2F896815006}"/>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BCCDFB9-C1FA-4BE4-AAD9-1FC09D4564AD}"/>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166A66DA-AF99-4A64-86AD-28F509A702D9}"/>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7FEB6D-2536-42C4-AF98-1963496BC33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73A5C3-CF51-4A7B-8F6A-37FDD71274A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424393-5801-40EE-B6F4-9448C886789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D84C7F-DB6A-43B6-A0B4-5255C727D8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835A11-869F-4A20-B3B1-D26EE91C00E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3" name="楕円 72">
          <a:extLst>
            <a:ext uri="{FF2B5EF4-FFF2-40B4-BE49-F238E27FC236}">
              <a16:creationId xmlns:a16="http://schemas.microsoft.com/office/drawing/2014/main" id="{A29E6B21-5B82-4866-B935-AC32D61CB093}"/>
            </a:ext>
          </a:extLst>
        </xdr:cNvPr>
        <xdr:cNvSpPr/>
      </xdr:nvSpPr>
      <xdr:spPr>
        <a:xfrm>
          <a:off x="403606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4" name="【道路】&#10;有形固定資産減価償却率該当値テキスト">
          <a:extLst>
            <a:ext uri="{FF2B5EF4-FFF2-40B4-BE49-F238E27FC236}">
              <a16:creationId xmlns:a16="http://schemas.microsoft.com/office/drawing/2014/main" id="{A6B54743-7D4A-47ED-849E-6486FB860A46}"/>
            </a:ext>
          </a:extLst>
        </xdr:cNvPr>
        <xdr:cNvSpPr txBox="1"/>
      </xdr:nvSpPr>
      <xdr:spPr>
        <a:xfrm>
          <a:off x="412496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a:extLst>
            <a:ext uri="{FF2B5EF4-FFF2-40B4-BE49-F238E27FC236}">
              <a16:creationId xmlns:a16="http://schemas.microsoft.com/office/drawing/2014/main" id="{F088523D-E075-4F17-B8B8-1DDC3E93CFE2}"/>
            </a:ext>
          </a:extLst>
        </xdr:cNvPr>
        <xdr:cNvSpPr/>
      </xdr:nvSpPr>
      <xdr:spPr>
        <a:xfrm>
          <a:off x="3312160" y="622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7BF99354-F4F3-47A1-BAD3-5FD30F55C710}"/>
            </a:ext>
          </a:extLst>
        </xdr:cNvPr>
        <xdr:cNvCxnSpPr/>
      </xdr:nvCxnSpPr>
      <xdr:spPr>
        <a:xfrm flipV="1">
          <a:off x="3355340" y="627126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a:extLst>
            <a:ext uri="{FF2B5EF4-FFF2-40B4-BE49-F238E27FC236}">
              <a16:creationId xmlns:a16="http://schemas.microsoft.com/office/drawing/2014/main" id="{7AD020C1-7D52-4378-B955-42F8E97EC6FE}"/>
            </a:ext>
          </a:extLst>
        </xdr:cNvPr>
        <xdr:cNvSpPr/>
      </xdr:nvSpPr>
      <xdr:spPr>
        <a:xfrm>
          <a:off x="25146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74295</xdr:rowOff>
    </xdr:to>
    <xdr:cxnSp macro="">
      <xdr:nvCxnSpPr>
        <xdr:cNvPr id="78" name="直線コネクタ 77">
          <a:extLst>
            <a:ext uri="{FF2B5EF4-FFF2-40B4-BE49-F238E27FC236}">
              <a16:creationId xmlns:a16="http://schemas.microsoft.com/office/drawing/2014/main" id="{CD8F7EB0-24C3-43C9-BEFC-B1A49A5B1782}"/>
            </a:ext>
          </a:extLst>
        </xdr:cNvPr>
        <xdr:cNvCxnSpPr/>
      </xdr:nvCxnSpPr>
      <xdr:spPr>
        <a:xfrm>
          <a:off x="2565400" y="626364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74A457E5-B3F3-45C0-929C-F723BC520541}"/>
            </a:ext>
          </a:extLst>
        </xdr:cNvPr>
        <xdr:cNvSpPr/>
      </xdr:nvSpPr>
      <xdr:spPr>
        <a:xfrm>
          <a:off x="17399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60960</xdr:rowOff>
    </xdr:to>
    <xdr:cxnSp macro="">
      <xdr:nvCxnSpPr>
        <xdr:cNvPr id="80" name="直線コネクタ 79">
          <a:extLst>
            <a:ext uri="{FF2B5EF4-FFF2-40B4-BE49-F238E27FC236}">
              <a16:creationId xmlns:a16="http://schemas.microsoft.com/office/drawing/2014/main" id="{11A9C15C-8A6D-4935-9B52-81DB0D186FDA}"/>
            </a:ext>
          </a:extLst>
        </xdr:cNvPr>
        <xdr:cNvCxnSpPr/>
      </xdr:nvCxnSpPr>
      <xdr:spPr>
        <a:xfrm>
          <a:off x="1790700" y="62331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81F1A026-E24D-4190-A8A6-80ACE7F26441}"/>
            </a:ext>
          </a:extLst>
        </xdr:cNvPr>
        <xdr:cNvSpPr/>
      </xdr:nvSpPr>
      <xdr:spPr>
        <a:xfrm>
          <a:off x="96520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65552A76-1811-46F5-9908-1250BEE40846}"/>
            </a:ext>
          </a:extLst>
        </xdr:cNvPr>
        <xdr:cNvCxnSpPr/>
      </xdr:nvCxnSpPr>
      <xdr:spPr>
        <a:xfrm>
          <a:off x="1008380" y="62255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FA8881F1-6639-434C-9015-FA748A39FD5A}"/>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FB4AADE6-D826-49CD-BAD1-0FCACC365370}"/>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A7F47668-A163-450B-BD44-79FEDB987C83}"/>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AAE1A6CE-C755-4E11-8F37-5FC202E807CF}"/>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a:extLst>
            <a:ext uri="{FF2B5EF4-FFF2-40B4-BE49-F238E27FC236}">
              <a16:creationId xmlns:a16="http://schemas.microsoft.com/office/drawing/2014/main" id="{F35C77FF-46E1-4A8E-B34A-859DA04307D3}"/>
            </a:ext>
          </a:extLst>
        </xdr:cNvPr>
        <xdr:cNvSpPr txBox="1"/>
      </xdr:nvSpPr>
      <xdr:spPr>
        <a:xfrm>
          <a:off x="317056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648D52AE-E2D8-4196-ADFB-506D488D7B8F}"/>
            </a:ext>
          </a:extLst>
        </xdr:cNvPr>
        <xdr:cNvSpPr txBox="1"/>
      </xdr:nvSpPr>
      <xdr:spPr>
        <a:xfrm>
          <a:off x="23857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2284F9E0-7AF1-42C6-B64C-3D1CAF3B88B0}"/>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270FE816-090E-4ADC-883E-6356CCC2EFD2}"/>
            </a:ext>
          </a:extLst>
        </xdr:cNvPr>
        <xdr:cNvSpPr txBox="1"/>
      </xdr:nvSpPr>
      <xdr:spPr>
        <a:xfrm>
          <a:off x="83630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5A20CE-8615-444C-A6A4-318E7D2CD78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5660AD4-E322-436B-93CD-73EDE78EF04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8F7F10-61E0-4627-89BA-6097B90092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E7D1DF2-2F18-404E-B291-BBC968E57A2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B0A3F2-1A8B-4ED7-ABC1-ACD97A4FACE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5924861-E5BF-4EA2-87A0-6D4695E88A4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62297D6-D7F6-4BB9-B9D8-8D665002B7F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33D66CE-A450-4122-BC1C-40A58425FCC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139F538-9292-460D-8C71-49AE3331CF5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B658BCE-3242-40AC-AF1A-AF8DDE3B67B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998901B-7620-455C-A5E1-C60AF80218F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2DC13D5-12F7-4F09-9334-751E4504BF8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7B8F6B8-CB33-4852-9F43-106DD291C59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92B1B5B-EBF3-4F2C-8CAA-334BE7909714}"/>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EBD2EE8-D5E9-46CB-A318-8051E7D7E4F9}"/>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A12C717-313D-49BE-8797-FCFA98530E75}"/>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9DB83E2-3229-46FD-B0D8-99D0929BBE2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367C47E-F867-4E1E-B14B-12BBC9ADB515}"/>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1C005A9-6C76-4E95-895E-633FBE78508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BB18368-C4EF-4BCE-8C58-6A6B957A8EF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6C0C2DE-61E7-44AE-B7BC-8B8A7196345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ED623336-CF56-4DEF-BD27-8754A89D27CD}"/>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693C203C-19D6-4014-B421-EEAD48560B17}"/>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CA89AB8A-116A-403F-8341-231968B68248}"/>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DC68A21E-921F-47E3-B11D-64F72F6EF6C2}"/>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8129D6B0-04A1-4EE4-941A-EC7F1B4B3578}"/>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A7F85CEA-F8EC-4E6F-BCF8-8DD88B0E46E9}"/>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2A6BC311-F165-420D-9766-E47B676093C0}"/>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43F6F232-FA63-4291-885F-A6BA556573C6}"/>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CA379552-8613-4489-A45A-83D9A1B0D147}"/>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3482D89D-D81D-40DF-9D87-D8061B156A49}"/>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35A326EB-D2B1-4150-AA37-C63FF1A4648F}"/>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43B755-C9E8-4944-9C0E-EB93309D92E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EB42B0-013E-4183-B80B-D0B7A551D04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9AC6A1-08CE-485E-8FBB-5EEA07DFC27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EC2052-3842-4F6E-9F5A-D22583495E7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3D2A70-0E1C-4AB6-8BC1-BADF5F4713A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437</xdr:rowOff>
    </xdr:from>
    <xdr:to>
      <xdr:col>55</xdr:col>
      <xdr:colOff>50800</xdr:colOff>
      <xdr:row>41</xdr:row>
      <xdr:rowOff>102037</xdr:rowOff>
    </xdr:to>
    <xdr:sp macro="" textlink="">
      <xdr:nvSpPr>
        <xdr:cNvPr id="128" name="楕円 127">
          <a:extLst>
            <a:ext uri="{FF2B5EF4-FFF2-40B4-BE49-F238E27FC236}">
              <a16:creationId xmlns:a16="http://schemas.microsoft.com/office/drawing/2014/main" id="{2E5C2461-68B0-4905-AE99-42B7C37FE072}"/>
            </a:ext>
          </a:extLst>
        </xdr:cNvPr>
        <xdr:cNvSpPr/>
      </xdr:nvSpPr>
      <xdr:spPr>
        <a:xfrm>
          <a:off x="9192260" y="6873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86814</xdr:rowOff>
    </xdr:from>
    <xdr:ext cx="469744" cy="259045"/>
    <xdr:sp macro="" textlink="">
      <xdr:nvSpPr>
        <xdr:cNvPr id="129" name="【道路】&#10;一人当たり延長該当値テキスト">
          <a:extLst>
            <a:ext uri="{FF2B5EF4-FFF2-40B4-BE49-F238E27FC236}">
              <a16:creationId xmlns:a16="http://schemas.microsoft.com/office/drawing/2014/main" id="{33C044C8-47C0-4CE6-AA66-BFDCDB5EF701}"/>
            </a:ext>
          </a:extLst>
        </xdr:cNvPr>
        <xdr:cNvSpPr txBox="1"/>
      </xdr:nvSpPr>
      <xdr:spPr>
        <a:xfrm>
          <a:off x="9258300" y="679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2869</xdr:rowOff>
    </xdr:from>
    <xdr:to>
      <xdr:col>50</xdr:col>
      <xdr:colOff>165100</xdr:colOff>
      <xdr:row>41</xdr:row>
      <xdr:rowOff>104469</xdr:rowOff>
    </xdr:to>
    <xdr:sp macro="" textlink="">
      <xdr:nvSpPr>
        <xdr:cNvPr id="130" name="楕円 129">
          <a:extLst>
            <a:ext uri="{FF2B5EF4-FFF2-40B4-BE49-F238E27FC236}">
              <a16:creationId xmlns:a16="http://schemas.microsoft.com/office/drawing/2014/main" id="{2A7A7C01-1814-4D19-9C4B-7AA17CDF8CE1}"/>
            </a:ext>
          </a:extLst>
        </xdr:cNvPr>
        <xdr:cNvSpPr/>
      </xdr:nvSpPr>
      <xdr:spPr>
        <a:xfrm>
          <a:off x="8445500" y="68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51237</xdr:rowOff>
    </xdr:from>
    <xdr:to>
      <xdr:col>55</xdr:col>
      <xdr:colOff>0</xdr:colOff>
      <xdr:row>41</xdr:row>
      <xdr:rowOff>53669</xdr:rowOff>
    </xdr:to>
    <xdr:cxnSp macro="">
      <xdr:nvCxnSpPr>
        <xdr:cNvPr id="131" name="直線コネクタ 130">
          <a:extLst>
            <a:ext uri="{FF2B5EF4-FFF2-40B4-BE49-F238E27FC236}">
              <a16:creationId xmlns:a16="http://schemas.microsoft.com/office/drawing/2014/main" id="{AB39DC05-1819-4AE7-BFAB-89B76E74559A}"/>
            </a:ext>
          </a:extLst>
        </xdr:cNvPr>
        <xdr:cNvCxnSpPr/>
      </xdr:nvCxnSpPr>
      <xdr:spPr>
        <a:xfrm flipV="1">
          <a:off x="8496300" y="6924477"/>
          <a:ext cx="7239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4359</xdr:rowOff>
    </xdr:from>
    <xdr:to>
      <xdr:col>46</xdr:col>
      <xdr:colOff>38100</xdr:colOff>
      <xdr:row>41</xdr:row>
      <xdr:rowOff>105959</xdr:rowOff>
    </xdr:to>
    <xdr:sp macro="" textlink="">
      <xdr:nvSpPr>
        <xdr:cNvPr id="132" name="楕円 131">
          <a:extLst>
            <a:ext uri="{FF2B5EF4-FFF2-40B4-BE49-F238E27FC236}">
              <a16:creationId xmlns:a16="http://schemas.microsoft.com/office/drawing/2014/main" id="{F2B96B6B-4363-4FB3-B85F-1565FDDA8FBF}"/>
            </a:ext>
          </a:extLst>
        </xdr:cNvPr>
        <xdr:cNvSpPr/>
      </xdr:nvSpPr>
      <xdr:spPr>
        <a:xfrm>
          <a:off x="7670800" y="6877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53669</xdr:rowOff>
    </xdr:from>
    <xdr:to>
      <xdr:col>50</xdr:col>
      <xdr:colOff>114300</xdr:colOff>
      <xdr:row>41</xdr:row>
      <xdr:rowOff>55159</xdr:rowOff>
    </xdr:to>
    <xdr:cxnSp macro="">
      <xdr:nvCxnSpPr>
        <xdr:cNvPr id="133" name="直線コネクタ 132">
          <a:extLst>
            <a:ext uri="{FF2B5EF4-FFF2-40B4-BE49-F238E27FC236}">
              <a16:creationId xmlns:a16="http://schemas.microsoft.com/office/drawing/2014/main" id="{58546C52-2EDA-42FC-8F51-139AE5ECC73E}"/>
            </a:ext>
          </a:extLst>
        </xdr:cNvPr>
        <xdr:cNvCxnSpPr/>
      </xdr:nvCxnSpPr>
      <xdr:spPr>
        <a:xfrm flipV="1">
          <a:off x="7713980" y="6926909"/>
          <a:ext cx="78232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9325</xdr:rowOff>
    </xdr:from>
    <xdr:to>
      <xdr:col>41</xdr:col>
      <xdr:colOff>101600</xdr:colOff>
      <xdr:row>41</xdr:row>
      <xdr:rowOff>110925</xdr:rowOff>
    </xdr:to>
    <xdr:sp macro="" textlink="">
      <xdr:nvSpPr>
        <xdr:cNvPr id="134" name="楕円 133">
          <a:extLst>
            <a:ext uri="{FF2B5EF4-FFF2-40B4-BE49-F238E27FC236}">
              <a16:creationId xmlns:a16="http://schemas.microsoft.com/office/drawing/2014/main" id="{CF6A7B83-CA0E-4380-BA92-973C13EADA16}"/>
            </a:ext>
          </a:extLst>
        </xdr:cNvPr>
        <xdr:cNvSpPr/>
      </xdr:nvSpPr>
      <xdr:spPr>
        <a:xfrm>
          <a:off x="6873240" y="68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55159</xdr:rowOff>
    </xdr:from>
    <xdr:to>
      <xdr:col>45</xdr:col>
      <xdr:colOff>177800</xdr:colOff>
      <xdr:row>41</xdr:row>
      <xdr:rowOff>60125</xdr:rowOff>
    </xdr:to>
    <xdr:cxnSp macro="">
      <xdr:nvCxnSpPr>
        <xdr:cNvPr id="135" name="直線コネクタ 134">
          <a:extLst>
            <a:ext uri="{FF2B5EF4-FFF2-40B4-BE49-F238E27FC236}">
              <a16:creationId xmlns:a16="http://schemas.microsoft.com/office/drawing/2014/main" id="{54C56B2D-19FA-4BCC-BD42-7FDA3F427CFF}"/>
            </a:ext>
          </a:extLst>
        </xdr:cNvPr>
        <xdr:cNvCxnSpPr/>
      </xdr:nvCxnSpPr>
      <xdr:spPr>
        <a:xfrm flipV="1">
          <a:off x="6924040" y="6928399"/>
          <a:ext cx="78994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10898</xdr:rowOff>
    </xdr:from>
    <xdr:to>
      <xdr:col>36</xdr:col>
      <xdr:colOff>165100</xdr:colOff>
      <xdr:row>41</xdr:row>
      <xdr:rowOff>112498</xdr:rowOff>
    </xdr:to>
    <xdr:sp macro="" textlink="">
      <xdr:nvSpPr>
        <xdr:cNvPr id="136" name="楕円 135">
          <a:extLst>
            <a:ext uri="{FF2B5EF4-FFF2-40B4-BE49-F238E27FC236}">
              <a16:creationId xmlns:a16="http://schemas.microsoft.com/office/drawing/2014/main" id="{AF35ECE3-1D17-4791-BF41-93AD7589D5F3}"/>
            </a:ext>
          </a:extLst>
        </xdr:cNvPr>
        <xdr:cNvSpPr/>
      </xdr:nvSpPr>
      <xdr:spPr>
        <a:xfrm>
          <a:off x="6098540" y="6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60125</xdr:rowOff>
    </xdr:from>
    <xdr:to>
      <xdr:col>41</xdr:col>
      <xdr:colOff>50800</xdr:colOff>
      <xdr:row>41</xdr:row>
      <xdr:rowOff>61698</xdr:rowOff>
    </xdr:to>
    <xdr:cxnSp macro="">
      <xdr:nvCxnSpPr>
        <xdr:cNvPr id="137" name="直線コネクタ 136">
          <a:extLst>
            <a:ext uri="{FF2B5EF4-FFF2-40B4-BE49-F238E27FC236}">
              <a16:creationId xmlns:a16="http://schemas.microsoft.com/office/drawing/2014/main" id="{AD70586B-AB59-4CFC-9D33-B3D66290CC72}"/>
            </a:ext>
          </a:extLst>
        </xdr:cNvPr>
        <xdr:cNvCxnSpPr/>
      </xdr:nvCxnSpPr>
      <xdr:spPr>
        <a:xfrm flipV="1">
          <a:off x="6149340" y="6933365"/>
          <a:ext cx="7747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23D2006F-2BD5-4D58-88BD-330A55C78069}"/>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53416029-ABA0-4632-9F8C-E6026482411E}"/>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69A31C6C-DA36-4910-B47F-4C0409EF90A5}"/>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C9C07CD1-B588-4799-B6E2-03EB947B30B9}"/>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95596</xdr:rowOff>
    </xdr:from>
    <xdr:ext cx="469744" cy="259045"/>
    <xdr:sp macro="" textlink="">
      <xdr:nvSpPr>
        <xdr:cNvPr id="142" name="n_1mainValue【道路】&#10;一人当たり延長">
          <a:extLst>
            <a:ext uri="{FF2B5EF4-FFF2-40B4-BE49-F238E27FC236}">
              <a16:creationId xmlns:a16="http://schemas.microsoft.com/office/drawing/2014/main" id="{D9B87A47-E63B-4177-ACFE-DB2F1A0A4C06}"/>
            </a:ext>
          </a:extLst>
        </xdr:cNvPr>
        <xdr:cNvSpPr txBox="1"/>
      </xdr:nvSpPr>
      <xdr:spPr>
        <a:xfrm>
          <a:off x="8271587" y="69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97086</xdr:rowOff>
    </xdr:from>
    <xdr:ext cx="469744" cy="259045"/>
    <xdr:sp macro="" textlink="">
      <xdr:nvSpPr>
        <xdr:cNvPr id="143" name="n_2mainValue【道路】&#10;一人当たり延長">
          <a:extLst>
            <a:ext uri="{FF2B5EF4-FFF2-40B4-BE49-F238E27FC236}">
              <a16:creationId xmlns:a16="http://schemas.microsoft.com/office/drawing/2014/main" id="{8BD59068-D0A2-4639-BF9D-FAA09014FB34}"/>
            </a:ext>
          </a:extLst>
        </xdr:cNvPr>
        <xdr:cNvSpPr txBox="1"/>
      </xdr:nvSpPr>
      <xdr:spPr>
        <a:xfrm>
          <a:off x="7509587" y="697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102052</xdr:rowOff>
    </xdr:from>
    <xdr:ext cx="469744" cy="259045"/>
    <xdr:sp macro="" textlink="">
      <xdr:nvSpPr>
        <xdr:cNvPr id="144" name="n_3mainValue【道路】&#10;一人当たり延長">
          <a:extLst>
            <a:ext uri="{FF2B5EF4-FFF2-40B4-BE49-F238E27FC236}">
              <a16:creationId xmlns:a16="http://schemas.microsoft.com/office/drawing/2014/main" id="{7EFBB9FD-D8AA-480B-8180-8EA32F38960E}"/>
            </a:ext>
          </a:extLst>
        </xdr:cNvPr>
        <xdr:cNvSpPr txBox="1"/>
      </xdr:nvSpPr>
      <xdr:spPr>
        <a:xfrm>
          <a:off x="6712027" y="69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103625</xdr:rowOff>
    </xdr:from>
    <xdr:ext cx="469744" cy="259045"/>
    <xdr:sp macro="" textlink="">
      <xdr:nvSpPr>
        <xdr:cNvPr id="145" name="n_4mainValue【道路】&#10;一人当たり延長">
          <a:extLst>
            <a:ext uri="{FF2B5EF4-FFF2-40B4-BE49-F238E27FC236}">
              <a16:creationId xmlns:a16="http://schemas.microsoft.com/office/drawing/2014/main" id="{E5B34EB8-27BD-4647-A2EC-1CC88761A91B}"/>
            </a:ext>
          </a:extLst>
        </xdr:cNvPr>
        <xdr:cNvSpPr txBox="1"/>
      </xdr:nvSpPr>
      <xdr:spPr>
        <a:xfrm>
          <a:off x="5937327" y="69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E2FBB3-F43D-45C3-9AEC-67107196F7A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3BEF935-54FF-430E-B70D-84D8DD1E9B8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A20BF48-25B2-4569-8939-0653B08401D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A10318B-E2D6-4306-865D-01E8B71AED8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B4269A8-7AA7-4CDF-ACFA-17A8405999D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0A3EBE5-4A07-4EA2-AE7E-54B78FC10DC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CB2EA80-237B-4473-B27A-2ACB88B8383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9343755-C170-4303-A1AB-2D8D6BA61B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0BEE3BC-D0DC-4A39-A62A-9B395A4554B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B436E65-5164-4CE2-8102-9238BF317B3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39EF864-43DC-4CA7-ADAA-8256170612A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DB72004-FC23-4354-9F36-E547D4BDE6E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38CCCF8-B116-4055-A4A4-6C7891B6980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A1F618D-8A1A-4726-AA27-368457394B4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E01548E-F987-41FD-A593-4961A07AA77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F469082-D656-4561-91DC-6A9E074B0BC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5047924-73CF-43E4-BEEC-D46DBA23C74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A206B96-0B7C-4DB7-BEB8-5BFEE643D93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B310C13-0C82-415F-BDC9-0EB8BE20887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3BF100C-9A36-4422-9210-FBE253A4B72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5AE44B-228E-49E9-933C-ED78485D09B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9A1AD24-D5D9-44BF-8D9A-16DD569CD4D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123D915-BD04-4170-93D0-282C1F16464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33CA3C8-801B-49C0-88E3-2CF62475FE0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A0394AA-7416-4510-B240-9EA865A4D22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7BF104BD-4B83-4222-9E49-52A091F0F0C9}"/>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5DA1884-8395-448A-A35E-59B4C6BEA840}"/>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F4E58700-00F3-493C-AE8B-8B72934240F9}"/>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811804A-3EDB-4B5D-9263-EF8ABD881811}"/>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7930887F-0BD1-49CB-B967-C22506C397EC}"/>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24DE3BF-5B23-47CD-A4B5-FBEB7BBA3339}"/>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2A4055D9-4DED-41E4-BC97-F33E3A6BEB39}"/>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3A0AB34E-A470-43A6-AD98-FA25F5881E12}"/>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63AE605D-49CE-417E-A9C3-8064339111F4}"/>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60D0E4EE-CECC-4F3E-80F0-7DB61535D86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F4A2EA99-CE67-4E70-B33B-2C0FD14EE339}"/>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73BE22-9DD6-4A32-8D80-3172CD06BD5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223A44-2B08-43C9-925E-6261C522D2D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4C002C-DE75-4BF8-9169-EC398CD2B31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7AB7E7-23E7-4BA8-9AD5-B2B6EF615D3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4F8E95-1E93-4A48-A336-29602772AD3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87" name="楕円 186">
          <a:extLst>
            <a:ext uri="{FF2B5EF4-FFF2-40B4-BE49-F238E27FC236}">
              <a16:creationId xmlns:a16="http://schemas.microsoft.com/office/drawing/2014/main" id="{EA417296-C180-4460-9760-A22E70DDA34F}"/>
            </a:ext>
          </a:extLst>
        </xdr:cNvPr>
        <xdr:cNvSpPr/>
      </xdr:nvSpPr>
      <xdr:spPr>
        <a:xfrm>
          <a:off x="403606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DC9648F-215C-4990-91DC-DEE4C4702C8A}"/>
            </a:ext>
          </a:extLst>
        </xdr:cNvPr>
        <xdr:cNvSpPr txBox="1"/>
      </xdr:nvSpPr>
      <xdr:spPr>
        <a:xfrm>
          <a:off x="4124960"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89" name="楕円 188">
          <a:extLst>
            <a:ext uri="{FF2B5EF4-FFF2-40B4-BE49-F238E27FC236}">
              <a16:creationId xmlns:a16="http://schemas.microsoft.com/office/drawing/2014/main" id="{6AE399A0-ABBA-4C1B-B574-C22BF57A2DFA}"/>
            </a:ext>
          </a:extLst>
        </xdr:cNvPr>
        <xdr:cNvSpPr/>
      </xdr:nvSpPr>
      <xdr:spPr>
        <a:xfrm>
          <a:off x="3312160" y="10271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117566</xdr:rowOff>
    </xdr:to>
    <xdr:cxnSp macro="">
      <xdr:nvCxnSpPr>
        <xdr:cNvPr id="190" name="直線コネクタ 189">
          <a:extLst>
            <a:ext uri="{FF2B5EF4-FFF2-40B4-BE49-F238E27FC236}">
              <a16:creationId xmlns:a16="http://schemas.microsoft.com/office/drawing/2014/main" id="{A142FBE2-C187-4A12-ABA1-EE0A2AD12CCD}"/>
            </a:ext>
          </a:extLst>
        </xdr:cNvPr>
        <xdr:cNvCxnSpPr/>
      </xdr:nvCxnSpPr>
      <xdr:spPr>
        <a:xfrm>
          <a:off x="3355340" y="10322378"/>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1" name="楕円 190">
          <a:extLst>
            <a:ext uri="{FF2B5EF4-FFF2-40B4-BE49-F238E27FC236}">
              <a16:creationId xmlns:a16="http://schemas.microsoft.com/office/drawing/2014/main" id="{708CDDE4-C899-4985-A87A-C8E1ECDE848E}"/>
            </a:ext>
          </a:extLst>
        </xdr:cNvPr>
        <xdr:cNvSpPr/>
      </xdr:nvSpPr>
      <xdr:spPr>
        <a:xfrm>
          <a:off x="2514600" y="102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96338</xdr:rowOff>
    </xdr:to>
    <xdr:cxnSp macro="">
      <xdr:nvCxnSpPr>
        <xdr:cNvPr id="192" name="直線コネクタ 191">
          <a:extLst>
            <a:ext uri="{FF2B5EF4-FFF2-40B4-BE49-F238E27FC236}">
              <a16:creationId xmlns:a16="http://schemas.microsoft.com/office/drawing/2014/main" id="{A774AA9F-4229-45DE-83E7-D6A7B6E5AD9F}"/>
            </a:ext>
          </a:extLst>
        </xdr:cNvPr>
        <xdr:cNvCxnSpPr/>
      </xdr:nvCxnSpPr>
      <xdr:spPr>
        <a:xfrm>
          <a:off x="2565400" y="1031911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3" name="楕円 192">
          <a:extLst>
            <a:ext uri="{FF2B5EF4-FFF2-40B4-BE49-F238E27FC236}">
              <a16:creationId xmlns:a16="http://schemas.microsoft.com/office/drawing/2014/main" id="{B037373B-DF30-4674-920F-9AFF77629FBE}"/>
            </a:ext>
          </a:extLst>
        </xdr:cNvPr>
        <xdr:cNvSpPr/>
      </xdr:nvSpPr>
      <xdr:spPr>
        <a:xfrm>
          <a:off x="173990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93073</xdr:rowOff>
    </xdr:to>
    <xdr:cxnSp macro="">
      <xdr:nvCxnSpPr>
        <xdr:cNvPr id="194" name="直線コネクタ 193">
          <a:extLst>
            <a:ext uri="{FF2B5EF4-FFF2-40B4-BE49-F238E27FC236}">
              <a16:creationId xmlns:a16="http://schemas.microsoft.com/office/drawing/2014/main" id="{1D284931-43D7-4541-B88B-B819ABE4BCAB}"/>
            </a:ext>
          </a:extLst>
        </xdr:cNvPr>
        <xdr:cNvCxnSpPr/>
      </xdr:nvCxnSpPr>
      <xdr:spPr>
        <a:xfrm>
          <a:off x="1790700" y="10296253"/>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5" name="楕円 194">
          <a:extLst>
            <a:ext uri="{FF2B5EF4-FFF2-40B4-BE49-F238E27FC236}">
              <a16:creationId xmlns:a16="http://schemas.microsoft.com/office/drawing/2014/main" id="{E9477392-D19E-4CE2-B89D-51C0EBE88494}"/>
            </a:ext>
          </a:extLst>
        </xdr:cNvPr>
        <xdr:cNvSpPr/>
      </xdr:nvSpPr>
      <xdr:spPr>
        <a:xfrm>
          <a:off x="965200" y="10221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70213</xdr:rowOff>
    </xdr:to>
    <xdr:cxnSp macro="">
      <xdr:nvCxnSpPr>
        <xdr:cNvPr id="196" name="直線コネクタ 195">
          <a:extLst>
            <a:ext uri="{FF2B5EF4-FFF2-40B4-BE49-F238E27FC236}">
              <a16:creationId xmlns:a16="http://schemas.microsoft.com/office/drawing/2014/main" id="{E65AC339-63EF-4238-A077-898408B2D104}"/>
            </a:ext>
          </a:extLst>
        </xdr:cNvPr>
        <xdr:cNvCxnSpPr/>
      </xdr:nvCxnSpPr>
      <xdr:spPr>
        <a:xfrm>
          <a:off x="1008380" y="1026849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41FB008-A4B9-4049-B694-5A5C6E781B9D}"/>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4B76F3A-6E96-4153-B9EE-E6C898AB617B}"/>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8FF44A9-5A13-4A73-BD66-3224BFA86E3B}"/>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A49F3DF-4FBD-4932-AC7E-EEC397235BC6}"/>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6CF73C-0220-4CCA-B71C-260361AB2EAE}"/>
            </a:ext>
          </a:extLst>
        </xdr:cNvPr>
        <xdr:cNvSpPr txBox="1"/>
      </xdr:nvSpPr>
      <xdr:spPr>
        <a:xfrm>
          <a:off x="317056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D29D6EA-A5BD-4649-9245-530124741641}"/>
            </a:ext>
          </a:extLst>
        </xdr:cNvPr>
        <xdr:cNvSpPr txBox="1"/>
      </xdr:nvSpPr>
      <xdr:spPr>
        <a:xfrm>
          <a:off x="238570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1B831EF-1578-4855-9EA7-AA00C2F4A0DD}"/>
            </a:ext>
          </a:extLst>
        </xdr:cNvPr>
        <xdr:cNvSpPr txBox="1"/>
      </xdr:nvSpPr>
      <xdr:spPr>
        <a:xfrm>
          <a:off x="161100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D456244-F3CD-4950-A469-AF81B6BE1DD3}"/>
            </a:ext>
          </a:extLst>
        </xdr:cNvPr>
        <xdr:cNvSpPr txBox="1"/>
      </xdr:nvSpPr>
      <xdr:spPr>
        <a:xfrm>
          <a:off x="8363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B987EE5-118C-4353-B055-79DB1479511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49A2FC9-6CBA-46C7-95BC-63F277E8905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A542BD2-BA09-4166-9290-D3E992AB90E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29C0565-C26F-456C-BE9E-B7141FF3F4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4B395C0-A313-4600-A82D-16A3B17088C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3A92CA4-A940-4D66-8D53-2EDD994F56E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B6E4508-F184-454B-AAF9-355D1A0CBA9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C82B444-9DA0-4A91-9524-C6F504A9728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C11D130-F4AC-415A-AB57-41A9FA50B60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A96D68F-8CEA-41EA-B02D-6F78948D836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F668A25-02BF-4393-B099-E7BD935117B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F4681A7-300A-41E8-88FD-6C6FBA9F353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17C9E52-3C7B-4CE4-AA38-83514A96767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002628C-3149-4F85-B7E9-283E292AF9C1}"/>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94756DA-6051-4841-9B47-5629BFCC3DE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584C758-131C-449F-AE11-FCC19162071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7B599B-EC21-496B-8CC5-19ED2E968AA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41D1E531-A048-4DAB-891A-358979A87B62}"/>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7935B3B-099D-4BE1-8DBC-13D66E0B280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70700D7-2AF2-43B4-93C9-357FE831D21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43D6FB7-45E8-4EF4-B98D-FFE4E7EE94A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7822DA2-695F-46BE-8703-E34C724D40D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AC03C65-8EAA-4B92-B411-D9B335371C6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617F204E-2835-4EA6-A91E-1FB453BAE385}"/>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A9197C36-9233-456F-8E18-B514B516850C}"/>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22BAFFC4-00B1-4774-A524-373753BECF94}"/>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6F07472-ACED-4B7F-BC10-977A7448553B}"/>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2232529-3671-4226-9AAC-13A3CB0C1E83}"/>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2BFF90E-869A-494F-9DE3-3BB90B2203FE}"/>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EDE3CB74-3338-459F-B348-DDC92BC04B17}"/>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66FC7B0B-4BE7-4DD4-8910-B846D2018651}"/>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2C41608E-004E-4BCC-B4A2-99B6AEBF7D69}"/>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AEC66EB8-3E88-4342-A6FF-CDDA27AF4AC8}"/>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8AFF74BF-A618-4782-BDF4-1613B631D8CE}"/>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525AA33-EF4E-4FC2-9797-46270484ED3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1F0EE1-EFAD-4957-BE9A-AD4A9E600B2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60E1E0E-C4A9-43CD-90A2-7C62C2F3972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87F4CA-C7C9-4F8B-B5E8-9A61050D795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AB7C85-A007-4B07-B893-624F6C86836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117945</xdr:rowOff>
    </xdr:from>
    <xdr:to>
      <xdr:col>55</xdr:col>
      <xdr:colOff>50800</xdr:colOff>
      <xdr:row>63</xdr:row>
      <xdr:rowOff>48095</xdr:rowOff>
    </xdr:to>
    <xdr:sp macro="" textlink="">
      <xdr:nvSpPr>
        <xdr:cNvPr id="244" name="楕円 243">
          <a:extLst>
            <a:ext uri="{FF2B5EF4-FFF2-40B4-BE49-F238E27FC236}">
              <a16:creationId xmlns:a16="http://schemas.microsoft.com/office/drawing/2014/main" id="{EF0898BC-AA00-4D9F-8CEB-4785C3005EB8}"/>
            </a:ext>
          </a:extLst>
        </xdr:cNvPr>
        <xdr:cNvSpPr/>
      </xdr:nvSpPr>
      <xdr:spPr>
        <a:xfrm>
          <a:off x="9192260" y="10511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96372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251F8D2-CF9D-4963-B60D-6A6D5E46A5E5}"/>
            </a:ext>
          </a:extLst>
        </xdr:cNvPr>
        <xdr:cNvSpPr txBox="1"/>
      </xdr:nvSpPr>
      <xdr:spPr>
        <a:xfrm>
          <a:off x="9258300" y="104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121660</xdr:rowOff>
    </xdr:from>
    <xdr:to>
      <xdr:col>50</xdr:col>
      <xdr:colOff>165100</xdr:colOff>
      <xdr:row>63</xdr:row>
      <xdr:rowOff>51810</xdr:rowOff>
    </xdr:to>
    <xdr:sp macro="" textlink="">
      <xdr:nvSpPr>
        <xdr:cNvPr id="246" name="楕円 245">
          <a:extLst>
            <a:ext uri="{FF2B5EF4-FFF2-40B4-BE49-F238E27FC236}">
              <a16:creationId xmlns:a16="http://schemas.microsoft.com/office/drawing/2014/main" id="{79081CEB-2E1E-49D3-9E9B-57F91BA2564A}"/>
            </a:ext>
          </a:extLst>
        </xdr:cNvPr>
        <xdr:cNvSpPr/>
      </xdr:nvSpPr>
      <xdr:spPr>
        <a:xfrm>
          <a:off x="8445500" y="1051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168745</xdr:rowOff>
    </xdr:from>
    <xdr:to>
      <xdr:col>55</xdr:col>
      <xdr:colOff>0</xdr:colOff>
      <xdr:row>63</xdr:row>
      <xdr:rowOff>1010</xdr:rowOff>
    </xdr:to>
    <xdr:cxnSp macro="">
      <xdr:nvCxnSpPr>
        <xdr:cNvPr id="247" name="直線コネクタ 246">
          <a:extLst>
            <a:ext uri="{FF2B5EF4-FFF2-40B4-BE49-F238E27FC236}">
              <a16:creationId xmlns:a16="http://schemas.microsoft.com/office/drawing/2014/main" id="{919397C5-C6D4-4E47-87D4-0BA33B6008C0}"/>
            </a:ext>
          </a:extLst>
        </xdr:cNvPr>
        <xdr:cNvCxnSpPr/>
      </xdr:nvCxnSpPr>
      <xdr:spPr>
        <a:xfrm flipV="1">
          <a:off x="8496300" y="105624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129629</xdr:rowOff>
    </xdr:from>
    <xdr:to>
      <xdr:col>46</xdr:col>
      <xdr:colOff>38100</xdr:colOff>
      <xdr:row>63</xdr:row>
      <xdr:rowOff>59779</xdr:rowOff>
    </xdr:to>
    <xdr:sp macro="" textlink="">
      <xdr:nvSpPr>
        <xdr:cNvPr id="248" name="楕円 247">
          <a:extLst>
            <a:ext uri="{FF2B5EF4-FFF2-40B4-BE49-F238E27FC236}">
              <a16:creationId xmlns:a16="http://schemas.microsoft.com/office/drawing/2014/main" id="{15D762EE-85FC-4AAD-A61B-C339DF5B9D0D}"/>
            </a:ext>
          </a:extLst>
        </xdr:cNvPr>
        <xdr:cNvSpPr/>
      </xdr:nvSpPr>
      <xdr:spPr>
        <a:xfrm>
          <a:off x="7670800" y="10523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xdr:rowOff>
    </xdr:from>
    <xdr:to>
      <xdr:col>50</xdr:col>
      <xdr:colOff>114300</xdr:colOff>
      <xdr:row>63</xdr:row>
      <xdr:rowOff>8979</xdr:rowOff>
    </xdr:to>
    <xdr:cxnSp macro="">
      <xdr:nvCxnSpPr>
        <xdr:cNvPr id="249" name="直線コネクタ 248">
          <a:extLst>
            <a:ext uri="{FF2B5EF4-FFF2-40B4-BE49-F238E27FC236}">
              <a16:creationId xmlns:a16="http://schemas.microsoft.com/office/drawing/2014/main" id="{BF7648B9-FDE0-4C0F-AF09-E1B3A3D7B742}"/>
            </a:ext>
          </a:extLst>
        </xdr:cNvPr>
        <xdr:cNvCxnSpPr/>
      </xdr:nvCxnSpPr>
      <xdr:spPr>
        <a:xfrm flipV="1">
          <a:off x="7713980" y="10562330"/>
          <a:ext cx="78232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132573</xdr:rowOff>
    </xdr:from>
    <xdr:to>
      <xdr:col>41</xdr:col>
      <xdr:colOff>101600</xdr:colOff>
      <xdr:row>63</xdr:row>
      <xdr:rowOff>62723</xdr:rowOff>
    </xdr:to>
    <xdr:sp macro="" textlink="">
      <xdr:nvSpPr>
        <xdr:cNvPr id="250" name="楕円 249">
          <a:extLst>
            <a:ext uri="{FF2B5EF4-FFF2-40B4-BE49-F238E27FC236}">
              <a16:creationId xmlns:a16="http://schemas.microsoft.com/office/drawing/2014/main" id="{B2DF410A-D835-485A-8CC2-D9443E328DCF}"/>
            </a:ext>
          </a:extLst>
        </xdr:cNvPr>
        <xdr:cNvSpPr/>
      </xdr:nvSpPr>
      <xdr:spPr>
        <a:xfrm>
          <a:off x="6873240" y="10526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8979</xdr:rowOff>
    </xdr:from>
    <xdr:to>
      <xdr:col>45</xdr:col>
      <xdr:colOff>177800</xdr:colOff>
      <xdr:row>63</xdr:row>
      <xdr:rowOff>11923</xdr:rowOff>
    </xdr:to>
    <xdr:cxnSp macro="">
      <xdr:nvCxnSpPr>
        <xdr:cNvPr id="251" name="直線コネクタ 250">
          <a:extLst>
            <a:ext uri="{FF2B5EF4-FFF2-40B4-BE49-F238E27FC236}">
              <a16:creationId xmlns:a16="http://schemas.microsoft.com/office/drawing/2014/main" id="{1E1221C9-618C-4936-8FEB-786255935AA4}"/>
            </a:ext>
          </a:extLst>
        </xdr:cNvPr>
        <xdr:cNvCxnSpPr/>
      </xdr:nvCxnSpPr>
      <xdr:spPr>
        <a:xfrm flipV="1">
          <a:off x="6924040" y="10570299"/>
          <a:ext cx="78994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135430</xdr:rowOff>
    </xdr:from>
    <xdr:to>
      <xdr:col>36</xdr:col>
      <xdr:colOff>165100</xdr:colOff>
      <xdr:row>63</xdr:row>
      <xdr:rowOff>65580</xdr:rowOff>
    </xdr:to>
    <xdr:sp macro="" textlink="">
      <xdr:nvSpPr>
        <xdr:cNvPr id="252" name="楕円 251">
          <a:extLst>
            <a:ext uri="{FF2B5EF4-FFF2-40B4-BE49-F238E27FC236}">
              <a16:creationId xmlns:a16="http://schemas.microsoft.com/office/drawing/2014/main" id="{D3458775-6A73-43AF-A847-383EF1DA2AE5}"/>
            </a:ext>
          </a:extLst>
        </xdr:cNvPr>
        <xdr:cNvSpPr/>
      </xdr:nvSpPr>
      <xdr:spPr>
        <a:xfrm>
          <a:off x="6098540" y="1052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11923</xdr:rowOff>
    </xdr:from>
    <xdr:to>
      <xdr:col>41</xdr:col>
      <xdr:colOff>50800</xdr:colOff>
      <xdr:row>63</xdr:row>
      <xdr:rowOff>14780</xdr:rowOff>
    </xdr:to>
    <xdr:cxnSp macro="">
      <xdr:nvCxnSpPr>
        <xdr:cNvPr id="253" name="直線コネクタ 252">
          <a:extLst>
            <a:ext uri="{FF2B5EF4-FFF2-40B4-BE49-F238E27FC236}">
              <a16:creationId xmlns:a16="http://schemas.microsoft.com/office/drawing/2014/main" id="{83236C4A-22AF-496C-BAEF-7CB583B5E3BA}"/>
            </a:ext>
          </a:extLst>
        </xdr:cNvPr>
        <xdr:cNvCxnSpPr/>
      </xdr:nvCxnSpPr>
      <xdr:spPr>
        <a:xfrm flipV="1">
          <a:off x="6149340" y="10573243"/>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52B1612-C0DA-4975-98D1-C82272B7CD2A}"/>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1C86BE4-DE2E-43F7-AACF-AD79D91008D8}"/>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B86FE47-065E-49E9-AC70-8A6CBEDD4522}"/>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6D0F105-4B9E-4C1D-B6E8-9343DA2B9D45}"/>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42937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3EE1CB8-0F58-4E21-95D3-3F324B0FC843}"/>
            </a:ext>
          </a:extLst>
        </xdr:cNvPr>
        <xdr:cNvSpPr txBox="1"/>
      </xdr:nvSpPr>
      <xdr:spPr>
        <a:xfrm>
          <a:off x="8214575" y="1060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50906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921EEE5-2AF5-4454-BB4C-DAB90F8CFB74}"/>
            </a:ext>
          </a:extLst>
        </xdr:cNvPr>
        <xdr:cNvSpPr txBox="1"/>
      </xdr:nvSpPr>
      <xdr:spPr>
        <a:xfrm>
          <a:off x="7444955" y="1061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53850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7FDBEB3-DD1E-4045-9B38-B25314876DB8}"/>
            </a:ext>
          </a:extLst>
        </xdr:cNvPr>
        <xdr:cNvSpPr txBox="1"/>
      </xdr:nvSpPr>
      <xdr:spPr>
        <a:xfrm>
          <a:off x="6670255" y="1061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56707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C14178B-1A61-4FC0-9AB9-280E31DAA812}"/>
            </a:ext>
          </a:extLst>
        </xdr:cNvPr>
        <xdr:cNvSpPr txBox="1"/>
      </xdr:nvSpPr>
      <xdr:spPr>
        <a:xfrm>
          <a:off x="5872695" y="106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6F42A44-1B82-489F-AC5A-5A9EBD85F88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37243CF-EC32-467F-8BDF-5CFD8EFC879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C3E7BCA-87F3-4875-8725-FE1CA36E4E1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6C84894-14A3-43D9-8959-9D41E8464C9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F799619-9679-46B9-B685-42A2B233F84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E1713A3-CC47-4026-AD51-90EAFEB5E62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2EE3CB6-949A-45D2-A33E-9A825C4C160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C426502-F979-424B-AC00-DA38D92A868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628254A-5224-4524-AE94-937701014BD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C826DC9-03DC-4ACB-8CD9-C41DA390EAD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6704C0B-280F-4A65-A428-320421BC837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0FB4421-1D25-4E0E-A55D-3A9C9084027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17DED21-9CC4-4CD1-AC6E-0E2B7E3D7A1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5B72A92-6F1A-41F1-993D-65C4F00DA6E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BBD35A4-C74D-41EB-96A0-91B9545BF7D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C5EDCEF-7FF5-4D5E-9C72-47A4DA29AF3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9969D6D-E9AE-444D-98C2-A531B3A4EEC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5DE8963-9449-4A1C-B946-23634FAA5E2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713FB8A-46C6-4784-8AFC-A5DC640608D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73B3188-6A09-4822-8F6D-F029FD70BFB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F771F70-281F-464A-A808-FA05F269706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669B701-F5AC-487A-9437-F8C6E0D3A78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F984EDC-B8DC-405E-8B01-E251B68E4F4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FB4494E-1962-464D-84D6-A3FF196A038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B2D716CF-92D9-450D-BEC7-0DA99EB2B6F7}"/>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A19C18A-1A59-4EAF-B36A-5596BA209F12}"/>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A2F2834-F340-41F9-84B7-643689464CF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6264925-D8D9-41D2-9CA8-8B6FEE821F8E}"/>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88196CA9-9313-45E3-99A2-A2AFBC4AADE5}"/>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236C472-1366-4512-AC46-4E40E3EF1DE7}"/>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60414B4D-1C77-47CF-9BBF-3C0DB7B28B2D}"/>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A5C4C9A1-FC8C-402D-8321-D8E834F1E58D}"/>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7E635D73-9911-47A7-B9B9-F1D86CC7BD75}"/>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9B539F4-1B11-449E-B37F-8CA1A10D8AAC}"/>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1DE10CFD-931F-478B-8AEB-E109EBEE6E0F}"/>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C19DE72-DB5D-48EA-8AC2-85C27C5F0F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E63FC86-5EB6-4F03-BB7F-5723DF2BD40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BE6DF81-E734-470F-A89A-6B18B5FFFD8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DCA2348-FF0D-4ED7-98C7-BFF7091AACB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C932D0-CDDF-48D0-901F-63A1AFEF4A8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2" name="楕円 301">
          <a:extLst>
            <a:ext uri="{FF2B5EF4-FFF2-40B4-BE49-F238E27FC236}">
              <a16:creationId xmlns:a16="http://schemas.microsoft.com/office/drawing/2014/main" id="{C34C5C93-96C8-478C-A73A-A53FA5628C52}"/>
            </a:ext>
          </a:extLst>
        </xdr:cNvPr>
        <xdr:cNvSpPr/>
      </xdr:nvSpPr>
      <xdr:spPr>
        <a:xfrm>
          <a:off x="403606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C2AEA5B-E244-43B1-BE28-B10E3C7A6785}"/>
            </a:ext>
          </a:extLst>
        </xdr:cNvPr>
        <xdr:cNvSpPr txBox="1"/>
      </xdr:nvSpPr>
      <xdr:spPr>
        <a:xfrm>
          <a:off x="4124960"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304" name="楕円 303">
          <a:extLst>
            <a:ext uri="{FF2B5EF4-FFF2-40B4-BE49-F238E27FC236}">
              <a16:creationId xmlns:a16="http://schemas.microsoft.com/office/drawing/2014/main" id="{628A4E9B-77AA-4838-A4A6-1C80B6D08F58}"/>
            </a:ext>
          </a:extLst>
        </xdr:cNvPr>
        <xdr:cNvSpPr/>
      </xdr:nvSpPr>
      <xdr:spPr>
        <a:xfrm>
          <a:off x="3312160" y="1423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36195</xdr:rowOff>
    </xdr:from>
    <xdr:to>
      <xdr:col>24</xdr:col>
      <xdr:colOff>63500</xdr:colOff>
      <xdr:row>85</xdr:row>
      <xdr:rowOff>68580</xdr:rowOff>
    </xdr:to>
    <xdr:cxnSp macro="">
      <xdr:nvCxnSpPr>
        <xdr:cNvPr id="305" name="直線コネクタ 304">
          <a:extLst>
            <a:ext uri="{FF2B5EF4-FFF2-40B4-BE49-F238E27FC236}">
              <a16:creationId xmlns:a16="http://schemas.microsoft.com/office/drawing/2014/main" id="{94F58E3A-A494-484A-AAC0-5C08C16328D2}"/>
            </a:ext>
          </a:extLst>
        </xdr:cNvPr>
        <xdr:cNvCxnSpPr/>
      </xdr:nvCxnSpPr>
      <xdr:spPr>
        <a:xfrm>
          <a:off x="3355340" y="1428559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306" name="楕円 305">
          <a:extLst>
            <a:ext uri="{FF2B5EF4-FFF2-40B4-BE49-F238E27FC236}">
              <a16:creationId xmlns:a16="http://schemas.microsoft.com/office/drawing/2014/main" id="{73B552E2-BFE8-4084-8338-F3A1B2A9F7A3}"/>
            </a:ext>
          </a:extLst>
        </xdr:cNvPr>
        <xdr:cNvSpPr/>
      </xdr:nvSpPr>
      <xdr:spPr>
        <a:xfrm>
          <a:off x="2514600" y="1420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36195</xdr:rowOff>
    </xdr:to>
    <xdr:cxnSp macro="">
      <xdr:nvCxnSpPr>
        <xdr:cNvPr id="307" name="直線コネクタ 306">
          <a:extLst>
            <a:ext uri="{FF2B5EF4-FFF2-40B4-BE49-F238E27FC236}">
              <a16:creationId xmlns:a16="http://schemas.microsoft.com/office/drawing/2014/main" id="{74A17C1A-3C9D-4517-AA66-D04324E11DA9}"/>
            </a:ext>
          </a:extLst>
        </xdr:cNvPr>
        <xdr:cNvCxnSpPr/>
      </xdr:nvCxnSpPr>
      <xdr:spPr>
        <a:xfrm>
          <a:off x="2565400" y="1425130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308" name="楕円 307">
          <a:extLst>
            <a:ext uri="{FF2B5EF4-FFF2-40B4-BE49-F238E27FC236}">
              <a16:creationId xmlns:a16="http://schemas.microsoft.com/office/drawing/2014/main" id="{ED42C110-0E5A-4C2F-8721-04B1D6E28670}"/>
            </a:ext>
          </a:extLst>
        </xdr:cNvPr>
        <xdr:cNvSpPr/>
      </xdr:nvSpPr>
      <xdr:spPr>
        <a:xfrm>
          <a:off x="173990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137161</xdr:rowOff>
    </xdr:from>
    <xdr:to>
      <xdr:col>15</xdr:col>
      <xdr:colOff>50800</xdr:colOff>
      <xdr:row>85</xdr:row>
      <xdr:rowOff>1905</xdr:rowOff>
    </xdr:to>
    <xdr:cxnSp macro="">
      <xdr:nvCxnSpPr>
        <xdr:cNvPr id="309" name="直線コネクタ 308">
          <a:extLst>
            <a:ext uri="{FF2B5EF4-FFF2-40B4-BE49-F238E27FC236}">
              <a16:creationId xmlns:a16="http://schemas.microsoft.com/office/drawing/2014/main" id="{9E464C97-8A52-4C13-990E-F44DE0146B7E}"/>
            </a:ext>
          </a:extLst>
        </xdr:cNvPr>
        <xdr:cNvCxnSpPr/>
      </xdr:nvCxnSpPr>
      <xdr:spPr>
        <a:xfrm>
          <a:off x="1790700" y="1421892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0" name="楕円 309">
          <a:extLst>
            <a:ext uri="{FF2B5EF4-FFF2-40B4-BE49-F238E27FC236}">
              <a16:creationId xmlns:a16="http://schemas.microsoft.com/office/drawing/2014/main" id="{F1B0DAE7-9419-4126-98E4-204D2A6C07BE}"/>
            </a:ext>
          </a:extLst>
        </xdr:cNvPr>
        <xdr:cNvSpPr/>
      </xdr:nvSpPr>
      <xdr:spPr>
        <a:xfrm>
          <a:off x="96520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137161</xdr:rowOff>
    </xdr:to>
    <xdr:cxnSp macro="">
      <xdr:nvCxnSpPr>
        <xdr:cNvPr id="311" name="直線コネクタ 310">
          <a:extLst>
            <a:ext uri="{FF2B5EF4-FFF2-40B4-BE49-F238E27FC236}">
              <a16:creationId xmlns:a16="http://schemas.microsoft.com/office/drawing/2014/main" id="{3B5B26CD-6889-4731-B03F-5A08923059A4}"/>
            </a:ext>
          </a:extLst>
        </xdr:cNvPr>
        <xdr:cNvCxnSpPr/>
      </xdr:nvCxnSpPr>
      <xdr:spPr>
        <a:xfrm>
          <a:off x="1008380" y="1418463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15B0BA41-7BDB-4175-A2BE-158FE63819CC}"/>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49EF5CD0-903D-4E0B-877E-DA1BB094E570}"/>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32756A3F-4BFE-43FD-87F3-E5EDC747EAC5}"/>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FECF5FDE-725D-4FDA-8348-D43375C5EAF8}"/>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78122</xdr:rowOff>
    </xdr:from>
    <xdr:ext cx="405111" cy="259045"/>
    <xdr:sp macro="" textlink="">
      <xdr:nvSpPr>
        <xdr:cNvPr id="316" name="n_1mainValue【公営住宅】&#10;有形固定資産減価償却率">
          <a:extLst>
            <a:ext uri="{FF2B5EF4-FFF2-40B4-BE49-F238E27FC236}">
              <a16:creationId xmlns:a16="http://schemas.microsoft.com/office/drawing/2014/main" id="{B5DDB44F-2947-4B97-A813-D4F27D2C1FAB}"/>
            </a:ext>
          </a:extLst>
        </xdr:cNvPr>
        <xdr:cNvSpPr txBox="1"/>
      </xdr:nvSpPr>
      <xdr:spPr>
        <a:xfrm>
          <a:off x="317056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317" name="n_2mainValue【公営住宅】&#10;有形固定資産減価償却率">
          <a:extLst>
            <a:ext uri="{FF2B5EF4-FFF2-40B4-BE49-F238E27FC236}">
              <a16:creationId xmlns:a16="http://schemas.microsoft.com/office/drawing/2014/main" id="{EA981D75-94CB-4878-A11B-E737581C1F2C}"/>
            </a:ext>
          </a:extLst>
        </xdr:cNvPr>
        <xdr:cNvSpPr txBox="1"/>
      </xdr:nvSpPr>
      <xdr:spPr>
        <a:xfrm>
          <a:off x="238570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318" name="n_3mainValue【公営住宅】&#10;有形固定資産減価償却率">
          <a:extLst>
            <a:ext uri="{FF2B5EF4-FFF2-40B4-BE49-F238E27FC236}">
              <a16:creationId xmlns:a16="http://schemas.microsoft.com/office/drawing/2014/main" id="{DC02B57E-9D03-435E-95FA-322DF28A44FA}"/>
            </a:ext>
          </a:extLst>
        </xdr:cNvPr>
        <xdr:cNvSpPr txBox="1"/>
      </xdr:nvSpPr>
      <xdr:spPr>
        <a:xfrm>
          <a:off x="161100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19" name="n_4mainValue【公営住宅】&#10;有形固定資産減価償却率">
          <a:extLst>
            <a:ext uri="{FF2B5EF4-FFF2-40B4-BE49-F238E27FC236}">
              <a16:creationId xmlns:a16="http://schemas.microsoft.com/office/drawing/2014/main" id="{9D86E19B-C339-4389-BB08-C173A04AF891}"/>
            </a:ext>
          </a:extLst>
        </xdr:cNvPr>
        <xdr:cNvSpPr txBox="1"/>
      </xdr:nvSpPr>
      <xdr:spPr>
        <a:xfrm>
          <a:off x="83630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A450168-447C-4CD7-8FB2-A61C8D2B4A9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8830C3A-2929-4FC1-93C0-D2E6F6FCD2A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4C33940-CAAB-4E53-893C-8BDA1F9ABF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980D1A2-AD96-4772-A430-1E4B1DE86DF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48C6AA1-A81C-437E-B3A4-9F06A722C62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5EB10FD-6DD4-4354-8227-8CF2D165A4A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8C871B2-EC7D-416F-9809-F97810114F5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DE42FF5-DAB3-4FBE-8B38-18761A118B9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93EE032-1D9F-451F-9BD6-7F04AEEE450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99D2FCC-1775-416E-B16D-D8EFD5879AC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0141F0D-E4B6-4DDC-A17A-073F031276B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FF548FA-A27C-44CA-B72D-FFF6819D2FE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BC7D6D1-C7C9-41F8-97FB-D9C1C192C93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6C0376D-DD3E-4A8E-AD6F-72D7AECFE8D8}"/>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F4FF72E-0516-4B1B-87BA-68B8991B5F0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994E483F-77C0-4D00-BBA2-3F2C9F3819A7}"/>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4A946BB-022C-4B11-85BC-534679454FA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568FF77-D287-4107-828A-165DDF376959}"/>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133D114-82A2-4718-9B33-D64097E6ACA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FA7F8B88-D219-4ED7-81CC-C8EF6E742104}"/>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7FE980A-91C9-4091-9096-88DA175432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CC25E7CC-9D77-4C1F-99AA-052FF64A74D3}"/>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420FB8A4-2435-42C1-A020-F1FCF3BD260D}"/>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3FA1F4-1706-43D6-9F23-CE09FB551DDF}"/>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62BC7043-5FCD-4362-AD97-89284EE060A1}"/>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3D890CBA-CF47-47D5-9C88-01A8D12B5D71}"/>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1EA795A7-C277-4DDD-BDFF-A9C1C605C8FA}"/>
            </a:ext>
          </a:extLst>
        </xdr:cNvPr>
        <xdr:cNvSpPr txBox="1"/>
      </xdr:nvSpPr>
      <xdr:spPr>
        <a:xfrm>
          <a:off x="9258300" y="14328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E1721885-932C-452F-9D9A-E0AB589179DD}"/>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AC2AC1AD-5E52-4706-BDB1-F815EC0C8112}"/>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87DB886E-4FC8-4A0B-A3C5-90112A79FEAA}"/>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3C978FFD-2506-4731-8E89-9BD9945917B4}"/>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28E70520-AACE-4F03-AFDA-E880B1F9ACBD}"/>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3F8A051-6392-4E99-BD97-783F22E7239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8ACB51A-74E3-4591-B6BE-BF4B55FD255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44D520-AA9C-48D2-BA1A-07C78C257C2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37BFE6C-B63B-447C-B32D-D552CC0E30B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1F84780-213D-4295-A6C0-FD9E3CA6AB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91861</xdr:rowOff>
    </xdr:from>
    <xdr:to>
      <xdr:col>55</xdr:col>
      <xdr:colOff>50800</xdr:colOff>
      <xdr:row>86</xdr:row>
      <xdr:rowOff>22011</xdr:rowOff>
    </xdr:to>
    <xdr:sp macro="" textlink="">
      <xdr:nvSpPr>
        <xdr:cNvPr id="357" name="楕円 356">
          <a:extLst>
            <a:ext uri="{FF2B5EF4-FFF2-40B4-BE49-F238E27FC236}">
              <a16:creationId xmlns:a16="http://schemas.microsoft.com/office/drawing/2014/main" id="{A28F04EC-E7AC-48C7-9A18-0FF4B25AB2DC}"/>
            </a:ext>
          </a:extLst>
        </xdr:cNvPr>
        <xdr:cNvSpPr/>
      </xdr:nvSpPr>
      <xdr:spPr>
        <a:xfrm>
          <a:off x="9192260" y="14341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51238</xdr:rowOff>
    </xdr:from>
    <xdr:ext cx="469744" cy="259045"/>
    <xdr:sp macro="" textlink="">
      <xdr:nvSpPr>
        <xdr:cNvPr id="358" name="【公営住宅】&#10;一人当たり面積該当値テキスト">
          <a:extLst>
            <a:ext uri="{FF2B5EF4-FFF2-40B4-BE49-F238E27FC236}">
              <a16:creationId xmlns:a16="http://schemas.microsoft.com/office/drawing/2014/main" id="{3E0C1CBB-BDA7-4E35-B440-CDC9044EA6E5}"/>
            </a:ext>
          </a:extLst>
        </xdr:cNvPr>
        <xdr:cNvSpPr txBox="1"/>
      </xdr:nvSpPr>
      <xdr:spPr>
        <a:xfrm>
          <a:off x="9258300" y="141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92914</xdr:rowOff>
    </xdr:from>
    <xdr:to>
      <xdr:col>50</xdr:col>
      <xdr:colOff>165100</xdr:colOff>
      <xdr:row>86</xdr:row>
      <xdr:rowOff>23064</xdr:rowOff>
    </xdr:to>
    <xdr:sp macro="" textlink="">
      <xdr:nvSpPr>
        <xdr:cNvPr id="359" name="楕円 358">
          <a:extLst>
            <a:ext uri="{FF2B5EF4-FFF2-40B4-BE49-F238E27FC236}">
              <a16:creationId xmlns:a16="http://schemas.microsoft.com/office/drawing/2014/main" id="{F3600A9D-FC6D-4341-B708-9C506F306690}"/>
            </a:ext>
          </a:extLst>
        </xdr:cNvPr>
        <xdr:cNvSpPr/>
      </xdr:nvSpPr>
      <xdr:spPr>
        <a:xfrm>
          <a:off x="8445500" y="14342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142661</xdr:rowOff>
    </xdr:from>
    <xdr:to>
      <xdr:col>55</xdr:col>
      <xdr:colOff>0</xdr:colOff>
      <xdr:row>85</xdr:row>
      <xdr:rowOff>143714</xdr:rowOff>
    </xdr:to>
    <xdr:cxnSp macro="">
      <xdr:nvCxnSpPr>
        <xdr:cNvPr id="360" name="直線コネクタ 359">
          <a:extLst>
            <a:ext uri="{FF2B5EF4-FFF2-40B4-BE49-F238E27FC236}">
              <a16:creationId xmlns:a16="http://schemas.microsoft.com/office/drawing/2014/main" id="{496A1F05-EF6D-40D6-8611-98A4F7EE7420}"/>
            </a:ext>
          </a:extLst>
        </xdr:cNvPr>
        <xdr:cNvCxnSpPr/>
      </xdr:nvCxnSpPr>
      <xdr:spPr>
        <a:xfrm flipV="1">
          <a:off x="8496300" y="14392061"/>
          <a:ext cx="7239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93690</xdr:rowOff>
    </xdr:from>
    <xdr:to>
      <xdr:col>46</xdr:col>
      <xdr:colOff>38100</xdr:colOff>
      <xdr:row>86</xdr:row>
      <xdr:rowOff>23840</xdr:rowOff>
    </xdr:to>
    <xdr:sp macro="" textlink="">
      <xdr:nvSpPr>
        <xdr:cNvPr id="361" name="楕円 360">
          <a:extLst>
            <a:ext uri="{FF2B5EF4-FFF2-40B4-BE49-F238E27FC236}">
              <a16:creationId xmlns:a16="http://schemas.microsoft.com/office/drawing/2014/main" id="{96DB020B-50A6-4510-959C-A9A3A1C1A3F0}"/>
            </a:ext>
          </a:extLst>
        </xdr:cNvPr>
        <xdr:cNvSpPr/>
      </xdr:nvSpPr>
      <xdr:spPr>
        <a:xfrm>
          <a:off x="7670800" y="14343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143714</xdr:rowOff>
    </xdr:from>
    <xdr:to>
      <xdr:col>50</xdr:col>
      <xdr:colOff>114300</xdr:colOff>
      <xdr:row>85</xdr:row>
      <xdr:rowOff>144490</xdr:rowOff>
    </xdr:to>
    <xdr:cxnSp macro="">
      <xdr:nvCxnSpPr>
        <xdr:cNvPr id="362" name="直線コネクタ 361">
          <a:extLst>
            <a:ext uri="{FF2B5EF4-FFF2-40B4-BE49-F238E27FC236}">
              <a16:creationId xmlns:a16="http://schemas.microsoft.com/office/drawing/2014/main" id="{35A5FF9A-17F0-4176-9C34-867F9819C548}"/>
            </a:ext>
          </a:extLst>
        </xdr:cNvPr>
        <xdr:cNvCxnSpPr/>
      </xdr:nvCxnSpPr>
      <xdr:spPr>
        <a:xfrm flipV="1">
          <a:off x="7713980" y="14393114"/>
          <a:ext cx="78232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93599</xdr:rowOff>
    </xdr:from>
    <xdr:to>
      <xdr:col>41</xdr:col>
      <xdr:colOff>101600</xdr:colOff>
      <xdr:row>86</xdr:row>
      <xdr:rowOff>23749</xdr:rowOff>
    </xdr:to>
    <xdr:sp macro="" textlink="">
      <xdr:nvSpPr>
        <xdr:cNvPr id="363" name="楕円 362">
          <a:extLst>
            <a:ext uri="{FF2B5EF4-FFF2-40B4-BE49-F238E27FC236}">
              <a16:creationId xmlns:a16="http://schemas.microsoft.com/office/drawing/2014/main" id="{C121A4A2-6D27-48D2-B0B9-677490AD398D}"/>
            </a:ext>
          </a:extLst>
        </xdr:cNvPr>
        <xdr:cNvSpPr/>
      </xdr:nvSpPr>
      <xdr:spPr>
        <a:xfrm>
          <a:off x="6873240" y="14342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144399</xdr:rowOff>
    </xdr:from>
    <xdr:to>
      <xdr:col>45</xdr:col>
      <xdr:colOff>177800</xdr:colOff>
      <xdr:row>85</xdr:row>
      <xdr:rowOff>144490</xdr:rowOff>
    </xdr:to>
    <xdr:cxnSp macro="">
      <xdr:nvCxnSpPr>
        <xdr:cNvPr id="364" name="直線コネクタ 363">
          <a:extLst>
            <a:ext uri="{FF2B5EF4-FFF2-40B4-BE49-F238E27FC236}">
              <a16:creationId xmlns:a16="http://schemas.microsoft.com/office/drawing/2014/main" id="{06C75FA5-A0C5-47C3-A2DE-8F870D14361E}"/>
            </a:ext>
          </a:extLst>
        </xdr:cNvPr>
        <xdr:cNvCxnSpPr/>
      </xdr:nvCxnSpPr>
      <xdr:spPr>
        <a:xfrm>
          <a:off x="6924040" y="14393799"/>
          <a:ext cx="78994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94376</xdr:rowOff>
    </xdr:from>
    <xdr:to>
      <xdr:col>36</xdr:col>
      <xdr:colOff>165100</xdr:colOff>
      <xdr:row>86</xdr:row>
      <xdr:rowOff>24526</xdr:rowOff>
    </xdr:to>
    <xdr:sp macro="" textlink="">
      <xdr:nvSpPr>
        <xdr:cNvPr id="365" name="楕円 364">
          <a:extLst>
            <a:ext uri="{FF2B5EF4-FFF2-40B4-BE49-F238E27FC236}">
              <a16:creationId xmlns:a16="http://schemas.microsoft.com/office/drawing/2014/main" id="{0E3F7FA3-7A02-43B9-A66F-CAF620A7B572}"/>
            </a:ext>
          </a:extLst>
        </xdr:cNvPr>
        <xdr:cNvSpPr/>
      </xdr:nvSpPr>
      <xdr:spPr>
        <a:xfrm>
          <a:off x="6098540" y="1434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144399</xdr:rowOff>
    </xdr:from>
    <xdr:to>
      <xdr:col>41</xdr:col>
      <xdr:colOff>50800</xdr:colOff>
      <xdr:row>85</xdr:row>
      <xdr:rowOff>145176</xdr:rowOff>
    </xdr:to>
    <xdr:cxnSp macro="">
      <xdr:nvCxnSpPr>
        <xdr:cNvPr id="366" name="直線コネクタ 365">
          <a:extLst>
            <a:ext uri="{FF2B5EF4-FFF2-40B4-BE49-F238E27FC236}">
              <a16:creationId xmlns:a16="http://schemas.microsoft.com/office/drawing/2014/main" id="{D2396AEF-362C-400A-836F-B26E88963828}"/>
            </a:ext>
          </a:extLst>
        </xdr:cNvPr>
        <xdr:cNvCxnSpPr/>
      </xdr:nvCxnSpPr>
      <xdr:spPr>
        <a:xfrm flipV="1">
          <a:off x="6149340" y="14393799"/>
          <a:ext cx="7747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93A90C24-D850-48E1-A652-4E2EBE233370}"/>
            </a:ext>
          </a:extLst>
        </xdr:cNvPr>
        <xdr:cNvSpPr txBox="1"/>
      </xdr:nvSpPr>
      <xdr:spPr>
        <a:xfrm>
          <a:off x="8271587" y="14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C5C7B11A-B2B2-4946-B904-D815D437C05B}"/>
            </a:ext>
          </a:extLst>
        </xdr:cNvPr>
        <xdr:cNvSpPr txBox="1"/>
      </xdr:nvSpPr>
      <xdr:spPr>
        <a:xfrm>
          <a:off x="7509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FF56851C-92AD-4CA5-8388-DC550839F6B3}"/>
            </a:ext>
          </a:extLst>
        </xdr:cNvPr>
        <xdr:cNvSpPr txBox="1"/>
      </xdr:nvSpPr>
      <xdr:spPr>
        <a:xfrm>
          <a:off x="67120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EDFF3FD6-1784-473B-A752-42FFBDE2DBB2}"/>
            </a:ext>
          </a:extLst>
        </xdr:cNvPr>
        <xdr:cNvSpPr txBox="1"/>
      </xdr:nvSpPr>
      <xdr:spPr>
        <a:xfrm>
          <a:off x="593732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39591</xdr:rowOff>
    </xdr:from>
    <xdr:ext cx="469744" cy="259045"/>
    <xdr:sp macro="" textlink="">
      <xdr:nvSpPr>
        <xdr:cNvPr id="371" name="n_1mainValue【公営住宅】&#10;一人当たり面積">
          <a:extLst>
            <a:ext uri="{FF2B5EF4-FFF2-40B4-BE49-F238E27FC236}">
              <a16:creationId xmlns:a16="http://schemas.microsoft.com/office/drawing/2014/main" id="{368C6B65-A31B-4EF0-B0EE-552BD64CA91B}"/>
            </a:ext>
          </a:extLst>
        </xdr:cNvPr>
        <xdr:cNvSpPr txBox="1"/>
      </xdr:nvSpPr>
      <xdr:spPr>
        <a:xfrm>
          <a:off x="8271587" y="141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40367</xdr:rowOff>
    </xdr:from>
    <xdr:ext cx="469744" cy="259045"/>
    <xdr:sp macro="" textlink="">
      <xdr:nvSpPr>
        <xdr:cNvPr id="372" name="n_2mainValue【公営住宅】&#10;一人当たり面積">
          <a:extLst>
            <a:ext uri="{FF2B5EF4-FFF2-40B4-BE49-F238E27FC236}">
              <a16:creationId xmlns:a16="http://schemas.microsoft.com/office/drawing/2014/main" id="{1ED8A406-75EB-4030-A926-77555B64676F}"/>
            </a:ext>
          </a:extLst>
        </xdr:cNvPr>
        <xdr:cNvSpPr txBox="1"/>
      </xdr:nvSpPr>
      <xdr:spPr>
        <a:xfrm>
          <a:off x="7509587" y="141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40276</xdr:rowOff>
    </xdr:from>
    <xdr:ext cx="469744" cy="259045"/>
    <xdr:sp macro="" textlink="">
      <xdr:nvSpPr>
        <xdr:cNvPr id="373" name="n_3mainValue【公営住宅】&#10;一人当たり面積">
          <a:extLst>
            <a:ext uri="{FF2B5EF4-FFF2-40B4-BE49-F238E27FC236}">
              <a16:creationId xmlns:a16="http://schemas.microsoft.com/office/drawing/2014/main" id="{C0A25B49-9D78-4270-91E9-8902079976B5}"/>
            </a:ext>
          </a:extLst>
        </xdr:cNvPr>
        <xdr:cNvSpPr txBox="1"/>
      </xdr:nvSpPr>
      <xdr:spPr>
        <a:xfrm>
          <a:off x="6712027" y="1412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41053</xdr:rowOff>
    </xdr:from>
    <xdr:ext cx="469744" cy="259045"/>
    <xdr:sp macro="" textlink="">
      <xdr:nvSpPr>
        <xdr:cNvPr id="374" name="n_4mainValue【公営住宅】&#10;一人当たり面積">
          <a:extLst>
            <a:ext uri="{FF2B5EF4-FFF2-40B4-BE49-F238E27FC236}">
              <a16:creationId xmlns:a16="http://schemas.microsoft.com/office/drawing/2014/main" id="{16435365-2983-407E-A8C8-155ACC418E48}"/>
            </a:ext>
          </a:extLst>
        </xdr:cNvPr>
        <xdr:cNvSpPr txBox="1"/>
      </xdr:nvSpPr>
      <xdr:spPr>
        <a:xfrm>
          <a:off x="5937327" y="141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148C05C-A99E-4F99-95DE-812A94FC8F9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0B94AC8-3DE3-4178-9495-48B88400F7C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143AC82-ABA0-424E-BEEE-EA8ADACE1F0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22F8D5E-17A9-422A-808B-DDCF8A6631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86AA1E8-AE01-4011-847A-2C4364D1FFE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E3FF911-79E2-4BC9-A3D6-E6C6BAF75C0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550C0E8-ABDF-4F41-A1CC-27E2E1DB712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8DA747A-0FED-4CCB-92D0-5AC31776E1D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1746DE3-FEDD-4E4C-A5E0-5A0639D3E44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EA89D89-0F74-4B58-BB65-5063B2CEAA8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81427F53-42B0-4491-BB84-AD12C5214D3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F0EF95D-CC20-47FB-88FF-6F2F3B94AB8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93A3EC5-FD75-4E4B-AE64-612CE2C98BD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F7CA6291-4FF1-41C7-8355-1DF6CBFF9D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0AE1839-2E2F-47CD-B25A-3F73F56EFFC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4B92385-B4EE-4511-80F2-4AA79F49744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24299EC-2326-4DA1-B0F9-5929D7A69B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1BCBE66-588A-444F-9D29-ECA47E77041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FB7472B-EA3F-45EC-8118-0266782D778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B41DE2A-F0C6-4C96-9DF6-9147481CEC1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F2833DA-DD40-42E1-8E53-4FA204BA511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D8040EA-C47C-4152-90F4-50FBA63178A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A376BED-FFE7-4658-A903-6472B672787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3C7E354-AF86-43B9-84B6-1C3DDCD61A4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D89A767-4805-473C-A77E-6489B5F127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940A2E3-E550-482B-86F5-152DDC330CC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B43E2B1-D310-4AF5-8DDF-7D6C42C189F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232AD32F-4203-455E-80A1-488D43CFC68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ED9151B6-99DF-4D97-90E9-C71B7E2F8D8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297C2843-D55B-456E-85F5-35206D7E131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9D84F5A-5AE8-4AEA-A087-49A106BA37C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9430188-259F-403C-B166-FE9E3AF85DD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3ABC0217-5F66-4981-8029-D0ABBD95F07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6C1AF6A4-9F22-4EF4-957D-76EE6ED8146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1379C0C2-A6BA-48AE-A76D-E2EDB5E3FBC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7924291A-6EA8-47AE-8C90-CCFEEF7CCF4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3F07C0B7-72B2-45B6-A65D-13632D34D4D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E63F03A5-222F-4740-8CAF-8A0A9A92BA5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6EDE95B8-CC00-4F79-B387-B9510943DF7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5ECD7FF-777B-4879-B36A-71AC1E8EEE9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6F4ABFB2-6A12-42C0-922D-A732A0C7001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5851A46D-F4ED-4B65-B29B-5852A3E89FDD}"/>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4B643131-BA7B-4799-8060-B2ACA345E15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44924953-9866-4271-AB01-57D55141ABD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111B1150-E6F2-4289-9795-5A04B255F41C}"/>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C049CEA1-3547-494C-8C09-B5E3D6D5CA81}"/>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1D10878-8497-4A32-98AE-EECCD5B02892}"/>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8518F8F8-E9CA-4BF3-BFB3-E755B25AE378}"/>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C0666A53-8D74-4350-BC85-109397A56294}"/>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694B7BCF-A749-466E-B503-19E6498E8058}"/>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47EA1983-65E5-4438-BB71-082B0DB36A25}"/>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B9F4CC23-AD0A-4ACE-A148-64420C99B7C7}"/>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71F2ECB-6F47-4B5C-A69F-FABA6C87816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D0E69FF-7359-4FB6-86E4-E357E5001EB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C48593B-91C9-4CAA-B38C-789353A240B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E54CD3A-266F-4378-A9C5-1BA585502AB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BB4C26E-3E04-4D5A-A757-7A831B510DB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432" name="楕円 431">
          <a:extLst>
            <a:ext uri="{FF2B5EF4-FFF2-40B4-BE49-F238E27FC236}">
              <a16:creationId xmlns:a16="http://schemas.microsoft.com/office/drawing/2014/main" id="{DA19CE95-DA88-4A87-8A65-1840CCBBE014}"/>
            </a:ext>
          </a:extLst>
        </xdr:cNvPr>
        <xdr:cNvSpPr/>
      </xdr:nvSpPr>
      <xdr:spPr>
        <a:xfrm>
          <a:off x="14325600" y="68872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163847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C0FF4095-AAE0-454A-8387-0896CFF07313}"/>
            </a:ext>
          </a:extLst>
        </xdr:cNvPr>
        <xdr:cNvSpPr txBox="1"/>
      </xdr:nvSpPr>
      <xdr:spPr>
        <a:xfrm>
          <a:off x="144145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170724</xdr:rowOff>
    </xdr:from>
    <xdr:to>
      <xdr:col>81</xdr:col>
      <xdr:colOff>101600</xdr:colOff>
      <xdr:row>41</xdr:row>
      <xdr:rowOff>100874</xdr:rowOff>
    </xdr:to>
    <xdr:sp macro="" textlink="">
      <xdr:nvSpPr>
        <xdr:cNvPr id="434" name="楕円 433">
          <a:extLst>
            <a:ext uri="{FF2B5EF4-FFF2-40B4-BE49-F238E27FC236}">
              <a16:creationId xmlns:a16="http://schemas.microsoft.com/office/drawing/2014/main" id="{EA13B522-BA75-4C55-9A99-E765FEB3908E}"/>
            </a:ext>
          </a:extLst>
        </xdr:cNvPr>
        <xdr:cNvSpPr/>
      </xdr:nvSpPr>
      <xdr:spPr>
        <a:xfrm>
          <a:off x="13578840" y="687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50074</xdr:rowOff>
    </xdr:from>
    <xdr:to>
      <xdr:col>85</xdr:col>
      <xdr:colOff>127000</xdr:colOff>
      <xdr:row>41</xdr:row>
      <xdr:rowOff>64770</xdr:rowOff>
    </xdr:to>
    <xdr:cxnSp macro="">
      <xdr:nvCxnSpPr>
        <xdr:cNvPr id="435" name="直線コネクタ 434">
          <a:extLst>
            <a:ext uri="{FF2B5EF4-FFF2-40B4-BE49-F238E27FC236}">
              <a16:creationId xmlns:a16="http://schemas.microsoft.com/office/drawing/2014/main" id="{38F104F7-94A9-4493-AD57-D436D3CB07E2}"/>
            </a:ext>
          </a:extLst>
        </xdr:cNvPr>
        <xdr:cNvCxnSpPr/>
      </xdr:nvCxnSpPr>
      <xdr:spPr>
        <a:xfrm>
          <a:off x="13629640" y="6923314"/>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36" name="楕円 435">
          <a:extLst>
            <a:ext uri="{FF2B5EF4-FFF2-40B4-BE49-F238E27FC236}">
              <a16:creationId xmlns:a16="http://schemas.microsoft.com/office/drawing/2014/main" id="{8A237E97-35D0-47F1-9D66-9AF7B3DB5DE4}"/>
            </a:ext>
          </a:extLst>
        </xdr:cNvPr>
        <xdr:cNvSpPr/>
      </xdr:nvSpPr>
      <xdr:spPr>
        <a:xfrm>
          <a:off x="12804140" y="6851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50074</xdr:rowOff>
    </xdr:to>
    <xdr:cxnSp macro="">
      <xdr:nvCxnSpPr>
        <xdr:cNvPr id="437" name="直線コネクタ 436">
          <a:extLst>
            <a:ext uri="{FF2B5EF4-FFF2-40B4-BE49-F238E27FC236}">
              <a16:creationId xmlns:a16="http://schemas.microsoft.com/office/drawing/2014/main" id="{E01749A6-265C-4224-B00F-7E35CBAB4EDC}"/>
            </a:ext>
          </a:extLst>
        </xdr:cNvPr>
        <xdr:cNvCxnSpPr/>
      </xdr:nvCxnSpPr>
      <xdr:spPr>
        <a:xfrm>
          <a:off x="12854940" y="689882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438" name="楕円 437">
          <a:extLst>
            <a:ext uri="{FF2B5EF4-FFF2-40B4-BE49-F238E27FC236}">
              <a16:creationId xmlns:a16="http://schemas.microsoft.com/office/drawing/2014/main" id="{158EBD7D-9F0E-40CF-91DB-15FD8CE30AA2}"/>
            </a:ext>
          </a:extLst>
        </xdr:cNvPr>
        <xdr:cNvSpPr/>
      </xdr:nvSpPr>
      <xdr:spPr>
        <a:xfrm>
          <a:off x="12029440" y="6819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25581</xdr:rowOff>
    </xdr:to>
    <xdr:cxnSp macro="">
      <xdr:nvCxnSpPr>
        <xdr:cNvPr id="439" name="直線コネクタ 438">
          <a:extLst>
            <a:ext uri="{FF2B5EF4-FFF2-40B4-BE49-F238E27FC236}">
              <a16:creationId xmlns:a16="http://schemas.microsoft.com/office/drawing/2014/main" id="{94D525BC-87FB-4D5C-8812-400088EBF577}"/>
            </a:ext>
          </a:extLst>
        </xdr:cNvPr>
        <xdr:cNvCxnSpPr/>
      </xdr:nvCxnSpPr>
      <xdr:spPr>
        <a:xfrm>
          <a:off x="12072620" y="686997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440" name="楕円 439">
          <a:extLst>
            <a:ext uri="{FF2B5EF4-FFF2-40B4-BE49-F238E27FC236}">
              <a16:creationId xmlns:a16="http://schemas.microsoft.com/office/drawing/2014/main" id="{F84706D0-EEC5-405C-B3D4-708F5AC87CD2}"/>
            </a:ext>
          </a:extLst>
        </xdr:cNvPr>
        <xdr:cNvSpPr/>
      </xdr:nvSpPr>
      <xdr:spPr>
        <a:xfrm>
          <a:off x="11231880" y="6781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126819</xdr:rowOff>
    </xdr:from>
    <xdr:to>
      <xdr:col>71</xdr:col>
      <xdr:colOff>177800</xdr:colOff>
      <xdr:row>40</xdr:row>
      <xdr:rowOff>164374</xdr:rowOff>
    </xdr:to>
    <xdr:cxnSp macro="">
      <xdr:nvCxnSpPr>
        <xdr:cNvPr id="441" name="直線コネクタ 440">
          <a:extLst>
            <a:ext uri="{FF2B5EF4-FFF2-40B4-BE49-F238E27FC236}">
              <a16:creationId xmlns:a16="http://schemas.microsoft.com/office/drawing/2014/main" id="{7DA001E4-51E7-4815-AC35-DCB726B87E04}"/>
            </a:ext>
          </a:extLst>
        </xdr:cNvPr>
        <xdr:cNvCxnSpPr/>
      </xdr:nvCxnSpPr>
      <xdr:spPr>
        <a:xfrm>
          <a:off x="11282680" y="683241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8DC1ABF-979A-4EE1-895C-BB32BB95B3FE}"/>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0E4809F-A436-4613-9F7B-26911AEB12E4}"/>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70C23F9-FDC5-4566-B71C-2BB505C777E6}"/>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7EFE2A35-BCF1-4A1C-ADCC-D5FAC14EBD4D}"/>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92001</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1244300-5817-4503-8AFD-D6CB315C18E9}"/>
            </a:ext>
          </a:extLst>
        </xdr:cNvPr>
        <xdr:cNvSpPr txBox="1"/>
      </xdr:nvSpPr>
      <xdr:spPr>
        <a:xfrm>
          <a:off x="1343724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58C4F157-EADD-43C6-9204-72CC4197295F}"/>
            </a:ext>
          </a:extLst>
        </xdr:cNvPr>
        <xdr:cNvSpPr txBox="1"/>
      </xdr:nvSpPr>
      <xdr:spPr>
        <a:xfrm>
          <a:off x="12675244" y="694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691C11F7-26DE-4750-91F9-36BD7C350359}"/>
            </a:ext>
          </a:extLst>
        </xdr:cNvPr>
        <xdr:cNvSpPr txBox="1"/>
      </xdr:nvSpPr>
      <xdr:spPr>
        <a:xfrm>
          <a:off x="11900544" y="69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6EFE5DB-1A0B-4510-9A51-867F24BFA4CA}"/>
            </a:ext>
          </a:extLst>
        </xdr:cNvPr>
        <xdr:cNvSpPr txBox="1"/>
      </xdr:nvSpPr>
      <xdr:spPr>
        <a:xfrm>
          <a:off x="11102984" y="687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5E5DA1BB-A156-4AB6-BC8D-37E517B35C2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C52E9C18-10D7-440B-A393-1F6FF885239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07D6E13-725C-4228-A343-1734F7552FF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9D5CA22-51B4-45FC-8D55-CA7E62230B3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19CF6A9-F616-4B28-B49D-73A83335227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B1ADAEA-0512-48E0-9B00-1927D12D409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7316656-FE62-4B03-ACE4-F3D38BC15E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BDE8F05-6A5E-4F49-8A77-786B27CAB23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66357082-7531-48E2-9770-CDB9D2F00CB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17CEF89-6359-41BB-AFD1-A9804820163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227976BC-7BB9-455B-81BB-6D4C5827C2C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DC0EAF98-1DC9-4396-AA36-B41B902D451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57371E11-B849-4FF5-A5A7-9D14CBABD6E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8FDA4504-151E-4B23-A0AB-7DB48325FF89}"/>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866A19E9-EA1B-4730-91ED-0B7C8A07702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196EDB9D-FF9E-468C-932A-CF04F82E1265}"/>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8148270E-0989-44D5-87DD-4E540F53A30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61D3497-BCED-4C00-AC3E-7419FAA69EA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2FD60A27-E9FE-4524-B8CD-2F31EF842F5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E0C6AA53-9266-4569-8157-6E99E234509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7B055121-3DC8-4150-9660-F95ACB54FCA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5E00E670-3554-48C5-8A76-771ED88C4076}"/>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3AAC9860-CBAF-4EE8-B430-D48102601B89}"/>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A2E48F52-3489-449D-AD97-D6AB2754DF7A}"/>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2664AE67-7647-4D42-8FB4-484BF83EB8A4}"/>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C64F7818-99D3-4A03-B7C3-52143020920D}"/>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646979F6-B77A-4904-9C1C-EF4C90713AB4}"/>
            </a:ext>
          </a:extLst>
        </xdr:cNvPr>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BCEB5CC9-87F7-4685-AF11-F0951DB42BEE}"/>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BCE1028A-EC31-4008-BD57-61F17DA12869}"/>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81B10AAC-25BA-4E49-BD5B-FC59073A81CE}"/>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4DFB9D75-FFDB-4144-A21F-EA2C07307ED7}"/>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4515790F-81D5-4D78-A980-5A9BBDABF752}"/>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0D8963C-FAAB-4B80-AE37-5D5BDF1763B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ED59C2D-AFFE-4D35-9F53-F0D3E258CB3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C2AC4DD-4F31-4D67-91B1-3731E664FF5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D924A6A-36E4-45E1-9195-E3683B396D3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8017C39-D992-4CBE-BE07-8860FFA1903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125984</xdr:rowOff>
    </xdr:from>
    <xdr:to>
      <xdr:col>116</xdr:col>
      <xdr:colOff>114300</xdr:colOff>
      <xdr:row>38</xdr:row>
      <xdr:rowOff>56135</xdr:rowOff>
    </xdr:to>
    <xdr:sp macro="" textlink="">
      <xdr:nvSpPr>
        <xdr:cNvPr id="487" name="楕円 486">
          <a:extLst>
            <a:ext uri="{FF2B5EF4-FFF2-40B4-BE49-F238E27FC236}">
              <a16:creationId xmlns:a16="http://schemas.microsoft.com/office/drawing/2014/main" id="{A4C718D9-1702-4910-A37F-1F57C8F14AA5}"/>
            </a:ext>
          </a:extLst>
        </xdr:cNvPr>
        <xdr:cNvSpPr/>
      </xdr:nvSpPr>
      <xdr:spPr>
        <a:xfrm>
          <a:off x="19458940" y="632866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148861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AF34682F-ACC5-4F20-AEF0-AF69194F833B}"/>
            </a:ext>
          </a:extLst>
        </xdr:cNvPr>
        <xdr:cNvSpPr txBox="1"/>
      </xdr:nvSpPr>
      <xdr:spPr>
        <a:xfrm>
          <a:off x="19547840"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132842</xdr:rowOff>
    </xdr:from>
    <xdr:to>
      <xdr:col>112</xdr:col>
      <xdr:colOff>38100</xdr:colOff>
      <xdr:row>38</xdr:row>
      <xdr:rowOff>62992</xdr:rowOff>
    </xdr:to>
    <xdr:sp macro="" textlink="">
      <xdr:nvSpPr>
        <xdr:cNvPr id="489" name="楕円 488">
          <a:extLst>
            <a:ext uri="{FF2B5EF4-FFF2-40B4-BE49-F238E27FC236}">
              <a16:creationId xmlns:a16="http://schemas.microsoft.com/office/drawing/2014/main" id="{38C56BCF-7470-4743-8648-D5325A098A6A}"/>
            </a:ext>
          </a:extLst>
        </xdr:cNvPr>
        <xdr:cNvSpPr/>
      </xdr:nvSpPr>
      <xdr:spPr>
        <a:xfrm>
          <a:off x="18735040" y="6335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xdr:rowOff>
    </xdr:from>
    <xdr:to>
      <xdr:col>116</xdr:col>
      <xdr:colOff>63500</xdr:colOff>
      <xdr:row>38</xdr:row>
      <xdr:rowOff>12192</xdr:rowOff>
    </xdr:to>
    <xdr:cxnSp macro="">
      <xdr:nvCxnSpPr>
        <xdr:cNvPr id="490" name="直線コネクタ 489">
          <a:extLst>
            <a:ext uri="{FF2B5EF4-FFF2-40B4-BE49-F238E27FC236}">
              <a16:creationId xmlns:a16="http://schemas.microsoft.com/office/drawing/2014/main" id="{5C68E9ED-81AA-4E49-8082-B8B95AFA3551}"/>
            </a:ext>
          </a:extLst>
        </xdr:cNvPr>
        <xdr:cNvCxnSpPr/>
      </xdr:nvCxnSpPr>
      <xdr:spPr>
        <a:xfrm flipV="1">
          <a:off x="18778220" y="6375654"/>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91" name="楕円 490">
          <a:extLst>
            <a:ext uri="{FF2B5EF4-FFF2-40B4-BE49-F238E27FC236}">
              <a16:creationId xmlns:a16="http://schemas.microsoft.com/office/drawing/2014/main" id="{155ED1D1-CDD1-4A07-A5C4-550A96FD66CC}"/>
            </a:ext>
          </a:extLst>
        </xdr:cNvPr>
        <xdr:cNvSpPr/>
      </xdr:nvSpPr>
      <xdr:spPr>
        <a:xfrm>
          <a:off x="1793748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xdr:rowOff>
    </xdr:from>
    <xdr:to>
      <xdr:col>111</xdr:col>
      <xdr:colOff>177800</xdr:colOff>
      <xdr:row>38</xdr:row>
      <xdr:rowOff>19050</xdr:rowOff>
    </xdr:to>
    <xdr:cxnSp macro="">
      <xdr:nvCxnSpPr>
        <xdr:cNvPr id="492" name="直線コネクタ 491">
          <a:extLst>
            <a:ext uri="{FF2B5EF4-FFF2-40B4-BE49-F238E27FC236}">
              <a16:creationId xmlns:a16="http://schemas.microsoft.com/office/drawing/2014/main" id="{A345234F-D540-48EB-AA95-5CF7E3A40897}"/>
            </a:ext>
          </a:extLst>
        </xdr:cNvPr>
        <xdr:cNvCxnSpPr/>
      </xdr:nvCxnSpPr>
      <xdr:spPr>
        <a:xfrm flipV="1">
          <a:off x="17988280" y="638251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3" name="楕円 492">
          <a:extLst>
            <a:ext uri="{FF2B5EF4-FFF2-40B4-BE49-F238E27FC236}">
              <a16:creationId xmlns:a16="http://schemas.microsoft.com/office/drawing/2014/main" id="{D44A52F4-769C-44A7-B7FA-C977593F6FBE}"/>
            </a:ext>
          </a:extLst>
        </xdr:cNvPr>
        <xdr:cNvSpPr/>
      </xdr:nvSpPr>
      <xdr:spPr>
        <a:xfrm>
          <a:off x="17162780" y="6349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25908</xdr:rowOff>
    </xdr:to>
    <xdr:cxnSp macro="">
      <xdr:nvCxnSpPr>
        <xdr:cNvPr id="494" name="直線コネクタ 493">
          <a:extLst>
            <a:ext uri="{FF2B5EF4-FFF2-40B4-BE49-F238E27FC236}">
              <a16:creationId xmlns:a16="http://schemas.microsoft.com/office/drawing/2014/main" id="{16468FB3-9DE6-4E3C-ABF0-511E31DEE2A6}"/>
            </a:ext>
          </a:extLst>
        </xdr:cNvPr>
        <xdr:cNvCxnSpPr/>
      </xdr:nvCxnSpPr>
      <xdr:spPr>
        <a:xfrm flipV="1">
          <a:off x="17213580" y="638937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153416</xdr:rowOff>
    </xdr:from>
    <xdr:to>
      <xdr:col>98</xdr:col>
      <xdr:colOff>38100</xdr:colOff>
      <xdr:row>38</xdr:row>
      <xdr:rowOff>83565</xdr:rowOff>
    </xdr:to>
    <xdr:sp macro="" textlink="">
      <xdr:nvSpPr>
        <xdr:cNvPr id="495" name="楕円 494">
          <a:extLst>
            <a:ext uri="{FF2B5EF4-FFF2-40B4-BE49-F238E27FC236}">
              <a16:creationId xmlns:a16="http://schemas.microsoft.com/office/drawing/2014/main" id="{297FA559-EFC3-41E5-AAD7-67BDB75B1AEF}"/>
            </a:ext>
          </a:extLst>
        </xdr:cNvPr>
        <xdr:cNvSpPr/>
      </xdr:nvSpPr>
      <xdr:spPr>
        <a:xfrm>
          <a:off x="16388080" y="635609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32766</xdr:rowOff>
    </xdr:to>
    <xdr:cxnSp macro="">
      <xdr:nvCxnSpPr>
        <xdr:cNvPr id="496" name="直線コネクタ 495">
          <a:extLst>
            <a:ext uri="{FF2B5EF4-FFF2-40B4-BE49-F238E27FC236}">
              <a16:creationId xmlns:a16="http://schemas.microsoft.com/office/drawing/2014/main" id="{19F9E302-FE5F-4F53-AB1B-8E5C1B45C9BC}"/>
            </a:ext>
          </a:extLst>
        </xdr:cNvPr>
        <xdr:cNvCxnSpPr/>
      </xdr:nvCxnSpPr>
      <xdr:spPr>
        <a:xfrm flipV="1">
          <a:off x="16431260" y="6396228"/>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ABD72B59-412C-49C2-9A4B-DC2481FED70B}"/>
            </a:ext>
          </a:extLst>
        </xdr:cNvPr>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FBA189DE-DE08-40FA-8B67-38B873F0F12A}"/>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354CE44A-A29F-437E-B8CC-7A109AADCA2A}"/>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7A5CEE19-E47A-42F6-BF0E-D9E43E591BAE}"/>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79519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3355B0D9-6505-4F86-8392-312BB5DF9450}"/>
            </a:ext>
          </a:extLst>
        </xdr:cNvPr>
        <xdr:cNvSpPr txBox="1"/>
      </xdr:nvSpPr>
      <xdr:spPr>
        <a:xfrm>
          <a:off x="185611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B8BAEEB1-A212-400D-87D5-34394D6253D5}"/>
            </a:ext>
          </a:extLst>
        </xdr:cNvPr>
        <xdr:cNvSpPr txBox="1"/>
      </xdr:nvSpPr>
      <xdr:spPr>
        <a:xfrm>
          <a:off x="1777626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6789D66-612B-4CBE-85BF-536A93F69175}"/>
            </a:ext>
          </a:extLst>
        </xdr:cNvPr>
        <xdr:cNvSpPr txBox="1"/>
      </xdr:nvSpPr>
      <xdr:spPr>
        <a:xfrm>
          <a:off x="1700156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100093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633ADB45-64F3-4C71-8FF3-6CC027820460}"/>
            </a:ext>
          </a:extLst>
        </xdr:cNvPr>
        <xdr:cNvSpPr txBox="1"/>
      </xdr:nvSpPr>
      <xdr:spPr>
        <a:xfrm>
          <a:off x="1622686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119EECD-1EF8-4F81-B39D-964B7E7A0FF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FBF05BAD-A5D3-47CC-BE5F-35AA7D91BEB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3DE372B-D2D8-471A-A521-41E7AE6E6EA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4AA6BA7-E207-44C6-A90C-99FD5CE1590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7D692F4D-53A9-47E5-B9F1-C3B1DB6FFB8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20D31CD-BC57-4838-89B7-EB96D3ACCBF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58A3AA95-07CA-433F-A593-E4F6A989D6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F8D3A94-351D-484E-9A02-DBC133B877A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6618879F-C71A-48FC-9127-580650C661E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FCC2B617-B10F-41C6-91F3-97A61C32E14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71EC958-D2E1-401C-8568-A6F75430AC8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475F33FA-999D-4C05-A764-2AE117BD947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1C096973-2A44-470B-8EB4-766A4896C38D}"/>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8751FF4-B9DD-4C2F-B77D-87D09C7FBF19}"/>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39986570-1815-4B35-8C3F-849596D23E0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A8FC6843-3296-4EEF-AC86-FF7A70E2C427}"/>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2837A9A5-5C62-4CE6-B7DA-3E0BD91BB0F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BAC0621A-5C58-49F0-9E44-0B919995A01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44022431-DD55-4ABE-94BA-B2B80665878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42070E7A-1E9D-448F-BF83-5A1EA7705E6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6963000-2CFF-4EAE-930A-544CAEB48CE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501673E-3E86-4867-A334-89F3BC19523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3250EC6F-EDC0-45DF-B062-6A6BA2DB02F9}"/>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407D007-A360-4146-8923-842A23518485}"/>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1A21DC6D-84D2-457D-A082-9C79CF519907}"/>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98EE4D5-6E51-414C-89B3-E24BDB0AD958}"/>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33309579-515A-4B13-BB7F-62F63565A100}"/>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89875D68-03CF-43F8-85F9-0061DD99E02C}"/>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0C5F5C5-1E2F-47D9-8DEA-3EADC789D1F4}"/>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C4099470-7B72-4230-B5FB-E5650CE20ADD}"/>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489FFD28-2D3B-479F-81ED-D785FFF86716}"/>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84DECFFA-DD5E-4520-9F73-7FBD6FD9AB39}"/>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61A65F19-92B6-417B-88A1-68DCCA4697FE}"/>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CBDC18A-2E4B-4B86-A030-10CBE9274E2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2A646AA-C5D8-4641-B438-0B4E44A6A63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532639E-8238-4591-B584-5357A6CCAF3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6F81F08-46CE-438F-A0B6-CABD5238DE0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74271AC-4623-4683-A052-34AC50BA888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543" name="楕円 542">
          <a:extLst>
            <a:ext uri="{FF2B5EF4-FFF2-40B4-BE49-F238E27FC236}">
              <a16:creationId xmlns:a16="http://schemas.microsoft.com/office/drawing/2014/main" id="{FCB6136A-082C-4108-9FE2-9434D266DBE0}"/>
            </a:ext>
          </a:extLst>
        </xdr:cNvPr>
        <xdr:cNvSpPr/>
      </xdr:nvSpPr>
      <xdr:spPr>
        <a:xfrm>
          <a:off x="14325600" y="98506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150385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14DCD106-7D0F-47BF-8263-246F93B0D28D}"/>
            </a:ext>
          </a:extLst>
        </xdr:cNvPr>
        <xdr:cNvSpPr txBox="1"/>
      </xdr:nvSpPr>
      <xdr:spPr>
        <a:xfrm>
          <a:off x="14414500" y="970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545" name="楕円 544">
          <a:extLst>
            <a:ext uri="{FF2B5EF4-FFF2-40B4-BE49-F238E27FC236}">
              <a16:creationId xmlns:a16="http://schemas.microsoft.com/office/drawing/2014/main" id="{3ED1BED0-5913-4236-BFBC-E69A7CA75110}"/>
            </a:ext>
          </a:extLst>
        </xdr:cNvPr>
        <xdr:cNvSpPr/>
      </xdr:nvSpPr>
      <xdr:spPr>
        <a:xfrm>
          <a:off x="13578840" y="9800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6858</xdr:rowOff>
    </xdr:to>
    <xdr:cxnSp macro="">
      <xdr:nvCxnSpPr>
        <xdr:cNvPr id="546" name="直線コネクタ 545">
          <a:extLst>
            <a:ext uri="{FF2B5EF4-FFF2-40B4-BE49-F238E27FC236}">
              <a16:creationId xmlns:a16="http://schemas.microsoft.com/office/drawing/2014/main" id="{6D572158-8969-4E93-9B55-BBD50A91E9C7}"/>
            </a:ext>
          </a:extLst>
        </xdr:cNvPr>
        <xdr:cNvCxnSpPr/>
      </xdr:nvCxnSpPr>
      <xdr:spPr>
        <a:xfrm>
          <a:off x="13629640" y="9851136"/>
          <a:ext cx="74676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38354</xdr:rowOff>
    </xdr:from>
    <xdr:to>
      <xdr:col>76</xdr:col>
      <xdr:colOff>165100</xdr:colOff>
      <xdr:row>58</xdr:row>
      <xdr:rowOff>139954</xdr:rowOff>
    </xdr:to>
    <xdr:sp macro="" textlink="">
      <xdr:nvSpPr>
        <xdr:cNvPr id="547" name="楕円 546">
          <a:extLst>
            <a:ext uri="{FF2B5EF4-FFF2-40B4-BE49-F238E27FC236}">
              <a16:creationId xmlns:a16="http://schemas.microsoft.com/office/drawing/2014/main" id="{53F33FBF-61D7-4F8C-8568-BEAE56EFE2D0}"/>
            </a:ext>
          </a:extLst>
        </xdr:cNvPr>
        <xdr:cNvSpPr/>
      </xdr:nvSpPr>
      <xdr:spPr>
        <a:xfrm>
          <a:off x="12804140" y="97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89154</xdr:rowOff>
    </xdr:from>
    <xdr:to>
      <xdr:col>81</xdr:col>
      <xdr:colOff>50800</xdr:colOff>
      <xdr:row>58</xdr:row>
      <xdr:rowOff>128016</xdr:rowOff>
    </xdr:to>
    <xdr:cxnSp macro="">
      <xdr:nvCxnSpPr>
        <xdr:cNvPr id="548" name="直線コネクタ 547">
          <a:extLst>
            <a:ext uri="{FF2B5EF4-FFF2-40B4-BE49-F238E27FC236}">
              <a16:creationId xmlns:a16="http://schemas.microsoft.com/office/drawing/2014/main" id="{3C8DF09F-DBDE-429A-8516-5159068E3377}"/>
            </a:ext>
          </a:extLst>
        </xdr:cNvPr>
        <xdr:cNvCxnSpPr/>
      </xdr:nvCxnSpPr>
      <xdr:spPr>
        <a:xfrm>
          <a:off x="12854940" y="981227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159512</xdr:rowOff>
    </xdr:from>
    <xdr:to>
      <xdr:col>72</xdr:col>
      <xdr:colOff>38100</xdr:colOff>
      <xdr:row>58</xdr:row>
      <xdr:rowOff>89662</xdr:rowOff>
    </xdr:to>
    <xdr:sp macro="" textlink="">
      <xdr:nvSpPr>
        <xdr:cNvPr id="549" name="楕円 548">
          <a:extLst>
            <a:ext uri="{FF2B5EF4-FFF2-40B4-BE49-F238E27FC236}">
              <a16:creationId xmlns:a16="http://schemas.microsoft.com/office/drawing/2014/main" id="{887B56FD-5B5A-40FD-8D36-0764B960E440}"/>
            </a:ext>
          </a:extLst>
        </xdr:cNvPr>
        <xdr:cNvSpPr/>
      </xdr:nvSpPr>
      <xdr:spPr>
        <a:xfrm>
          <a:off x="12029440" y="9714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38862</xdr:rowOff>
    </xdr:from>
    <xdr:to>
      <xdr:col>76</xdr:col>
      <xdr:colOff>114300</xdr:colOff>
      <xdr:row>58</xdr:row>
      <xdr:rowOff>89154</xdr:rowOff>
    </xdr:to>
    <xdr:cxnSp macro="">
      <xdr:nvCxnSpPr>
        <xdr:cNvPr id="550" name="直線コネクタ 549">
          <a:extLst>
            <a:ext uri="{FF2B5EF4-FFF2-40B4-BE49-F238E27FC236}">
              <a16:creationId xmlns:a16="http://schemas.microsoft.com/office/drawing/2014/main" id="{1E4F7A7B-E0C9-429F-9A70-370E91617244}"/>
            </a:ext>
          </a:extLst>
        </xdr:cNvPr>
        <xdr:cNvCxnSpPr/>
      </xdr:nvCxnSpPr>
      <xdr:spPr>
        <a:xfrm>
          <a:off x="12072620" y="9761982"/>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551" name="楕円 550">
          <a:extLst>
            <a:ext uri="{FF2B5EF4-FFF2-40B4-BE49-F238E27FC236}">
              <a16:creationId xmlns:a16="http://schemas.microsoft.com/office/drawing/2014/main" id="{74D02321-B857-4BCA-87C0-C2958A74D172}"/>
            </a:ext>
          </a:extLst>
        </xdr:cNvPr>
        <xdr:cNvSpPr/>
      </xdr:nvSpPr>
      <xdr:spPr>
        <a:xfrm>
          <a:off x="11231880" y="9657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153162</xdr:rowOff>
    </xdr:from>
    <xdr:to>
      <xdr:col>71</xdr:col>
      <xdr:colOff>177800</xdr:colOff>
      <xdr:row>58</xdr:row>
      <xdr:rowOff>38862</xdr:rowOff>
    </xdr:to>
    <xdr:cxnSp macro="">
      <xdr:nvCxnSpPr>
        <xdr:cNvPr id="552" name="直線コネクタ 551">
          <a:extLst>
            <a:ext uri="{FF2B5EF4-FFF2-40B4-BE49-F238E27FC236}">
              <a16:creationId xmlns:a16="http://schemas.microsoft.com/office/drawing/2014/main" id="{D5302CEA-F27F-46C3-962C-EDA96E32D260}"/>
            </a:ext>
          </a:extLst>
        </xdr:cNvPr>
        <xdr:cNvCxnSpPr/>
      </xdr:nvCxnSpPr>
      <xdr:spPr>
        <a:xfrm>
          <a:off x="11282680" y="9708642"/>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140C00E4-D8E6-44DF-93DB-022E90B6E17B}"/>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BA9FAB17-483C-4EE2-BCCD-7C3701635729}"/>
            </a:ext>
          </a:extLst>
        </xdr:cNvPr>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636EE57B-9811-4EB2-9DA4-E61AB7AEDBA4}"/>
            </a:ext>
          </a:extLst>
        </xdr:cNvPr>
        <xdr:cNvSpPr txBox="1"/>
      </xdr:nvSpPr>
      <xdr:spPr>
        <a:xfrm>
          <a:off x="119005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3D879EC6-9C56-4333-9B5F-263F0352D9BE}"/>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557" name="n_1mainValue【学校施設】&#10;有形固定資産減価償却率">
          <a:extLst>
            <a:ext uri="{FF2B5EF4-FFF2-40B4-BE49-F238E27FC236}">
              <a16:creationId xmlns:a16="http://schemas.microsoft.com/office/drawing/2014/main" id="{A31B37A4-3857-42D0-A521-54E89DCCA3ED}"/>
            </a:ext>
          </a:extLst>
        </xdr:cNvPr>
        <xdr:cNvSpPr txBox="1"/>
      </xdr:nvSpPr>
      <xdr:spPr>
        <a:xfrm>
          <a:off x="134372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156481</xdr:rowOff>
    </xdr:from>
    <xdr:ext cx="405111" cy="259045"/>
    <xdr:sp macro="" textlink="">
      <xdr:nvSpPr>
        <xdr:cNvPr id="558" name="n_2mainValue【学校施設】&#10;有形固定資産減価償却率">
          <a:extLst>
            <a:ext uri="{FF2B5EF4-FFF2-40B4-BE49-F238E27FC236}">
              <a16:creationId xmlns:a16="http://schemas.microsoft.com/office/drawing/2014/main" id="{3F84A0AC-920F-4E62-82D0-D8BCC955CE9F}"/>
            </a:ext>
          </a:extLst>
        </xdr:cNvPr>
        <xdr:cNvSpPr txBox="1"/>
      </xdr:nvSpPr>
      <xdr:spPr>
        <a:xfrm>
          <a:off x="12675244" y="95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106189</xdr:rowOff>
    </xdr:from>
    <xdr:ext cx="405111" cy="259045"/>
    <xdr:sp macro="" textlink="">
      <xdr:nvSpPr>
        <xdr:cNvPr id="559" name="n_3mainValue【学校施設】&#10;有形固定資産減価償却率">
          <a:extLst>
            <a:ext uri="{FF2B5EF4-FFF2-40B4-BE49-F238E27FC236}">
              <a16:creationId xmlns:a16="http://schemas.microsoft.com/office/drawing/2014/main" id="{613889BC-CF93-4142-A169-062CC9F00739}"/>
            </a:ext>
          </a:extLst>
        </xdr:cNvPr>
        <xdr:cNvSpPr txBox="1"/>
      </xdr:nvSpPr>
      <xdr:spPr>
        <a:xfrm>
          <a:off x="11900544" y="949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560" name="n_4mainValue【学校施設】&#10;有形固定資産減価償却率">
          <a:extLst>
            <a:ext uri="{FF2B5EF4-FFF2-40B4-BE49-F238E27FC236}">
              <a16:creationId xmlns:a16="http://schemas.microsoft.com/office/drawing/2014/main" id="{4732C12C-4D27-4146-A614-2996E76013CA}"/>
            </a:ext>
          </a:extLst>
        </xdr:cNvPr>
        <xdr:cNvSpPr txBox="1"/>
      </xdr:nvSpPr>
      <xdr:spPr>
        <a:xfrm>
          <a:off x="11102984" y="943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2AE97F01-FC09-4499-A3F3-E5E6942FC25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30F7BCBC-3B52-4F46-97E7-DD673705A46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C136A9C-A438-421A-A7B4-CCE9B9AFF79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9F72288-7E42-48C2-AA5C-FAB4B4F524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6D6DE059-1408-4C2F-B033-1D9EF25794D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ABC8417-8DA9-4E37-B365-3562C1F4248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C2C404D-9392-43C1-8F4D-F4E901D4673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20C1859-724D-46BC-BED7-0B30EFA1812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41B6B338-B2A6-4472-8EE6-EDFE43D7D6A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E789125-A012-4536-8227-B777A2FC147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AA513ADB-7C42-42A9-AD7D-4D7B2931074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BA0316FD-E75E-4544-9BAC-1FEA73ECB08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957E63E4-DC47-4961-983D-F617D805EAE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37CC1652-E4A1-47B3-A4DC-3498E8D42C2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D3D2DCA0-450F-4764-862B-E3B241950E2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5ABAC2D1-5803-4A71-9B08-C1D7F040CB0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4ECB35B4-DF52-4E0A-9548-A62825C74FD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113004F3-37A2-41E7-9CD5-D828FE99DC7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BB9B6FFE-46BF-403D-9D8E-C54902D84B0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D044E547-4595-4497-9F03-205AF6F60C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9B16599-8FB0-429A-A766-3E02A1E1342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779F0059-FF8C-474D-A478-171CFBE8676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6612E279-5093-4476-9165-1A1264AFFDE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F509AFCF-A9C5-43B5-913C-B1BF94D122DF}"/>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33731AE6-D705-41A9-B07C-DB154FA98A62}"/>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8CB2E0DF-CCD8-4B36-AA7B-0A21680D4742}"/>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54C6ABB5-BD9E-4266-98E0-2491A606D838}"/>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28DB092E-D641-462A-9D05-F0F0F66BF93C}"/>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7E785DE0-3E11-4953-B50C-2D444BF17274}"/>
            </a:ext>
          </a:extLst>
        </xdr:cNvPr>
        <xdr:cNvSpPr txBox="1"/>
      </xdr:nvSpPr>
      <xdr:spPr>
        <a:xfrm>
          <a:off x="19547840" y="1030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DF0BC1FC-99CE-4DB9-AECF-AF00D12FF3AF}"/>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4A2D019A-BADF-4AB4-A9FE-B1CFFBFC001E}"/>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479AC2F0-A398-4921-A452-BD0EB68E1569}"/>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429DC8C8-D2C1-4163-854F-AF18C53C00FF}"/>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31BA51AF-609F-48D6-80D2-0AB68F78FACF}"/>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AED75F8-7BBC-4764-8157-75750C82D8A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3FF0F7F-A3C9-4805-9EEA-168106D9945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8D3E808-74B8-4E12-A72A-6393BE6A7AD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3F3C6D4-A6B1-4BBE-A53E-AFBD26D5B2B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EDC92FF-2EEE-4597-B482-088D3DE2ACC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66929</xdr:rowOff>
    </xdr:from>
    <xdr:to>
      <xdr:col>116</xdr:col>
      <xdr:colOff>114300</xdr:colOff>
      <xdr:row>59</xdr:row>
      <xdr:rowOff>168529</xdr:rowOff>
    </xdr:to>
    <xdr:sp macro="" textlink="">
      <xdr:nvSpPr>
        <xdr:cNvPr id="600" name="楕円 599">
          <a:extLst>
            <a:ext uri="{FF2B5EF4-FFF2-40B4-BE49-F238E27FC236}">
              <a16:creationId xmlns:a16="http://schemas.microsoft.com/office/drawing/2014/main" id="{7FCFE8CC-2485-4606-91FF-87BFBA3266FA}"/>
            </a:ext>
          </a:extLst>
        </xdr:cNvPr>
        <xdr:cNvSpPr/>
      </xdr:nvSpPr>
      <xdr:spPr>
        <a:xfrm>
          <a:off x="19458940" y="99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89806</xdr:rowOff>
    </xdr:from>
    <xdr:ext cx="469744" cy="259045"/>
    <xdr:sp macro="" textlink="">
      <xdr:nvSpPr>
        <xdr:cNvPr id="601" name="【学校施設】&#10;一人当たり面積該当値テキスト">
          <a:extLst>
            <a:ext uri="{FF2B5EF4-FFF2-40B4-BE49-F238E27FC236}">
              <a16:creationId xmlns:a16="http://schemas.microsoft.com/office/drawing/2014/main" id="{45842A1C-BAC6-4E35-B68B-B15BAED3B915}"/>
            </a:ext>
          </a:extLst>
        </xdr:cNvPr>
        <xdr:cNvSpPr txBox="1"/>
      </xdr:nvSpPr>
      <xdr:spPr>
        <a:xfrm>
          <a:off x="19547840" y="98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602" name="楕円 601">
          <a:extLst>
            <a:ext uri="{FF2B5EF4-FFF2-40B4-BE49-F238E27FC236}">
              <a16:creationId xmlns:a16="http://schemas.microsoft.com/office/drawing/2014/main" id="{0F190FD4-B187-4E65-B45B-A7E765A69C31}"/>
            </a:ext>
          </a:extLst>
        </xdr:cNvPr>
        <xdr:cNvSpPr/>
      </xdr:nvSpPr>
      <xdr:spPr>
        <a:xfrm>
          <a:off x="1873504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117729</xdr:rowOff>
    </xdr:from>
    <xdr:to>
      <xdr:col>116</xdr:col>
      <xdr:colOff>63500</xdr:colOff>
      <xdr:row>59</xdr:row>
      <xdr:rowOff>125730</xdr:rowOff>
    </xdr:to>
    <xdr:cxnSp macro="">
      <xdr:nvCxnSpPr>
        <xdr:cNvPr id="603" name="直線コネクタ 602">
          <a:extLst>
            <a:ext uri="{FF2B5EF4-FFF2-40B4-BE49-F238E27FC236}">
              <a16:creationId xmlns:a16="http://schemas.microsoft.com/office/drawing/2014/main" id="{E4CFA700-D411-46EC-981B-22DF76190FE6}"/>
            </a:ext>
          </a:extLst>
        </xdr:cNvPr>
        <xdr:cNvCxnSpPr/>
      </xdr:nvCxnSpPr>
      <xdr:spPr>
        <a:xfrm flipV="1">
          <a:off x="18778220" y="10008489"/>
          <a:ext cx="7315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89408</xdr:rowOff>
    </xdr:from>
    <xdr:to>
      <xdr:col>107</xdr:col>
      <xdr:colOff>101600</xdr:colOff>
      <xdr:row>60</xdr:row>
      <xdr:rowOff>19558</xdr:rowOff>
    </xdr:to>
    <xdr:sp macro="" textlink="">
      <xdr:nvSpPr>
        <xdr:cNvPr id="604" name="楕円 603">
          <a:extLst>
            <a:ext uri="{FF2B5EF4-FFF2-40B4-BE49-F238E27FC236}">
              <a16:creationId xmlns:a16="http://schemas.microsoft.com/office/drawing/2014/main" id="{16178271-3FAF-43D8-8E76-2FC904944A46}"/>
            </a:ext>
          </a:extLst>
        </xdr:cNvPr>
        <xdr:cNvSpPr/>
      </xdr:nvSpPr>
      <xdr:spPr>
        <a:xfrm>
          <a:off x="17937480" y="9980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140208</xdr:rowOff>
    </xdr:to>
    <xdr:cxnSp macro="">
      <xdr:nvCxnSpPr>
        <xdr:cNvPr id="605" name="直線コネクタ 604">
          <a:extLst>
            <a:ext uri="{FF2B5EF4-FFF2-40B4-BE49-F238E27FC236}">
              <a16:creationId xmlns:a16="http://schemas.microsoft.com/office/drawing/2014/main" id="{0F1F6B6B-9CE8-44F9-82B3-B9DEC5E6A57D}"/>
            </a:ext>
          </a:extLst>
        </xdr:cNvPr>
        <xdr:cNvCxnSpPr/>
      </xdr:nvCxnSpPr>
      <xdr:spPr>
        <a:xfrm flipV="1">
          <a:off x="17988280" y="10016490"/>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96647</xdr:rowOff>
    </xdr:from>
    <xdr:to>
      <xdr:col>102</xdr:col>
      <xdr:colOff>165100</xdr:colOff>
      <xdr:row>60</xdr:row>
      <xdr:rowOff>26797</xdr:rowOff>
    </xdr:to>
    <xdr:sp macro="" textlink="">
      <xdr:nvSpPr>
        <xdr:cNvPr id="606" name="楕円 605">
          <a:extLst>
            <a:ext uri="{FF2B5EF4-FFF2-40B4-BE49-F238E27FC236}">
              <a16:creationId xmlns:a16="http://schemas.microsoft.com/office/drawing/2014/main" id="{BEA35606-84AD-44F2-9DEF-403963FA3AC2}"/>
            </a:ext>
          </a:extLst>
        </xdr:cNvPr>
        <xdr:cNvSpPr/>
      </xdr:nvSpPr>
      <xdr:spPr>
        <a:xfrm>
          <a:off x="17162780" y="998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140208</xdr:rowOff>
    </xdr:from>
    <xdr:to>
      <xdr:col>107</xdr:col>
      <xdr:colOff>50800</xdr:colOff>
      <xdr:row>59</xdr:row>
      <xdr:rowOff>147447</xdr:rowOff>
    </xdr:to>
    <xdr:cxnSp macro="">
      <xdr:nvCxnSpPr>
        <xdr:cNvPr id="607" name="直線コネクタ 606">
          <a:extLst>
            <a:ext uri="{FF2B5EF4-FFF2-40B4-BE49-F238E27FC236}">
              <a16:creationId xmlns:a16="http://schemas.microsoft.com/office/drawing/2014/main" id="{AAEFA2E0-8FA9-4E2D-AF7E-CE9014E31743}"/>
            </a:ext>
          </a:extLst>
        </xdr:cNvPr>
        <xdr:cNvCxnSpPr/>
      </xdr:nvCxnSpPr>
      <xdr:spPr>
        <a:xfrm flipV="1">
          <a:off x="17213580" y="10030968"/>
          <a:ext cx="7747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101219</xdr:rowOff>
    </xdr:from>
    <xdr:to>
      <xdr:col>98</xdr:col>
      <xdr:colOff>38100</xdr:colOff>
      <xdr:row>60</xdr:row>
      <xdr:rowOff>31369</xdr:rowOff>
    </xdr:to>
    <xdr:sp macro="" textlink="">
      <xdr:nvSpPr>
        <xdr:cNvPr id="608" name="楕円 607">
          <a:extLst>
            <a:ext uri="{FF2B5EF4-FFF2-40B4-BE49-F238E27FC236}">
              <a16:creationId xmlns:a16="http://schemas.microsoft.com/office/drawing/2014/main" id="{B69E6C5A-2D5C-45E8-8075-97DCFF8DE47A}"/>
            </a:ext>
          </a:extLst>
        </xdr:cNvPr>
        <xdr:cNvSpPr/>
      </xdr:nvSpPr>
      <xdr:spPr>
        <a:xfrm>
          <a:off x="16388080" y="9991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147447</xdr:rowOff>
    </xdr:from>
    <xdr:to>
      <xdr:col>102</xdr:col>
      <xdr:colOff>114300</xdr:colOff>
      <xdr:row>59</xdr:row>
      <xdr:rowOff>152019</xdr:rowOff>
    </xdr:to>
    <xdr:cxnSp macro="">
      <xdr:nvCxnSpPr>
        <xdr:cNvPr id="609" name="直線コネクタ 608">
          <a:extLst>
            <a:ext uri="{FF2B5EF4-FFF2-40B4-BE49-F238E27FC236}">
              <a16:creationId xmlns:a16="http://schemas.microsoft.com/office/drawing/2014/main" id="{54AE2DC6-1389-4924-9EA3-2D377F462602}"/>
            </a:ext>
          </a:extLst>
        </xdr:cNvPr>
        <xdr:cNvCxnSpPr/>
      </xdr:nvCxnSpPr>
      <xdr:spPr>
        <a:xfrm flipV="1">
          <a:off x="16431260" y="10038207"/>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9CB83D95-5E48-4397-A358-7E38AB410CBD}"/>
            </a:ext>
          </a:extLst>
        </xdr:cNvPr>
        <xdr:cNvSpPr txBox="1"/>
      </xdr:nvSpPr>
      <xdr:spPr>
        <a:xfrm>
          <a:off x="18561127" y="104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938F5B79-3FE1-4122-8402-D628018C8764}"/>
            </a:ext>
          </a:extLst>
        </xdr:cNvPr>
        <xdr:cNvSpPr txBox="1"/>
      </xdr:nvSpPr>
      <xdr:spPr>
        <a:xfrm>
          <a:off x="1777626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8AFCE1AB-80B4-4E8E-BC59-67A984B08767}"/>
            </a:ext>
          </a:extLst>
        </xdr:cNvPr>
        <xdr:cNvSpPr txBox="1"/>
      </xdr:nvSpPr>
      <xdr:spPr>
        <a:xfrm>
          <a:off x="170015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62686DF9-0C16-42F2-81BC-8B91ABBA6598}"/>
            </a:ext>
          </a:extLst>
        </xdr:cNvPr>
        <xdr:cNvSpPr txBox="1"/>
      </xdr:nvSpPr>
      <xdr:spPr>
        <a:xfrm>
          <a:off x="16226867" y="104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614" name="n_1mainValue【学校施設】&#10;一人当たり面積">
          <a:extLst>
            <a:ext uri="{FF2B5EF4-FFF2-40B4-BE49-F238E27FC236}">
              <a16:creationId xmlns:a16="http://schemas.microsoft.com/office/drawing/2014/main" id="{149BF1CC-3FD3-4DED-AF7B-DF706410EE2F}"/>
            </a:ext>
          </a:extLst>
        </xdr:cNvPr>
        <xdr:cNvSpPr txBox="1"/>
      </xdr:nvSpPr>
      <xdr:spPr>
        <a:xfrm>
          <a:off x="185611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36085</xdr:rowOff>
    </xdr:from>
    <xdr:ext cx="469744" cy="259045"/>
    <xdr:sp macro="" textlink="">
      <xdr:nvSpPr>
        <xdr:cNvPr id="615" name="n_2mainValue【学校施設】&#10;一人当たり面積">
          <a:extLst>
            <a:ext uri="{FF2B5EF4-FFF2-40B4-BE49-F238E27FC236}">
              <a16:creationId xmlns:a16="http://schemas.microsoft.com/office/drawing/2014/main" id="{7EB10E11-4CB9-4FF2-8311-B227B051E9B4}"/>
            </a:ext>
          </a:extLst>
        </xdr:cNvPr>
        <xdr:cNvSpPr txBox="1"/>
      </xdr:nvSpPr>
      <xdr:spPr>
        <a:xfrm>
          <a:off x="17776267" y="975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43324</xdr:rowOff>
    </xdr:from>
    <xdr:ext cx="469744" cy="259045"/>
    <xdr:sp macro="" textlink="">
      <xdr:nvSpPr>
        <xdr:cNvPr id="616" name="n_3mainValue【学校施設】&#10;一人当たり面積">
          <a:extLst>
            <a:ext uri="{FF2B5EF4-FFF2-40B4-BE49-F238E27FC236}">
              <a16:creationId xmlns:a16="http://schemas.microsoft.com/office/drawing/2014/main" id="{4077E09F-CCA6-486D-9A62-28FE62168583}"/>
            </a:ext>
          </a:extLst>
        </xdr:cNvPr>
        <xdr:cNvSpPr txBox="1"/>
      </xdr:nvSpPr>
      <xdr:spPr>
        <a:xfrm>
          <a:off x="17001567" y="97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47896</xdr:rowOff>
    </xdr:from>
    <xdr:ext cx="469744" cy="259045"/>
    <xdr:sp macro="" textlink="">
      <xdr:nvSpPr>
        <xdr:cNvPr id="617" name="n_4mainValue【学校施設】&#10;一人当たり面積">
          <a:extLst>
            <a:ext uri="{FF2B5EF4-FFF2-40B4-BE49-F238E27FC236}">
              <a16:creationId xmlns:a16="http://schemas.microsoft.com/office/drawing/2014/main" id="{CDDE8193-B456-414E-8F8F-325C74C93817}"/>
            </a:ext>
          </a:extLst>
        </xdr:cNvPr>
        <xdr:cNvSpPr txBox="1"/>
      </xdr:nvSpPr>
      <xdr:spPr>
        <a:xfrm>
          <a:off x="16226867" y="977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3B5E5CB-1145-4C50-8349-09E974AFD90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2CAC1E-0CA3-4E78-BBC7-DF78C538FE3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7C26C4E-D4D4-4074-9F84-39B71611774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C00DE17-BB8D-4E1C-8129-424D4025EBF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E69D94B-1930-4FA6-BBCA-475966C545F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0D7EF2A-DE93-4B0F-A488-6B96CEF3BBD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01CA212-9E96-474D-B980-92C918310D6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74FB569-FB5B-4339-AACF-DA130E7C349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001DC54-EE4B-447D-B69B-0B825AEDD47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401F69CD-2772-4C75-83C4-5C406C584E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F13DB620-2E5C-4933-92F7-B1FB0DE8FAB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69ECFEFB-6D61-4F45-86E7-207A06F52B7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75EF9A00-040A-48EE-8C8F-B7D259424C3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4206373B-1141-4D2B-893F-1FB0F8ABDF7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9377CF1-5423-4230-B8F6-7F7C29B449E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6DD0F2A-1440-43B9-9C6A-ECBAE83EE4F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ABF6E25E-4C44-4E96-A6B4-4FD485C60DC7}"/>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97AFFDC6-4DF2-48E9-AAA7-E201095B025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46774B1-843C-4E94-8386-47574484865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CB444B9E-1DD5-4215-8F4D-2EC1BB544B0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41E9D1A5-317B-4E1C-A1FF-65272C53593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93A9FA2F-5DE7-49DD-9023-B93FC8677DC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FB0926A-62C8-4E13-8464-96B9F117F6E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9D9BFBB2-96AE-43C1-8715-513033A8D46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87C8A1BA-8620-442A-8051-921049683B9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76F6A5BF-5CB9-4347-A7EA-744E535F24AF}"/>
            </a:ext>
          </a:extLst>
        </xdr:cNvPr>
        <xdr:cNvCxnSpPr/>
      </xdr:nvCxnSpPr>
      <xdr:spPr>
        <a:xfrm flipV="1">
          <a:off x="14375764" y="13138513"/>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C925F25C-841A-4971-B5C7-243FAE6AB5F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F37263FC-6393-4AA9-8A78-5710D073396D}"/>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5FE881F9-65DA-45E1-97E9-1E403F4EB3C8}"/>
            </a:ext>
          </a:extLst>
        </xdr:cNvPr>
        <xdr:cNvSpPr txBox="1"/>
      </xdr:nvSpPr>
      <xdr:spPr>
        <a:xfrm>
          <a:off x="14414500" y="1291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F38256FC-23C8-4868-9D63-397E2EEE522D}"/>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9681D8CF-28DD-482F-BBCA-3386379C7F48}"/>
            </a:ext>
          </a:extLst>
        </xdr:cNvPr>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84C47155-9214-4CE2-8723-A1787328500B}"/>
            </a:ext>
          </a:extLst>
        </xdr:cNvPr>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805F2107-3ABB-4A66-8A5C-F5F2BFFAB0D1}"/>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3CF983AA-365F-463F-BE6B-B57C8A0B86FF}"/>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B6536BCD-4EE3-4B34-9C6E-9ED4FE2DE20F}"/>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C8B4CB89-5968-4A8A-8B4F-8F354342236B}"/>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D75236C-83D9-40D4-9F65-0AEC4B9EE7A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C072E89-0203-461B-B206-592096BDD56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39A96B5-4727-4295-AA34-8EBD02672E4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F145264-3C84-42E0-81EA-69917AFE8BD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51423B3-FA43-485D-9E7F-29DBCCECF57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659" name="楕円 658">
          <a:extLst>
            <a:ext uri="{FF2B5EF4-FFF2-40B4-BE49-F238E27FC236}">
              <a16:creationId xmlns:a16="http://schemas.microsoft.com/office/drawing/2014/main" id="{71724AE1-416F-45E3-89F7-F2926BFC5FBF}"/>
            </a:ext>
          </a:extLst>
        </xdr:cNvPr>
        <xdr:cNvSpPr/>
      </xdr:nvSpPr>
      <xdr:spPr>
        <a:xfrm>
          <a:off x="14325600" y="139536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660" name="【児童館】&#10;有形固定資産減価償却率該当値テキスト">
          <a:extLst>
            <a:ext uri="{FF2B5EF4-FFF2-40B4-BE49-F238E27FC236}">
              <a16:creationId xmlns:a16="http://schemas.microsoft.com/office/drawing/2014/main" id="{3658EC38-DEC9-4254-8C6E-E7C496377079}"/>
            </a:ext>
          </a:extLst>
        </xdr:cNvPr>
        <xdr:cNvSpPr txBox="1"/>
      </xdr:nvSpPr>
      <xdr:spPr>
        <a:xfrm>
          <a:off x="14414500"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165281</xdr:rowOff>
    </xdr:from>
    <xdr:to>
      <xdr:col>81</xdr:col>
      <xdr:colOff>101600</xdr:colOff>
      <xdr:row>83</xdr:row>
      <xdr:rowOff>95431</xdr:rowOff>
    </xdr:to>
    <xdr:sp macro="" textlink="">
      <xdr:nvSpPr>
        <xdr:cNvPr id="661" name="楕円 660">
          <a:extLst>
            <a:ext uri="{FF2B5EF4-FFF2-40B4-BE49-F238E27FC236}">
              <a16:creationId xmlns:a16="http://schemas.microsoft.com/office/drawing/2014/main" id="{A5CF8CF2-42C9-47B9-A005-849D852D3CED}"/>
            </a:ext>
          </a:extLst>
        </xdr:cNvPr>
        <xdr:cNvSpPr/>
      </xdr:nvSpPr>
      <xdr:spPr>
        <a:xfrm>
          <a:off x="13578840" y="1391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44631</xdr:rowOff>
    </xdr:from>
    <xdr:to>
      <xdr:col>85</xdr:col>
      <xdr:colOff>127000</xdr:colOff>
      <xdr:row>83</xdr:row>
      <xdr:rowOff>90351</xdr:rowOff>
    </xdr:to>
    <xdr:cxnSp macro="">
      <xdr:nvCxnSpPr>
        <xdr:cNvPr id="662" name="直線コネクタ 661">
          <a:extLst>
            <a:ext uri="{FF2B5EF4-FFF2-40B4-BE49-F238E27FC236}">
              <a16:creationId xmlns:a16="http://schemas.microsoft.com/office/drawing/2014/main" id="{7780ADEE-61DC-4E8B-B686-879A64793D4F}"/>
            </a:ext>
          </a:extLst>
        </xdr:cNvPr>
        <xdr:cNvCxnSpPr/>
      </xdr:nvCxnSpPr>
      <xdr:spPr>
        <a:xfrm>
          <a:off x="13629640" y="13958751"/>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63" name="楕円 662">
          <a:extLst>
            <a:ext uri="{FF2B5EF4-FFF2-40B4-BE49-F238E27FC236}">
              <a16:creationId xmlns:a16="http://schemas.microsoft.com/office/drawing/2014/main" id="{8C845A18-26DE-4378-BAC6-1250F6F1F3A9}"/>
            </a:ext>
          </a:extLst>
        </xdr:cNvPr>
        <xdr:cNvSpPr/>
      </xdr:nvSpPr>
      <xdr:spPr>
        <a:xfrm>
          <a:off x="12804140" y="13857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83</xdr:row>
      <xdr:rowOff>44631</xdr:rowOff>
    </xdr:to>
    <xdr:cxnSp macro="">
      <xdr:nvCxnSpPr>
        <xdr:cNvPr id="664" name="直線コネクタ 663">
          <a:extLst>
            <a:ext uri="{FF2B5EF4-FFF2-40B4-BE49-F238E27FC236}">
              <a16:creationId xmlns:a16="http://schemas.microsoft.com/office/drawing/2014/main" id="{487E4F09-EEF6-442D-8462-97D40295AC40}"/>
            </a:ext>
          </a:extLst>
        </xdr:cNvPr>
        <xdr:cNvCxnSpPr/>
      </xdr:nvCxnSpPr>
      <xdr:spPr>
        <a:xfrm>
          <a:off x="12854940" y="13908678"/>
          <a:ext cx="7747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65" name="楕円 664">
          <a:extLst>
            <a:ext uri="{FF2B5EF4-FFF2-40B4-BE49-F238E27FC236}">
              <a16:creationId xmlns:a16="http://schemas.microsoft.com/office/drawing/2014/main" id="{E62F5FDF-5406-4638-B712-8D61AB314366}"/>
            </a:ext>
          </a:extLst>
        </xdr:cNvPr>
        <xdr:cNvSpPr/>
      </xdr:nvSpPr>
      <xdr:spPr>
        <a:xfrm>
          <a:off x="12029440" y="138039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162198</xdr:rowOff>
    </xdr:to>
    <xdr:cxnSp macro="">
      <xdr:nvCxnSpPr>
        <xdr:cNvPr id="666" name="直線コネクタ 665">
          <a:extLst>
            <a:ext uri="{FF2B5EF4-FFF2-40B4-BE49-F238E27FC236}">
              <a16:creationId xmlns:a16="http://schemas.microsoft.com/office/drawing/2014/main" id="{67725CBA-E87E-4686-8DA6-628A4839B251}"/>
            </a:ext>
          </a:extLst>
        </xdr:cNvPr>
        <xdr:cNvCxnSpPr/>
      </xdr:nvCxnSpPr>
      <xdr:spPr>
        <a:xfrm>
          <a:off x="12072620" y="13854793"/>
          <a:ext cx="7823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667" name="楕円 666">
          <a:extLst>
            <a:ext uri="{FF2B5EF4-FFF2-40B4-BE49-F238E27FC236}">
              <a16:creationId xmlns:a16="http://schemas.microsoft.com/office/drawing/2014/main" id="{91017CA3-7305-4F6A-B186-19ADF2AA4088}"/>
            </a:ext>
          </a:extLst>
        </xdr:cNvPr>
        <xdr:cNvSpPr/>
      </xdr:nvSpPr>
      <xdr:spPr>
        <a:xfrm>
          <a:off x="11231880" y="137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108313</xdr:rowOff>
    </xdr:to>
    <xdr:cxnSp macro="">
      <xdr:nvCxnSpPr>
        <xdr:cNvPr id="668" name="直線コネクタ 667">
          <a:extLst>
            <a:ext uri="{FF2B5EF4-FFF2-40B4-BE49-F238E27FC236}">
              <a16:creationId xmlns:a16="http://schemas.microsoft.com/office/drawing/2014/main" id="{6E553812-2072-4686-B8DD-36BED27E05E7}"/>
            </a:ext>
          </a:extLst>
        </xdr:cNvPr>
        <xdr:cNvCxnSpPr/>
      </xdr:nvCxnSpPr>
      <xdr:spPr>
        <a:xfrm>
          <a:off x="11282680" y="13799275"/>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5B6E8DA2-D921-4DDB-955B-5F1DF9CAA6DA}"/>
            </a:ext>
          </a:extLst>
        </xdr:cNvPr>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63A2AA48-EA6A-4137-BB45-41B841E5DBD9}"/>
            </a:ext>
          </a:extLst>
        </xdr:cNvPr>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3341704A-7123-4CA4-8C28-AF05BA2D8E01}"/>
            </a:ext>
          </a:extLst>
        </xdr:cNvPr>
        <xdr:cNvSpPr txBox="1"/>
      </xdr:nvSpPr>
      <xdr:spPr>
        <a:xfrm>
          <a:off x="119005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2" name="n_4aveValue【児童館】&#10;有形固定資産減価償却率">
          <a:extLst>
            <a:ext uri="{FF2B5EF4-FFF2-40B4-BE49-F238E27FC236}">
              <a16:creationId xmlns:a16="http://schemas.microsoft.com/office/drawing/2014/main" id="{541B99A5-DDAB-45D1-88EE-85632D6B6D49}"/>
            </a:ext>
          </a:extLst>
        </xdr:cNvPr>
        <xdr:cNvSpPr txBox="1"/>
      </xdr:nvSpPr>
      <xdr:spPr>
        <a:xfrm>
          <a:off x="1110298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86558</xdr:rowOff>
    </xdr:from>
    <xdr:ext cx="405111" cy="259045"/>
    <xdr:sp macro="" textlink="">
      <xdr:nvSpPr>
        <xdr:cNvPr id="673" name="n_1mainValue【児童館】&#10;有形固定資産減価償却率">
          <a:extLst>
            <a:ext uri="{FF2B5EF4-FFF2-40B4-BE49-F238E27FC236}">
              <a16:creationId xmlns:a16="http://schemas.microsoft.com/office/drawing/2014/main" id="{0A06C87D-40AD-4603-B314-17ED8F9552FA}"/>
            </a:ext>
          </a:extLst>
        </xdr:cNvPr>
        <xdr:cNvSpPr txBox="1"/>
      </xdr:nvSpPr>
      <xdr:spPr>
        <a:xfrm>
          <a:off x="1343724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4" name="n_2mainValue【児童館】&#10;有形固定資産減価償却率">
          <a:extLst>
            <a:ext uri="{FF2B5EF4-FFF2-40B4-BE49-F238E27FC236}">
              <a16:creationId xmlns:a16="http://schemas.microsoft.com/office/drawing/2014/main" id="{50EC126B-3782-4DEA-815D-88407D03584F}"/>
            </a:ext>
          </a:extLst>
        </xdr:cNvPr>
        <xdr:cNvSpPr txBox="1"/>
      </xdr:nvSpPr>
      <xdr:spPr>
        <a:xfrm>
          <a:off x="12675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675" name="n_3mainValue【児童館】&#10;有形固定資産減価償却率">
          <a:extLst>
            <a:ext uri="{FF2B5EF4-FFF2-40B4-BE49-F238E27FC236}">
              <a16:creationId xmlns:a16="http://schemas.microsoft.com/office/drawing/2014/main" id="{B1324741-2F9B-4C20-A820-E1F265D0297F}"/>
            </a:ext>
          </a:extLst>
        </xdr:cNvPr>
        <xdr:cNvSpPr txBox="1"/>
      </xdr:nvSpPr>
      <xdr:spPr>
        <a:xfrm>
          <a:off x="11900544" y="1389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676" name="n_4mainValue【児童館】&#10;有形固定資産減価償却率">
          <a:extLst>
            <a:ext uri="{FF2B5EF4-FFF2-40B4-BE49-F238E27FC236}">
              <a16:creationId xmlns:a16="http://schemas.microsoft.com/office/drawing/2014/main" id="{511E4B39-2AE1-416E-86D4-8C831481E26F}"/>
            </a:ext>
          </a:extLst>
        </xdr:cNvPr>
        <xdr:cNvSpPr txBox="1"/>
      </xdr:nvSpPr>
      <xdr:spPr>
        <a:xfrm>
          <a:off x="1110298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18075F61-2DD5-4EA0-889A-2AF412D1126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4EA210B5-22FA-4C4B-A752-D49A933C207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6BF5C22-CD56-47DC-BF69-27FFA2D3332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244A07F7-8674-49DF-975E-832D41CE134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6ABDD60C-E5D1-40CF-8F5F-C3433F7BB18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F2712554-DE5E-4AB4-90B4-1CC92A9EB3F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921ACB28-4CA2-4084-A269-6792BDBC97B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51353B40-C72F-438E-938D-D2608E4D54D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EA509F2E-ACAA-4DCF-8320-4924D5598CF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C7C93F86-18E2-40DA-8FF9-F1C74AF7F1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55B58103-E1B0-4B97-8115-AE2B28F06B52}"/>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F95F247E-4A8B-4C7E-AF6F-A50E319DEF8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B25A58E5-DB32-470F-BB4B-57862E01A9E8}"/>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57EDD9BB-4198-4F94-AB8E-6622EC2288D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3DC46BC0-0100-42FA-A8EC-C996843E5559}"/>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FABAABE4-95C4-4337-B2E0-CC1CCD9E51A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52D6819D-D695-48FD-95E0-D14DE431845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9807FC6E-EB6D-4407-A870-A759CD66B9A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5AB3702A-974C-4806-9CA0-68C653579CCA}"/>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DDF4AC53-EBBD-4462-A435-F68194E45A1F}"/>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E23BE76-9DDA-4B7C-A509-E21C661E4A7C}"/>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AA1A0C33-F52F-41C6-AA46-1048F55183F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7600783A-C73D-434E-84E7-9D720DA26B5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A9031CC7-7373-4381-860E-E8303335214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6057D52-54BD-44CD-AE16-7CF6FA33EE5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BA386FA0-BA8E-4FEC-9962-DF81B1C9F9CC}"/>
            </a:ext>
          </a:extLst>
        </xdr:cNvPr>
        <xdr:cNvCxnSpPr/>
      </xdr:nvCxnSpPr>
      <xdr:spPr>
        <a:xfrm flipV="1">
          <a:off x="19509104" y="1315756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AACFDD18-87A9-44EE-A265-D77EA5CE5E13}"/>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73FA0FE4-4E7F-402C-A286-CB06D9568065}"/>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81B66DC8-B7BD-44C8-9AA0-7F60202D63F9}"/>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F87BAD81-C945-48CE-B799-4C7C93FAC605}"/>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107CF1ED-FFEA-4552-9ECE-23603C2B8D8E}"/>
            </a:ext>
          </a:extLst>
        </xdr:cNvPr>
        <xdr:cNvSpPr txBox="1"/>
      </xdr:nvSpPr>
      <xdr:spPr>
        <a:xfrm>
          <a:off x="19547840" y="14205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7CF8D117-88DE-4F74-BE15-AC2A31756B50}"/>
            </a:ext>
          </a:extLst>
        </xdr:cNvPr>
        <xdr:cNvSpPr/>
      </xdr:nvSpPr>
      <xdr:spPr>
        <a:xfrm>
          <a:off x="19458940" y="14226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75DD1579-D973-4BCE-BA88-E3C59F842988}"/>
            </a:ext>
          </a:extLst>
        </xdr:cNvPr>
        <xdr:cNvSpPr/>
      </xdr:nvSpPr>
      <xdr:spPr>
        <a:xfrm>
          <a:off x="18735040" y="14237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AFBACCDF-E54C-458F-873E-2FF05FFA3484}"/>
            </a:ext>
          </a:extLst>
        </xdr:cNvPr>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3B74629F-9EBF-44A3-BEA9-0A9FD82B0F74}"/>
            </a:ext>
          </a:extLst>
        </xdr:cNvPr>
        <xdr:cNvSpPr/>
      </xdr:nvSpPr>
      <xdr:spPr>
        <a:xfrm>
          <a:off x="171627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A119BEA5-D347-45CA-953B-91F06B4D7213}"/>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4D8536E-0D2D-4252-819F-32628DE59C7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5132F5C-96C6-47AF-8A8C-12F64DED916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06C892B-0D59-4B3F-81CE-D7D4D18BBE3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70A10FB-E138-4BDF-84DE-D4431BD3F9F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068FCBA-CF45-4B24-B689-EBD455E780A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8" name="楕円 717">
          <a:extLst>
            <a:ext uri="{FF2B5EF4-FFF2-40B4-BE49-F238E27FC236}">
              <a16:creationId xmlns:a16="http://schemas.microsoft.com/office/drawing/2014/main" id="{00C95EE2-93B7-4082-9CD8-0E105562C03F}"/>
            </a:ext>
          </a:extLst>
        </xdr:cNvPr>
        <xdr:cNvSpPr/>
      </xdr:nvSpPr>
      <xdr:spPr>
        <a:xfrm>
          <a:off x="1945894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19" name="【児童館】&#10;一人当たり面積該当値テキスト">
          <a:extLst>
            <a:ext uri="{FF2B5EF4-FFF2-40B4-BE49-F238E27FC236}">
              <a16:creationId xmlns:a16="http://schemas.microsoft.com/office/drawing/2014/main" id="{80B17129-501E-499C-99CE-75A963A48B66}"/>
            </a:ext>
          </a:extLst>
        </xdr:cNvPr>
        <xdr:cNvSpPr txBox="1"/>
      </xdr:nvSpPr>
      <xdr:spPr>
        <a:xfrm>
          <a:off x="1954784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0" name="楕円 719">
          <a:extLst>
            <a:ext uri="{FF2B5EF4-FFF2-40B4-BE49-F238E27FC236}">
              <a16:creationId xmlns:a16="http://schemas.microsoft.com/office/drawing/2014/main" id="{C20732AC-9998-4CAA-9088-0046CDC3BD6B}"/>
            </a:ext>
          </a:extLst>
        </xdr:cNvPr>
        <xdr:cNvSpPr/>
      </xdr:nvSpPr>
      <xdr:spPr>
        <a:xfrm>
          <a:off x="187350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1" name="直線コネクタ 720">
          <a:extLst>
            <a:ext uri="{FF2B5EF4-FFF2-40B4-BE49-F238E27FC236}">
              <a16:creationId xmlns:a16="http://schemas.microsoft.com/office/drawing/2014/main" id="{5C2A1CAC-4652-44DE-ABDF-034944EFF8BD}"/>
            </a:ext>
          </a:extLst>
        </xdr:cNvPr>
        <xdr:cNvCxnSpPr/>
      </xdr:nvCxnSpPr>
      <xdr:spPr>
        <a:xfrm>
          <a:off x="18778220" y="14081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131536</xdr:rowOff>
    </xdr:from>
    <xdr:to>
      <xdr:col>107</xdr:col>
      <xdr:colOff>101600</xdr:colOff>
      <xdr:row>84</xdr:row>
      <xdr:rowOff>61686</xdr:rowOff>
    </xdr:to>
    <xdr:sp macro="" textlink="">
      <xdr:nvSpPr>
        <xdr:cNvPr id="722" name="楕円 721">
          <a:extLst>
            <a:ext uri="{FF2B5EF4-FFF2-40B4-BE49-F238E27FC236}">
              <a16:creationId xmlns:a16="http://schemas.microsoft.com/office/drawing/2014/main" id="{4F53940A-9393-4888-BF07-CF8E1958F5F6}"/>
            </a:ext>
          </a:extLst>
        </xdr:cNvPr>
        <xdr:cNvSpPr/>
      </xdr:nvSpPr>
      <xdr:spPr>
        <a:xfrm>
          <a:off x="17937480" y="140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10886</xdr:rowOff>
    </xdr:to>
    <xdr:cxnSp macro="">
      <xdr:nvCxnSpPr>
        <xdr:cNvPr id="723" name="直線コネクタ 722">
          <a:extLst>
            <a:ext uri="{FF2B5EF4-FFF2-40B4-BE49-F238E27FC236}">
              <a16:creationId xmlns:a16="http://schemas.microsoft.com/office/drawing/2014/main" id="{B15F20FE-6A49-4B84-ACB4-91102084BB2C}"/>
            </a:ext>
          </a:extLst>
        </xdr:cNvPr>
        <xdr:cNvCxnSpPr/>
      </xdr:nvCxnSpPr>
      <xdr:spPr>
        <a:xfrm flipV="1">
          <a:off x="17988280" y="14081760"/>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24" name="楕円 723">
          <a:extLst>
            <a:ext uri="{FF2B5EF4-FFF2-40B4-BE49-F238E27FC236}">
              <a16:creationId xmlns:a16="http://schemas.microsoft.com/office/drawing/2014/main" id="{6DFB0290-AC74-4D7E-91D9-618097A7AFF6}"/>
            </a:ext>
          </a:extLst>
        </xdr:cNvPr>
        <xdr:cNvSpPr/>
      </xdr:nvSpPr>
      <xdr:spPr>
        <a:xfrm>
          <a:off x="17162780" y="140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10886</xdr:rowOff>
    </xdr:from>
    <xdr:to>
      <xdr:col>107</xdr:col>
      <xdr:colOff>50800</xdr:colOff>
      <xdr:row>84</xdr:row>
      <xdr:rowOff>10886</xdr:rowOff>
    </xdr:to>
    <xdr:cxnSp macro="">
      <xdr:nvCxnSpPr>
        <xdr:cNvPr id="725" name="直線コネクタ 724">
          <a:extLst>
            <a:ext uri="{FF2B5EF4-FFF2-40B4-BE49-F238E27FC236}">
              <a16:creationId xmlns:a16="http://schemas.microsoft.com/office/drawing/2014/main" id="{FAF569D4-5419-4540-AB01-423E3DE87CC1}"/>
            </a:ext>
          </a:extLst>
        </xdr:cNvPr>
        <xdr:cNvCxnSpPr/>
      </xdr:nvCxnSpPr>
      <xdr:spPr>
        <a:xfrm>
          <a:off x="17213580" y="140926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6" name="楕円 725">
          <a:extLst>
            <a:ext uri="{FF2B5EF4-FFF2-40B4-BE49-F238E27FC236}">
              <a16:creationId xmlns:a16="http://schemas.microsoft.com/office/drawing/2014/main" id="{519BCCD4-085E-4EB2-96F0-95B935AD30FA}"/>
            </a:ext>
          </a:extLst>
        </xdr:cNvPr>
        <xdr:cNvSpPr/>
      </xdr:nvSpPr>
      <xdr:spPr>
        <a:xfrm>
          <a:off x="1638808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10886</xdr:rowOff>
    </xdr:from>
    <xdr:to>
      <xdr:col>102</xdr:col>
      <xdr:colOff>114300</xdr:colOff>
      <xdr:row>84</xdr:row>
      <xdr:rowOff>21771</xdr:rowOff>
    </xdr:to>
    <xdr:cxnSp macro="">
      <xdr:nvCxnSpPr>
        <xdr:cNvPr id="727" name="直線コネクタ 726">
          <a:extLst>
            <a:ext uri="{FF2B5EF4-FFF2-40B4-BE49-F238E27FC236}">
              <a16:creationId xmlns:a16="http://schemas.microsoft.com/office/drawing/2014/main" id="{14DA760C-1307-45A0-AFEC-238E139798D3}"/>
            </a:ext>
          </a:extLst>
        </xdr:cNvPr>
        <xdr:cNvCxnSpPr/>
      </xdr:nvCxnSpPr>
      <xdr:spPr>
        <a:xfrm flipV="1">
          <a:off x="16431260" y="14092646"/>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38C548FC-AE73-4340-9972-6102C3F74C53}"/>
            </a:ext>
          </a:extLst>
        </xdr:cNvPr>
        <xdr:cNvSpPr txBox="1"/>
      </xdr:nvSpPr>
      <xdr:spPr>
        <a:xfrm>
          <a:off x="185611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52EA7BE2-21CF-4E7A-B700-B370E8ED746C}"/>
            </a:ext>
          </a:extLst>
        </xdr:cNvPr>
        <xdr:cNvSpPr txBox="1"/>
      </xdr:nvSpPr>
      <xdr:spPr>
        <a:xfrm>
          <a:off x="177762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36B27AA2-E387-4002-A933-23BA00C24184}"/>
            </a:ext>
          </a:extLst>
        </xdr:cNvPr>
        <xdr:cNvSpPr txBox="1"/>
      </xdr:nvSpPr>
      <xdr:spPr>
        <a:xfrm>
          <a:off x="170015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F2C3333E-AC76-4C46-BAB0-0448A00CC4B8}"/>
            </a:ext>
          </a:extLst>
        </xdr:cNvPr>
        <xdr:cNvSpPr txBox="1"/>
      </xdr:nvSpPr>
      <xdr:spPr>
        <a:xfrm>
          <a:off x="162268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2" name="n_1mainValue【児童館】&#10;一人当たり面積">
          <a:extLst>
            <a:ext uri="{FF2B5EF4-FFF2-40B4-BE49-F238E27FC236}">
              <a16:creationId xmlns:a16="http://schemas.microsoft.com/office/drawing/2014/main" id="{2EF6EAE1-F770-4676-B3A5-AC6F1520B908}"/>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78213</xdr:rowOff>
    </xdr:from>
    <xdr:ext cx="469744" cy="259045"/>
    <xdr:sp macro="" textlink="">
      <xdr:nvSpPr>
        <xdr:cNvPr id="733" name="n_2mainValue【児童館】&#10;一人当たり面積">
          <a:extLst>
            <a:ext uri="{FF2B5EF4-FFF2-40B4-BE49-F238E27FC236}">
              <a16:creationId xmlns:a16="http://schemas.microsoft.com/office/drawing/2014/main" id="{80708BD4-E3B0-455A-8F90-65914CCB81F7}"/>
            </a:ext>
          </a:extLst>
        </xdr:cNvPr>
        <xdr:cNvSpPr txBox="1"/>
      </xdr:nvSpPr>
      <xdr:spPr>
        <a:xfrm>
          <a:off x="1777626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734" name="n_3mainValue【児童館】&#10;一人当たり面積">
          <a:extLst>
            <a:ext uri="{FF2B5EF4-FFF2-40B4-BE49-F238E27FC236}">
              <a16:creationId xmlns:a16="http://schemas.microsoft.com/office/drawing/2014/main" id="{BD69CF70-5398-45D2-8158-896808EEA4DF}"/>
            </a:ext>
          </a:extLst>
        </xdr:cNvPr>
        <xdr:cNvSpPr txBox="1"/>
      </xdr:nvSpPr>
      <xdr:spPr>
        <a:xfrm>
          <a:off x="1700156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89098</xdr:rowOff>
    </xdr:from>
    <xdr:ext cx="469744" cy="259045"/>
    <xdr:sp macro="" textlink="">
      <xdr:nvSpPr>
        <xdr:cNvPr id="735" name="n_4mainValue【児童館】&#10;一人当たり面積">
          <a:extLst>
            <a:ext uri="{FF2B5EF4-FFF2-40B4-BE49-F238E27FC236}">
              <a16:creationId xmlns:a16="http://schemas.microsoft.com/office/drawing/2014/main" id="{19C9362C-9E43-4EC0-B745-BB7FF65E4C09}"/>
            </a:ext>
          </a:extLst>
        </xdr:cNvPr>
        <xdr:cNvSpPr txBox="1"/>
      </xdr:nvSpPr>
      <xdr:spPr>
        <a:xfrm>
          <a:off x="162268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17181867-0538-4B1A-BCE4-77A05352326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39FD61BE-5A4D-4213-A5BD-E22E99059DE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014C75C-3BEE-4B1C-B47B-BF586C6657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72BE32F-8D1A-4053-8B5F-245A65C015B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9775CFF9-5A4C-4106-A767-352514A265F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C67DABA6-B0A3-449C-ADDD-9662AD57B71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2B57358-FE7C-4A69-9698-839210B7E58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2B34C18-9B39-4C7E-B37B-CBB3F1C76A0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3495BFD9-FE32-4646-905E-78763C41181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64F4B03-E3D8-42C0-A6C1-B4F82E0C7CE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5943F204-B3EA-453C-9F50-0D0E9D4A8AD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9BC3BDC9-E445-4C26-B4FA-3658A6ABE1A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6BBA616E-EFEC-48FF-A620-845E1C9AB44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41DD2C43-35E2-4B70-9DC0-2D4BF62A960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AE04DF6D-3432-4A80-A0DC-8C53E23197F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F38FDD8C-8D05-4581-AB17-50A408D972D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D33F42B-618C-4D0D-9CF1-5020D9202A7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F2AB35C0-27A2-4ACD-8A10-DC81E583F73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23AD7671-61D9-45E9-989C-B972AFAB099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14816198-952A-4533-9C23-B73031E3016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1C330649-8E71-43E5-BDE1-D189DF5AC85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7799781-E855-45C6-A935-963AB2DB782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77F355CB-F867-4BDE-A9DA-0D6A05A6976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1FD07BA7-1484-4788-875F-8A7E6DA719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EA369BB4-BBEE-40F3-9716-BE8D502570B2}"/>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55011366-E29B-44E4-8997-1B4C6668C82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45EF7052-26AF-44E5-8FD1-F37F6DDAA0B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62FC3425-EDEB-4EB0-9A8B-A2FAE602B8CF}"/>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10F1C7DC-A095-48DF-AFBB-7D25313C60F1}"/>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65" name="【公民館】&#10;有形固定資産減価償却率平均値テキスト">
          <a:extLst>
            <a:ext uri="{FF2B5EF4-FFF2-40B4-BE49-F238E27FC236}">
              <a16:creationId xmlns:a16="http://schemas.microsoft.com/office/drawing/2014/main" id="{278DD4B1-9185-4FB2-AE98-4C9AFA08075F}"/>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CA752B09-3A4B-4E3C-9B83-2BB26158557D}"/>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9162CC6D-AD2C-43C9-9F01-7FD87B572B43}"/>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9C409F4E-AF07-4A62-94AC-6D50842A583D}"/>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ABD6915F-822C-46D2-849D-62B1EE46CD0A}"/>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2D914E02-3269-4AF4-8DE3-BEF2F7FAAE12}"/>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AB348CA-4B88-4997-A4AE-71526C4D3EC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DD57604-28BD-4903-BEFB-5BFE5484A78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5808F43-B26C-4063-B2AA-910458C020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92E781C-6BAE-4204-9BEB-3F5B131C7EC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FC9B663-1572-430B-B35D-07161AD2DA6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76" name="楕円 775">
          <a:extLst>
            <a:ext uri="{FF2B5EF4-FFF2-40B4-BE49-F238E27FC236}">
              <a16:creationId xmlns:a16="http://schemas.microsoft.com/office/drawing/2014/main" id="{E4B712CA-82C1-47EF-A842-F9A473D1DAE1}"/>
            </a:ext>
          </a:extLst>
        </xdr:cNvPr>
        <xdr:cNvSpPr/>
      </xdr:nvSpPr>
      <xdr:spPr>
        <a:xfrm>
          <a:off x="14325600" y="17541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130191</xdr:rowOff>
    </xdr:from>
    <xdr:ext cx="405111" cy="259045"/>
    <xdr:sp macro="" textlink="">
      <xdr:nvSpPr>
        <xdr:cNvPr id="777" name="【公民館】&#10;有形固定資産減価償却率該当値テキスト">
          <a:extLst>
            <a:ext uri="{FF2B5EF4-FFF2-40B4-BE49-F238E27FC236}">
              <a16:creationId xmlns:a16="http://schemas.microsoft.com/office/drawing/2014/main" id="{490ED38C-CDC3-42B4-8706-B0EA556F2D01}"/>
            </a:ext>
          </a:extLst>
        </xdr:cNvPr>
        <xdr:cNvSpPr txBox="1"/>
      </xdr:nvSpPr>
      <xdr:spPr>
        <a:xfrm>
          <a:off x="14414500"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78" name="楕円 777">
          <a:extLst>
            <a:ext uri="{FF2B5EF4-FFF2-40B4-BE49-F238E27FC236}">
              <a16:creationId xmlns:a16="http://schemas.microsoft.com/office/drawing/2014/main" id="{79E01008-8493-4A24-906E-193E9581BE52}"/>
            </a:ext>
          </a:extLst>
        </xdr:cNvPr>
        <xdr:cNvSpPr/>
      </xdr:nvSpPr>
      <xdr:spPr>
        <a:xfrm>
          <a:off x="135788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158114</xdr:rowOff>
    </xdr:to>
    <xdr:cxnSp macro="">
      <xdr:nvCxnSpPr>
        <xdr:cNvPr id="779" name="直線コネクタ 778">
          <a:extLst>
            <a:ext uri="{FF2B5EF4-FFF2-40B4-BE49-F238E27FC236}">
              <a16:creationId xmlns:a16="http://schemas.microsoft.com/office/drawing/2014/main" id="{76106271-0CB4-4EF3-A6C5-98E85D43FCEF}"/>
            </a:ext>
          </a:extLst>
        </xdr:cNvPr>
        <xdr:cNvCxnSpPr/>
      </xdr:nvCxnSpPr>
      <xdr:spPr>
        <a:xfrm>
          <a:off x="13629640" y="17556480"/>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0" name="楕円 779">
          <a:extLst>
            <a:ext uri="{FF2B5EF4-FFF2-40B4-BE49-F238E27FC236}">
              <a16:creationId xmlns:a16="http://schemas.microsoft.com/office/drawing/2014/main" id="{099B082D-3207-4370-A97C-7DDEFCA2493D}"/>
            </a:ext>
          </a:extLst>
        </xdr:cNvPr>
        <xdr:cNvSpPr/>
      </xdr:nvSpPr>
      <xdr:spPr>
        <a:xfrm>
          <a:off x="128041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121920</xdr:rowOff>
    </xdr:to>
    <xdr:cxnSp macro="">
      <xdr:nvCxnSpPr>
        <xdr:cNvPr id="781" name="直線コネクタ 780">
          <a:extLst>
            <a:ext uri="{FF2B5EF4-FFF2-40B4-BE49-F238E27FC236}">
              <a16:creationId xmlns:a16="http://schemas.microsoft.com/office/drawing/2014/main" id="{2C8B1946-9F50-425D-9A33-99AE25276A93}"/>
            </a:ext>
          </a:extLst>
        </xdr:cNvPr>
        <xdr:cNvCxnSpPr/>
      </xdr:nvCxnSpPr>
      <xdr:spPr>
        <a:xfrm>
          <a:off x="12854940" y="175107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82" name="楕円 781">
          <a:extLst>
            <a:ext uri="{FF2B5EF4-FFF2-40B4-BE49-F238E27FC236}">
              <a16:creationId xmlns:a16="http://schemas.microsoft.com/office/drawing/2014/main" id="{A23D8CEC-1A23-4AF4-8F5F-D5C7945063A8}"/>
            </a:ext>
          </a:extLst>
        </xdr:cNvPr>
        <xdr:cNvSpPr/>
      </xdr:nvSpPr>
      <xdr:spPr>
        <a:xfrm>
          <a:off x="12029440" y="17421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76200</xdr:rowOff>
    </xdr:to>
    <xdr:cxnSp macro="">
      <xdr:nvCxnSpPr>
        <xdr:cNvPr id="783" name="直線コネクタ 782">
          <a:extLst>
            <a:ext uri="{FF2B5EF4-FFF2-40B4-BE49-F238E27FC236}">
              <a16:creationId xmlns:a16="http://schemas.microsoft.com/office/drawing/2014/main" id="{4C2DD318-63F9-4E97-AD82-54B69A646DB5}"/>
            </a:ext>
          </a:extLst>
        </xdr:cNvPr>
        <xdr:cNvCxnSpPr/>
      </xdr:nvCxnSpPr>
      <xdr:spPr>
        <a:xfrm>
          <a:off x="12072620" y="17468849"/>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74930</xdr:rowOff>
    </xdr:from>
    <xdr:to>
      <xdr:col>67</xdr:col>
      <xdr:colOff>101600</xdr:colOff>
      <xdr:row>105</xdr:row>
      <xdr:rowOff>5080</xdr:rowOff>
    </xdr:to>
    <xdr:sp macro="" textlink="">
      <xdr:nvSpPr>
        <xdr:cNvPr id="784" name="楕円 783">
          <a:extLst>
            <a:ext uri="{FF2B5EF4-FFF2-40B4-BE49-F238E27FC236}">
              <a16:creationId xmlns:a16="http://schemas.microsoft.com/office/drawing/2014/main" id="{D5F87718-2B03-44D0-BD12-FB46988CC720}"/>
            </a:ext>
          </a:extLst>
        </xdr:cNvPr>
        <xdr:cNvSpPr/>
      </xdr:nvSpPr>
      <xdr:spPr>
        <a:xfrm>
          <a:off x="1123188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125730</xdr:rowOff>
    </xdr:to>
    <xdr:cxnSp macro="">
      <xdr:nvCxnSpPr>
        <xdr:cNvPr id="785" name="直線コネクタ 784">
          <a:extLst>
            <a:ext uri="{FF2B5EF4-FFF2-40B4-BE49-F238E27FC236}">
              <a16:creationId xmlns:a16="http://schemas.microsoft.com/office/drawing/2014/main" id="{5A27B143-E6B2-4265-8F8D-571D301CEFCB}"/>
            </a:ext>
          </a:extLst>
        </xdr:cNvPr>
        <xdr:cNvCxnSpPr/>
      </xdr:nvCxnSpPr>
      <xdr:spPr>
        <a:xfrm flipV="1">
          <a:off x="11282680" y="17468849"/>
          <a:ext cx="78994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6" name="n_1aveValue【公民館】&#10;有形固定資産減価償却率">
          <a:extLst>
            <a:ext uri="{FF2B5EF4-FFF2-40B4-BE49-F238E27FC236}">
              <a16:creationId xmlns:a16="http://schemas.microsoft.com/office/drawing/2014/main" id="{DE202449-6540-4E7D-B56E-2F963802D2AB}"/>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9BFB05FE-5A68-4087-8BCA-1885CD0633A3}"/>
            </a:ext>
          </a:extLst>
        </xdr:cNvPr>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8" name="n_3aveValue【公民館】&#10;有形固定資産減価償却率">
          <a:extLst>
            <a:ext uri="{FF2B5EF4-FFF2-40B4-BE49-F238E27FC236}">
              <a16:creationId xmlns:a16="http://schemas.microsoft.com/office/drawing/2014/main" id="{0EEB6BA8-E69F-4886-A206-19F21E901895}"/>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9" name="n_4aveValue【公民館】&#10;有形固定資産減価償却率">
          <a:extLst>
            <a:ext uri="{FF2B5EF4-FFF2-40B4-BE49-F238E27FC236}">
              <a16:creationId xmlns:a16="http://schemas.microsoft.com/office/drawing/2014/main" id="{E03C14AE-49C3-4E18-A9CC-32D0D4DCB64B}"/>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790" name="n_1mainValue【公民館】&#10;有形固定資産減価償却率">
          <a:extLst>
            <a:ext uri="{FF2B5EF4-FFF2-40B4-BE49-F238E27FC236}">
              <a16:creationId xmlns:a16="http://schemas.microsoft.com/office/drawing/2014/main" id="{D6270367-8455-4FFF-B98E-ADCD4D0B5FE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91" name="n_2mainValue【公民館】&#10;有形固定資産減価償却率">
          <a:extLst>
            <a:ext uri="{FF2B5EF4-FFF2-40B4-BE49-F238E27FC236}">
              <a16:creationId xmlns:a16="http://schemas.microsoft.com/office/drawing/2014/main" id="{A35D1279-CB58-4FC8-BD8B-E5865BF61FEA}"/>
            </a:ext>
          </a:extLst>
        </xdr:cNvPr>
        <xdr:cNvSpPr txBox="1"/>
      </xdr:nvSpPr>
      <xdr:spPr>
        <a:xfrm>
          <a:off x="12675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2" name="n_3mainValue【公民館】&#10;有形固定資産減価償却率">
          <a:extLst>
            <a:ext uri="{FF2B5EF4-FFF2-40B4-BE49-F238E27FC236}">
              <a16:creationId xmlns:a16="http://schemas.microsoft.com/office/drawing/2014/main" id="{683B5168-4A5C-4FFF-8A6D-43511467CF76}"/>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21607</xdr:rowOff>
    </xdr:from>
    <xdr:ext cx="405111" cy="259045"/>
    <xdr:sp macro="" textlink="">
      <xdr:nvSpPr>
        <xdr:cNvPr id="793" name="n_4mainValue【公民館】&#10;有形固定資産減価償却率">
          <a:extLst>
            <a:ext uri="{FF2B5EF4-FFF2-40B4-BE49-F238E27FC236}">
              <a16:creationId xmlns:a16="http://schemas.microsoft.com/office/drawing/2014/main" id="{9277FC80-738F-4AD9-A27D-C75EFFF9B3BD}"/>
            </a:ext>
          </a:extLst>
        </xdr:cNvPr>
        <xdr:cNvSpPr txBox="1"/>
      </xdr:nvSpPr>
      <xdr:spPr>
        <a:xfrm>
          <a:off x="1110298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773131D1-2428-4A57-8770-BC13A48DD97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E9730A99-9747-49C8-BE75-42B149B2107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BD855A1D-B7F8-4DFF-A601-AF3886BE27A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EC9BFCBF-3222-4887-A36C-2DB84CBBF60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6868F92-454C-4D2F-994C-96958764C08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3EB52C2A-E42C-47C1-8690-30A34181527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0259424-F9BB-47B9-A0EE-521E36AC295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579D2E2A-789B-41F5-8A06-4F4532E5AD8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B28480C-26A4-4BE6-86A9-BE1B3E2B372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77CAC2E5-3F97-4DF0-95C5-9FC1BE4DEF5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9D83E787-150C-47E9-9514-6A2F10E9F67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F5030C94-31C5-49EA-A126-C918AAEC450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6DE391CF-6832-4879-992D-3D4FF50A547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81AEB531-2C39-4910-8A30-64E9A5A00AC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B4806EA3-C8AA-419D-84FA-05609BAEF44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48D70000-DD15-4054-B1C2-0F256D4E8D9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44198529-720F-42A7-91CF-3B12089AEC3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AF7A9A7C-63E6-4635-849B-BB4ACEF1BD0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EE77240-5BF8-44A3-A1C8-E8BA9AEC1DE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B1C3304-E1E7-41FC-AC9D-3AAF7B6635C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5422CA1A-F4CA-4A4A-B9B8-183C20CC9FC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298784ED-FF39-42D8-ADC4-5B826284825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F899EDFB-A26B-4913-9573-95D6E6A244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1A968973-0646-4E50-9320-CDB4DC83923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FD383BD-9EFC-4F10-97DB-2A27CA9778C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FF2016D7-09E1-488B-A466-18CA2ECE5870}"/>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4E41666B-2006-429F-A8C1-A03009FB4F42}"/>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EA6EE624-B890-4AFD-BE23-4F9A0D5DA683}"/>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3BA0C34F-32E1-4274-B7F5-0E8B434B5BF3}"/>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D06F855B-B381-4A97-BF9B-63A714EAC455}"/>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1B0C8D18-2C44-4148-9900-B3ED2166ABC5}"/>
            </a:ext>
          </a:extLst>
        </xdr:cNvPr>
        <xdr:cNvSpPr txBox="1"/>
      </xdr:nvSpPr>
      <xdr:spPr>
        <a:xfrm>
          <a:off x="19547840" y="1790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A3246D4E-DAED-4BCF-A6B1-31B55B53ECC4}"/>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15C99796-B963-40BF-BAA3-72B98B4F5AF5}"/>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F10E6235-E52C-4158-BA4F-D6EA28843E0E}"/>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41A74AB3-15BF-41D5-9E1E-486F5834DB5F}"/>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B746E8AC-8841-413D-ABF6-6B9662EC98C1}"/>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AA6B4AD-4A5D-47F6-ACAF-DD2DACC04A3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0277E76-CCA9-407D-96C6-65F0AB1B5E9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5EA1ECE-9630-4E9A-AA89-E02E074FADD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E6444F9-BFD2-405E-9D99-1BC6607B163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8DDB419-200A-4E57-B098-E38A3E18933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35" name="楕円 834">
          <a:extLst>
            <a:ext uri="{FF2B5EF4-FFF2-40B4-BE49-F238E27FC236}">
              <a16:creationId xmlns:a16="http://schemas.microsoft.com/office/drawing/2014/main" id="{9EE8058F-7147-4F58-8A29-3FCDE075D93B}"/>
            </a:ext>
          </a:extLst>
        </xdr:cNvPr>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836" name="【公民館】&#10;一人当たり面積該当値テキスト">
          <a:extLst>
            <a:ext uri="{FF2B5EF4-FFF2-40B4-BE49-F238E27FC236}">
              <a16:creationId xmlns:a16="http://schemas.microsoft.com/office/drawing/2014/main" id="{2442A919-FAE5-4C46-8B49-8856512614B9}"/>
            </a:ext>
          </a:extLst>
        </xdr:cNvPr>
        <xdr:cNvSpPr txBox="1"/>
      </xdr:nvSpPr>
      <xdr:spPr>
        <a:xfrm>
          <a:off x="19547840"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110308</xdr:rowOff>
    </xdr:from>
    <xdr:to>
      <xdr:col>112</xdr:col>
      <xdr:colOff>38100</xdr:colOff>
      <xdr:row>106</xdr:row>
      <xdr:rowOff>40458</xdr:rowOff>
    </xdr:to>
    <xdr:sp macro="" textlink="">
      <xdr:nvSpPr>
        <xdr:cNvPr id="837" name="楕円 836">
          <a:extLst>
            <a:ext uri="{FF2B5EF4-FFF2-40B4-BE49-F238E27FC236}">
              <a16:creationId xmlns:a16="http://schemas.microsoft.com/office/drawing/2014/main" id="{980C5E27-2CDD-41F0-9EF5-8E92E958FD0A}"/>
            </a:ext>
          </a:extLst>
        </xdr:cNvPr>
        <xdr:cNvSpPr/>
      </xdr:nvSpPr>
      <xdr:spPr>
        <a:xfrm>
          <a:off x="18735040" y="17712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161108</xdr:rowOff>
    </xdr:to>
    <xdr:cxnSp macro="">
      <xdr:nvCxnSpPr>
        <xdr:cNvPr id="838" name="直線コネクタ 837">
          <a:extLst>
            <a:ext uri="{FF2B5EF4-FFF2-40B4-BE49-F238E27FC236}">
              <a16:creationId xmlns:a16="http://schemas.microsoft.com/office/drawing/2014/main" id="{E973E49C-4F5E-4E37-B853-048EEE49B2E5}"/>
            </a:ext>
          </a:extLst>
        </xdr:cNvPr>
        <xdr:cNvCxnSpPr/>
      </xdr:nvCxnSpPr>
      <xdr:spPr>
        <a:xfrm flipV="1">
          <a:off x="18778220" y="17758411"/>
          <a:ext cx="7315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39" name="楕円 838">
          <a:extLst>
            <a:ext uri="{FF2B5EF4-FFF2-40B4-BE49-F238E27FC236}">
              <a16:creationId xmlns:a16="http://schemas.microsoft.com/office/drawing/2014/main" id="{AEA8CAAD-14E1-4EAD-93B1-7C83883301A3}"/>
            </a:ext>
          </a:extLst>
        </xdr:cNvPr>
        <xdr:cNvSpPr/>
      </xdr:nvSpPr>
      <xdr:spPr>
        <a:xfrm>
          <a:off x="179374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105</xdr:row>
      <xdr:rowOff>167639</xdr:rowOff>
    </xdr:to>
    <xdr:cxnSp macro="">
      <xdr:nvCxnSpPr>
        <xdr:cNvPr id="840" name="直線コネクタ 839">
          <a:extLst>
            <a:ext uri="{FF2B5EF4-FFF2-40B4-BE49-F238E27FC236}">
              <a16:creationId xmlns:a16="http://schemas.microsoft.com/office/drawing/2014/main" id="{A2AE56E7-3128-4D26-9BF3-9A9D3F06A548}"/>
            </a:ext>
          </a:extLst>
        </xdr:cNvPr>
        <xdr:cNvCxnSpPr/>
      </xdr:nvCxnSpPr>
      <xdr:spPr>
        <a:xfrm flipV="1">
          <a:off x="17988280" y="17763308"/>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841" name="楕円 840">
          <a:extLst>
            <a:ext uri="{FF2B5EF4-FFF2-40B4-BE49-F238E27FC236}">
              <a16:creationId xmlns:a16="http://schemas.microsoft.com/office/drawing/2014/main" id="{EC76216A-3D78-4766-A564-6AF1289E8E43}"/>
            </a:ext>
          </a:extLst>
        </xdr:cNvPr>
        <xdr:cNvSpPr/>
      </xdr:nvSpPr>
      <xdr:spPr>
        <a:xfrm>
          <a:off x="1716278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2721</xdr:rowOff>
    </xdr:to>
    <xdr:cxnSp macro="">
      <xdr:nvCxnSpPr>
        <xdr:cNvPr id="842" name="直線コネクタ 841">
          <a:extLst>
            <a:ext uri="{FF2B5EF4-FFF2-40B4-BE49-F238E27FC236}">
              <a16:creationId xmlns:a16="http://schemas.microsoft.com/office/drawing/2014/main" id="{E3160DF4-0406-4AD1-AE42-869535E06DFD}"/>
            </a:ext>
          </a:extLst>
        </xdr:cNvPr>
        <xdr:cNvCxnSpPr/>
      </xdr:nvCxnSpPr>
      <xdr:spPr>
        <a:xfrm flipV="1">
          <a:off x="17213580" y="17769839"/>
          <a:ext cx="7747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843" name="楕円 842">
          <a:extLst>
            <a:ext uri="{FF2B5EF4-FFF2-40B4-BE49-F238E27FC236}">
              <a16:creationId xmlns:a16="http://schemas.microsoft.com/office/drawing/2014/main" id="{CEE1D186-934E-45C0-B88C-0459BF561354}"/>
            </a:ext>
          </a:extLst>
        </xdr:cNvPr>
        <xdr:cNvSpPr/>
      </xdr:nvSpPr>
      <xdr:spPr>
        <a:xfrm>
          <a:off x="16388080" y="1776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xdr:rowOff>
    </xdr:from>
    <xdr:to>
      <xdr:col>102</xdr:col>
      <xdr:colOff>114300</xdr:colOff>
      <xdr:row>106</xdr:row>
      <xdr:rowOff>40277</xdr:rowOff>
    </xdr:to>
    <xdr:cxnSp macro="">
      <xdr:nvCxnSpPr>
        <xdr:cNvPr id="844" name="直線コネクタ 843">
          <a:extLst>
            <a:ext uri="{FF2B5EF4-FFF2-40B4-BE49-F238E27FC236}">
              <a16:creationId xmlns:a16="http://schemas.microsoft.com/office/drawing/2014/main" id="{8D7345C4-6031-453F-A5C1-A72015B610AB}"/>
            </a:ext>
          </a:extLst>
        </xdr:cNvPr>
        <xdr:cNvCxnSpPr/>
      </xdr:nvCxnSpPr>
      <xdr:spPr>
        <a:xfrm flipV="1">
          <a:off x="16431260" y="17772561"/>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7325F3C0-F027-4285-BAC7-9DE62239347A}"/>
            </a:ext>
          </a:extLst>
        </xdr:cNvPr>
        <xdr:cNvSpPr txBox="1"/>
      </xdr:nvSpPr>
      <xdr:spPr>
        <a:xfrm>
          <a:off x="1856112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21368F51-CB79-41ED-9564-A38DAB45287A}"/>
            </a:ext>
          </a:extLst>
        </xdr:cNvPr>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a:extLst>
            <a:ext uri="{FF2B5EF4-FFF2-40B4-BE49-F238E27FC236}">
              <a16:creationId xmlns:a16="http://schemas.microsoft.com/office/drawing/2014/main" id="{44FA402A-D2EC-4F08-BC0D-458D186080F4}"/>
            </a:ext>
          </a:extLst>
        </xdr:cNvPr>
        <xdr:cNvSpPr txBox="1"/>
      </xdr:nvSpPr>
      <xdr:spPr>
        <a:xfrm>
          <a:off x="1700156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a:extLst>
            <a:ext uri="{FF2B5EF4-FFF2-40B4-BE49-F238E27FC236}">
              <a16:creationId xmlns:a16="http://schemas.microsoft.com/office/drawing/2014/main" id="{D5B27B12-85C5-4810-B054-60D9435B4F7D}"/>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56985</xdr:rowOff>
    </xdr:from>
    <xdr:ext cx="469744" cy="259045"/>
    <xdr:sp macro="" textlink="">
      <xdr:nvSpPr>
        <xdr:cNvPr id="849" name="n_1mainValue【公民館】&#10;一人当たり面積">
          <a:extLst>
            <a:ext uri="{FF2B5EF4-FFF2-40B4-BE49-F238E27FC236}">
              <a16:creationId xmlns:a16="http://schemas.microsoft.com/office/drawing/2014/main" id="{62CCDDE3-7120-4E83-9486-7A60003985F3}"/>
            </a:ext>
          </a:extLst>
        </xdr:cNvPr>
        <xdr:cNvSpPr txBox="1"/>
      </xdr:nvSpPr>
      <xdr:spPr>
        <a:xfrm>
          <a:off x="18561127" y="174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50" name="n_2mainValue【公民館】&#10;一人当たり面積">
          <a:extLst>
            <a:ext uri="{FF2B5EF4-FFF2-40B4-BE49-F238E27FC236}">
              <a16:creationId xmlns:a16="http://schemas.microsoft.com/office/drawing/2014/main" id="{A0D7361A-6831-4F53-BA1F-F5F1763FDE4F}"/>
            </a:ext>
          </a:extLst>
        </xdr:cNvPr>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851" name="n_3mainValue【公民館】&#10;一人当たり面積">
          <a:extLst>
            <a:ext uri="{FF2B5EF4-FFF2-40B4-BE49-F238E27FC236}">
              <a16:creationId xmlns:a16="http://schemas.microsoft.com/office/drawing/2014/main" id="{B2250F7B-8EA4-4402-A08D-C4D282242A59}"/>
            </a:ext>
          </a:extLst>
        </xdr:cNvPr>
        <xdr:cNvSpPr txBox="1"/>
      </xdr:nvSpPr>
      <xdr:spPr>
        <a:xfrm>
          <a:off x="17001567" y="175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107604</xdr:rowOff>
    </xdr:from>
    <xdr:ext cx="469744" cy="259045"/>
    <xdr:sp macro="" textlink="">
      <xdr:nvSpPr>
        <xdr:cNvPr id="852" name="n_4mainValue【公民館】&#10;一人当たり面積">
          <a:extLst>
            <a:ext uri="{FF2B5EF4-FFF2-40B4-BE49-F238E27FC236}">
              <a16:creationId xmlns:a16="http://schemas.microsoft.com/office/drawing/2014/main" id="{131F9503-6192-4494-84E3-3BEE1D6BF58E}"/>
            </a:ext>
          </a:extLst>
        </xdr:cNvPr>
        <xdr:cNvSpPr txBox="1"/>
      </xdr:nvSpPr>
      <xdr:spPr>
        <a:xfrm>
          <a:off x="1622686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285683D3-B3D9-4056-8E7E-5BDF16E09F5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BFEB03C5-AF3F-4D79-B778-A19B42A694F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5029AAE2-DE68-4D0E-A92F-D0A60B6F4D6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幼稚園・保育所」である。いずれも、類似団体平均との差は拡大傾向にあり、資産の減価償却（老朽化）が他類似団体よりも進んでいる状況である。その分、今後増々の維持管理経費の増加が見込まれる。また、住民一人当たりの面積が広い施設は、「認定こども園・幼稚園・保育所」、「学校施設」、「児童館」、「公民館」である。これらの施設における有形固定減価償却率はおおむね類似団体の平均値または大幅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とから、老朽化に伴う更新・修繕に対する住民一人当たりの費用負担額が他団体に比べて高額となる可能性が高いことを意味しており、住民一人当たりの費用負担を抑制するためには、公共施設の統廃合・ダウンサイジングを着実に進めて行く必要がある。</a:t>
          </a:r>
        </a:p>
        <a:p>
          <a:r>
            <a:rPr kumimoji="1" lang="ja-JP" altLang="en-US" sz="1300">
              <a:latin typeface="ＭＳ Ｐゴシック" panose="020B0600070205080204" pitchFamily="50" charset="-128"/>
              <a:ea typeface="ＭＳ Ｐゴシック" panose="020B0600070205080204" pitchFamily="50" charset="-128"/>
            </a:rPr>
            <a:t>「公共施設等総合管理計画」や「公共施設マネジメント計画」（個別計画）、公営住宅においては「公営住宅等長寿命化計画」に基づき、統廃合も選択肢とした適正な施設の数や大きさの見直しを行う中で、費用対効果の低い施設の削減及び、合理的な優先順位付けに基づく優先度の高い施設の維持・利便性向上を図ることが不可欠であり、適正な予算規模と限りある予算の「選択と集中」を意識した、堅実で計画的な予算配分と執行が肝要であると考えられる。特に新規に実施、または現在継続中の普通建設事業と、既存のインフラ改修・改良事業等（大規模改修・長寿命化含む）の所要額が当市の予算規模において占める割合と財政運営に与える影響を今一度十分に考慮しつつ、身の丈に合った適当な規模の予算編成を心掛け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7A61B9-9549-4366-9F8F-A093A7EAEF9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B14398-552C-4F06-8FB5-76FDDDAC6BD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B78418-64B8-49CA-8F36-D5B981BF209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F24B52-435F-4923-B710-C256B72B8A4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7305DE-FE57-4B9F-8B70-4B5A9C63FD9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17AB3D-D91E-4BA6-80D6-590D942AB06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17C026-200D-40A8-9D38-DB94CC1785D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1C0C25-EE97-4C99-876C-31D4A77AD6B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B2CEAE-CE23-481F-B7F8-3E014DCC7AB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A41B1E-1E33-46F5-8CF7-0B1C11DF1A4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2C2B3C-5A48-4265-AF70-B8C409FD4BE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07F599-C945-4D37-8AF4-9F83838CDAB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9DDF39-47CC-43EA-A143-A4721E9EAD0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FD6903-29F8-4C40-9916-4D38AB55FF0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A6C31B-36A1-4A71-854F-6B611463AFB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D6D0D4-A96E-4EE9-9A16-B78F4ED6CC0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0F9E88-02F3-47C7-BB66-4BAE89A5806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4BA9F7-BE3A-4CF3-B081-47547A0C959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D56E21-D0CC-4BD0-9F4A-496DCD3858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39CAA2-E0B4-4A53-8B92-2E7CC398E26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7AEB44-5477-44ED-A30F-DCDA5028DF7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02091E-8D23-48B9-B98C-DB60FB6D18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772C88-43DD-44E5-89DA-F30D0533745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45A982-9ED4-480D-AC31-38CCCD56603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9E85A1-9B17-45DF-AA95-E3F2F257DF9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03C970-DD70-4BD6-92A5-AC313CB2FFC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D6A1B6-92AD-4D29-8CF6-E90EA897265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AAA926-836A-49AB-A11D-9FEF3D65D46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29BDCD-5EF4-46D9-9FE2-2FBB8A03372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A4B8B2-89DB-427B-97F4-A9308B1E086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126EBB-2445-4ACA-891D-7D82E4B1558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57D5B6-297C-48AC-B46E-976764E943B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287CF8-1384-4C27-9950-F3D121488CD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EE7A04-7E10-4DC9-801D-AC8B4756ECC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21A1F0-06D4-4BBE-B3F6-7411ED932A1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C56D3A-EC71-457F-B591-23BF14CE16E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0FC6C9-FD9F-47A2-BA8F-3DB3041CF9D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ECC3A9-3B4F-46BC-9E48-D61A06C05C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7B6351-E961-4BCB-BF4B-F0EA57F7A9F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FB7FA7-F219-4FD6-9385-AFA940BE3E4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EF8706-100E-4C33-8801-E2B0DD38EB4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383D97-CC18-4880-ABCB-90093C39F98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DB82A5-5523-4386-A19A-E700CEECC01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B24E3C-D576-48C8-AB29-396E46E6B8B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0F5D0B-93CD-42BD-9F57-EF475F0FCAB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62AA82A-D255-435B-8E38-D667C72C09F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160490-F722-47AB-8753-3C115C5C669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1CEDA20-50B0-4A1F-98E0-5DDF2859F07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57C19F-6E53-4298-A5B7-20F9F53D7BF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F2619DC-72B5-4FA9-88E8-623261C7E2E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EF4687-1B34-4965-88BE-2F37E3E29DF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B01F765-04DD-4507-9C1B-543B9D1E8CD8}"/>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EE1FE3-0E4E-49C3-A808-DBA4C60E6B7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9958433-5D48-42E1-B32C-22032E0AA2F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4D2F1E5-A53D-45E9-B96B-AEB176D1E42C}"/>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66C1198-D051-4BD0-8844-DE528299249F}"/>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AD37C48-AD3F-4945-A0A7-6026B37C1E49}"/>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B50868F-F313-4FBF-B747-A17DA9F52A02}"/>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71642BC-D194-48D4-887F-06A219E7DCB1}"/>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F2998C33-20E0-4384-85E9-B747D36913C6}"/>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7927B3DB-DF8D-4341-91FA-03F9B1B12BC3}"/>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109427CF-FC2B-4340-821F-A43DBAD444B4}"/>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E40153EF-0AD6-4748-94E0-F16D26402764}"/>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CFB94574-A2FF-4495-810A-2E7722814A25}"/>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CEDC70A9-27B9-4E73-8EC2-A93E041CA7CD}"/>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750209-6D8D-4A89-BE77-F95A1A1CE3C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7F8639-A78B-40D9-9326-A7D252A655D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A91E79-A8AF-4D06-929E-BE42F35CA02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24F104-7CD0-4543-BCA1-39853ECF5E4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DCDAF4-E9DB-4E72-93AA-F8344F757DF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72" name="楕円 71">
          <a:extLst>
            <a:ext uri="{FF2B5EF4-FFF2-40B4-BE49-F238E27FC236}">
              <a16:creationId xmlns:a16="http://schemas.microsoft.com/office/drawing/2014/main" id="{161A4252-939F-4C6B-98C0-68523F98E8C8}"/>
            </a:ext>
          </a:extLst>
        </xdr:cNvPr>
        <xdr:cNvSpPr/>
      </xdr:nvSpPr>
      <xdr:spPr>
        <a:xfrm>
          <a:off x="4036060" y="615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100347</xdr:rowOff>
    </xdr:from>
    <xdr:ext cx="405111" cy="259045"/>
    <xdr:sp macro="" textlink="">
      <xdr:nvSpPr>
        <xdr:cNvPr id="73" name="【図書館】&#10;有形固定資産減価償却率該当値テキスト">
          <a:extLst>
            <a:ext uri="{FF2B5EF4-FFF2-40B4-BE49-F238E27FC236}">
              <a16:creationId xmlns:a16="http://schemas.microsoft.com/office/drawing/2014/main" id="{97A7CA45-D21A-42C5-BC29-DEA77F6B16FE}"/>
            </a:ext>
          </a:extLst>
        </xdr:cNvPr>
        <xdr:cNvSpPr txBox="1"/>
      </xdr:nvSpPr>
      <xdr:spPr>
        <a:xfrm>
          <a:off x="4124960"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83820</xdr:rowOff>
    </xdr:from>
    <xdr:to>
      <xdr:col>20</xdr:col>
      <xdr:colOff>38100</xdr:colOff>
      <xdr:row>37</xdr:row>
      <xdr:rowOff>13970</xdr:rowOff>
    </xdr:to>
    <xdr:sp macro="" textlink="">
      <xdr:nvSpPr>
        <xdr:cNvPr id="74" name="楕円 73">
          <a:extLst>
            <a:ext uri="{FF2B5EF4-FFF2-40B4-BE49-F238E27FC236}">
              <a16:creationId xmlns:a16="http://schemas.microsoft.com/office/drawing/2014/main" id="{CF857AA8-8A94-4DCF-963E-B5CB1A1C340C}"/>
            </a:ext>
          </a:extLst>
        </xdr:cNvPr>
        <xdr:cNvSpPr/>
      </xdr:nvSpPr>
      <xdr:spPr>
        <a:xfrm>
          <a:off x="3312160" y="6118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134620</xdr:rowOff>
    </xdr:from>
    <xdr:to>
      <xdr:col>24</xdr:col>
      <xdr:colOff>63500</xdr:colOff>
      <xdr:row>37</xdr:row>
      <xdr:rowOff>1270</xdr:rowOff>
    </xdr:to>
    <xdr:cxnSp macro="">
      <xdr:nvCxnSpPr>
        <xdr:cNvPr id="75" name="直線コネクタ 74">
          <a:extLst>
            <a:ext uri="{FF2B5EF4-FFF2-40B4-BE49-F238E27FC236}">
              <a16:creationId xmlns:a16="http://schemas.microsoft.com/office/drawing/2014/main" id="{283FAC40-0951-49FD-ADC8-0ED8B35BC734}"/>
            </a:ext>
          </a:extLst>
        </xdr:cNvPr>
        <xdr:cNvCxnSpPr/>
      </xdr:nvCxnSpPr>
      <xdr:spPr>
        <a:xfrm>
          <a:off x="3355340" y="61696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45720</xdr:rowOff>
    </xdr:from>
    <xdr:to>
      <xdr:col>15</xdr:col>
      <xdr:colOff>101600</xdr:colOff>
      <xdr:row>36</xdr:row>
      <xdr:rowOff>147320</xdr:rowOff>
    </xdr:to>
    <xdr:sp macro="" textlink="">
      <xdr:nvSpPr>
        <xdr:cNvPr id="76" name="楕円 75">
          <a:extLst>
            <a:ext uri="{FF2B5EF4-FFF2-40B4-BE49-F238E27FC236}">
              <a16:creationId xmlns:a16="http://schemas.microsoft.com/office/drawing/2014/main" id="{09847F56-F224-4A83-B8BE-0647F4C640F5}"/>
            </a:ext>
          </a:extLst>
        </xdr:cNvPr>
        <xdr:cNvSpPr/>
      </xdr:nvSpPr>
      <xdr:spPr>
        <a:xfrm>
          <a:off x="25146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96520</xdr:rowOff>
    </xdr:from>
    <xdr:to>
      <xdr:col>19</xdr:col>
      <xdr:colOff>177800</xdr:colOff>
      <xdr:row>36</xdr:row>
      <xdr:rowOff>134620</xdr:rowOff>
    </xdr:to>
    <xdr:cxnSp macro="">
      <xdr:nvCxnSpPr>
        <xdr:cNvPr id="77" name="直線コネクタ 76">
          <a:extLst>
            <a:ext uri="{FF2B5EF4-FFF2-40B4-BE49-F238E27FC236}">
              <a16:creationId xmlns:a16="http://schemas.microsoft.com/office/drawing/2014/main" id="{F8DA09C1-BF9E-4DAE-9298-ED9DCD9ED2CC}"/>
            </a:ext>
          </a:extLst>
        </xdr:cNvPr>
        <xdr:cNvCxnSpPr/>
      </xdr:nvCxnSpPr>
      <xdr:spPr>
        <a:xfrm>
          <a:off x="2565400" y="61315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8" name="楕円 77">
          <a:extLst>
            <a:ext uri="{FF2B5EF4-FFF2-40B4-BE49-F238E27FC236}">
              <a16:creationId xmlns:a16="http://schemas.microsoft.com/office/drawing/2014/main" id="{2949B357-F9C9-4E65-AD34-D88D4191139E}"/>
            </a:ext>
          </a:extLst>
        </xdr:cNvPr>
        <xdr:cNvSpPr/>
      </xdr:nvSpPr>
      <xdr:spPr>
        <a:xfrm>
          <a:off x="17399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58420</xdr:rowOff>
    </xdr:from>
    <xdr:to>
      <xdr:col>15</xdr:col>
      <xdr:colOff>50800</xdr:colOff>
      <xdr:row>36</xdr:row>
      <xdr:rowOff>96520</xdr:rowOff>
    </xdr:to>
    <xdr:cxnSp macro="">
      <xdr:nvCxnSpPr>
        <xdr:cNvPr id="79" name="直線コネクタ 78">
          <a:extLst>
            <a:ext uri="{FF2B5EF4-FFF2-40B4-BE49-F238E27FC236}">
              <a16:creationId xmlns:a16="http://schemas.microsoft.com/office/drawing/2014/main" id="{B616F067-8E6D-4579-8FB0-FF34FA52968C}"/>
            </a:ext>
          </a:extLst>
        </xdr:cNvPr>
        <xdr:cNvCxnSpPr/>
      </xdr:nvCxnSpPr>
      <xdr:spPr>
        <a:xfrm>
          <a:off x="1790700" y="60934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142240</xdr:rowOff>
    </xdr:from>
    <xdr:to>
      <xdr:col>6</xdr:col>
      <xdr:colOff>38100</xdr:colOff>
      <xdr:row>36</xdr:row>
      <xdr:rowOff>72390</xdr:rowOff>
    </xdr:to>
    <xdr:sp macro="" textlink="">
      <xdr:nvSpPr>
        <xdr:cNvPr id="80" name="楕円 79">
          <a:extLst>
            <a:ext uri="{FF2B5EF4-FFF2-40B4-BE49-F238E27FC236}">
              <a16:creationId xmlns:a16="http://schemas.microsoft.com/office/drawing/2014/main" id="{F1AC61F2-4A5B-45F1-B811-2A5A310DF134}"/>
            </a:ext>
          </a:extLst>
        </xdr:cNvPr>
        <xdr:cNvSpPr/>
      </xdr:nvSpPr>
      <xdr:spPr>
        <a:xfrm>
          <a:off x="965200" y="6009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21590</xdr:rowOff>
    </xdr:from>
    <xdr:to>
      <xdr:col>10</xdr:col>
      <xdr:colOff>114300</xdr:colOff>
      <xdr:row>36</xdr:row>
      <xdr:rowOff>58420</xdr:rowOff>
    </xdr:to>
    <xdr:cxnSp macro="">
      <xdr:nvCxnSpPr>
        <xdr:cNvPr id="81" name="直線コネクタ 80">
          <a:extLst>
            <a:ext uri="{FF2B5EF4-FFF2-40B4-BE49-F238E27FC236}">
              <a16:creationId xmlns:a16="http://schemas.microsoft.com/office/drawing/2014/main" id="{9F572EE3-DFE5-4064-9FF8-F367C09E5BEA}"/>
            </a:ext>
          </a:extLst>
        </xdr:cNvPr>
        <xdr:cNvCxnSpPr/>
      </xdr:nvCxnSpPr>
      <xdr:spPr>
        <a:xfrm>
          <a:off x="1008380" y="6056630"/>
          <a:ext cx="78232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2AD55370-88BF-4502-AB76-9781A5AC376B}"/>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9B01F776-E607-4477-A863-D10E80B30C24}"/>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DD7D1BA9-FEBB-4F0E-97DA-363D158D26B7}"/>
            </a:ext>
          </a:extLst>
        </xdr:cNvPr>
        <xdr:cNvSpPr txBox="1"/>
      </xdr:nvSpPr>
      <xdr:spPr>
        <a:xfrm>
          <a:off x="16110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8EECED78-DB10-478A-A433-FA0D97F69AD7}"/>
            </a:ext>
          </a:extLst>
        </xdr:cNvPr>
        <xdr:cNvSpPr txBox="1"/>
      </xdr:nvSpPr>
      <xdr:spPr>
        <a:xfrm>
          <a:off x="83630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5097</xdr:rowOff>
    </xdr:from>
    <xdr:ext cx="405111" cy="259045"/>
    <xdr:sp macro="" textlink="">
      <xdr:nvSpPr>
        <xdr:cNvPr id="86" name="n_1mainValue【図書館】&#10;有形固定資産減価償却率">
          <a:extLst>
            <a:ext uri="{FF2B5EF4-FFF2-40B4-BE49-F238E27FC236}">
              <a16:creationId xmlns:a16="http://schemas.microsoft.com/office/drawing/2014/main" id="{77C6A8FA-99B2-4FBE-9085-C5EBE06EDDEA}"/>
            </a:ext>
          </a:extLst>
        </xdr:cNvPr>
        <xdr:cNvSpPr txBox="1"/>
      </xdr:nvSpPr>
      <xdr:spPr>
        <a:xfrm>
          <a:off x="3170564"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138447</xdr:rowOff>
    </xdr:from>
    <xdr:ext cx="405111" cy="259045"/>
    <xdr:sp macro="" textlink="">
      <xdr:nvSpPr>
        <xdr:cNvPr id="87" name="n_2mainValue【図書館】&#10;有形固定資産減価償却率">
          <a:extLst>
            <a:ext uri="{FF2B5EF4-FFF2-40B4-BE49-F238E27FC236}">
              <a16:creationId xmlns:a16="http://schemas.microsoft.com/office/drawing/2014/main" id="{EA8F5AE7-FF68-487A-BB15-103F49B65ECF}"/>
            </a:ext>
          </a:extLst>
        </xdr:cNvPr>
        <xdr:cNvSpPr txBox="1"/>
      </xdr:nvSpPr>
      <xdr:spPr>
        <a:xfrm>
          <a:off x="238570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125747</xdr:rowOff>
    </xdr:from>
    <xdr:ext cx="405111" cy="259045"/>
    <xdr:sp macro="" textlink="">
      <xdr:nvSpPr>
        <xdr:cNvPr id="88" name="n_3mainValue【図書館】&#10;有形固定資産減価償却率">
          <a:extLst>
            <a:ext uri="{FF2B5EF4-FFF2-40B4-BE49-F238E27FC236}">
              <a16:creationId xmlns:a16="http://schemas.microsoft.com/office/drawing/2014/main" id="{6B31524B-7D25-42C2-8B2D-064FAABE8FA3}"/>
            </a:ext>
          </a:extLst>
        </xdr:cNvPr>
        <xdr:cNvSpPr txBox="1"/>
      </xdr:nvSpPr>
      <xdr:spPr>
        <a:xfrm>
          <a:off x="161100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88917</xdr:rowOff>
    </xdr:from>
    <xdr:ext cx="405111" cy="259045"/>
    <xdr:sp macro="" textlink="">
      <xdr:nvSpPr>
        <xdr:cNvPr id="89" name="n_4mainValue【図書館】&#10;有形固定資産減価償却率">
          <a:extLst>
            <a:ext uri="{FF2B5EF4-FFF2-40B4-BE49-F238E27FC236}">
              <a16:creationId xmlns:a16="http://schemas.microsoft.com/office/drawing/2014/main" id="{8696E95F-9258-45CE-B188-74A1AB5DD2E8}"/>
            </a:ext>
          </a:extLst>
        </xdr:cNvPr>
        <xdr:cNvSpPr txBox="1"/>
      </xdr:nvSpPr>
      <xdr:spPr>
        <a:xfrm>
          <a:off x="83630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2925A89-EE59-4822-9A63-2326AFC2A10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45BF32A-C9CF-4162-BD0C-F2F17569EDE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1FF9B1B-65B9-4831-B626-FFC7F7D37C8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E7E38C97-5EA0-4680-9389-89EC48C1508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C877F81-4781-496F-A7E8-D7DE79CEBEC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053A09B-6CA8-4061-9C03-ABFECAD42AB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0EDB1E7-11F1-416A-9502-767C854A14F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4E9FD0A-04AD-47D6-A83B-7AD2F747D80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15FAD53-9850-4922-B105-389B88CAAB8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89D2DF7-BB77-4598-AC5F-D1C1A04E157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167D558-6A2E-4F64-9E74-9F475C623D7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0E7327C-7685-47E5-9661-F6BE9D1CB10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7ED8F28-97B5-4D0F-A1F3-34CBBA65505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1B813B3-2126-4FCF-8ACF-EEABECCEFCD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D36DC08-1C44-4BDC-A898-A1AA3363214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39EEF46-9E97-40F0-A437-0734755C596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F91D6D1-8013-49E4-A48A-53A327AD220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788B8B5-A9CD-48C6-AB33-032D251264F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AE34B0C-FB21-4538-9C55-4B784C1393B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90A635F-C3BB-4C95-811A-641CF14BAE8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92E0E22-6AF8-43B7-92E4-58C37E62513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9BA8DDC-788C-4F7D-86B7-3E3EFB5A7F3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B2D1140-E9AB-4794-8B01-A6AAB3B4F91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E01B0A98-221E-4CBE-8956-41F72F276E9E}"/>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3708F434-8662-4A30-81F9-0A6A786D75CF}"/>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851AAC25-D727-4F3F-9E70-8D3E83BD7E8A}"/>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222073A5-CE9A-4403-8855-DA775D9C95EF}"/>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C49A170-1969-490A-9CB8-3A32B265A54D}"/>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D9D11007-8124-4330-843D-E773DCE27CE0}"/>
            </a:ext>
          </a:extLst>
        </xdr:cNvPr>
        <xdr:cNvSpPr txBox="1"/>
      </xdr:nvSpPr>
      <xdr:spPr>
        <a:xfrm>
          <a:off x="925830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78AFE3B5-6B6B-4C8B-8A00-7EF6B6FDA391}"/>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7F1D62EB-EB36-418A-9EA2-92C098C686F9}"/>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EF2EB375-4F9F-4574-AF9B-B3FB605EE0A5}"/>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54E5E292-6D9A-4DC6-9E3D-5DF7A09E5E09}"/>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730F5151-2AC5-4E1F-8943-B541D9905E84}"/>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9EBD54-3CE2-425E-9D97-AA7486BD4F6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045776-123A-44D9-A997-772DFDBBEEC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1BF940-BD78-48BF-865A-3CE0E34F3FF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5B038E-D67A-4CBA-9DE2-6BCCFFD2A3F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9C604B-09BF-4C23-845D-7A159F6B65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154940</xdr:rowOff>
    </xdr:from>
    <xdr:to>
      <xdr:col>55</xdr:col>
      <xdr:colOff>50800</xdr:colOff>
      <xdr:row>34</xdr:row>
      <xdr:rowOff>85090</xdr:rowOff>
    </xdr:to>
    <xdr:sp macro="" textlink="">
      <xdr:nvSpPr>
        <xdr:cNvPr id="129" name="楕円 128">
          <a:extLst>
            <a:ext uri="{FF2B5EF4-FFF2-40B4-BE49-F238E27FC236}">
              <a16:creationId xmlns:a16="http://schemas.microsoft.com/office/drawing/2014/main" id="{2D3D3665-F4E8-4282-BB9E-18A7F8F1338F}"/>
            </a:ext>
          </a:extLst>
        </xdr:cNvPr>
        <xdr:cNvSpPr/>
      </xdr:nvSpPr>
      <xdr:spPr>
        <a:xfrm>
          <a:off x="9192260" y="568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107967</xdr:rowOff>
    </xdr:from>
    <xdr:ext cx="469744" cy="259045"/>
    <xdr:sp macro="" textlink="">
      <xdr:nvSpPr>
        <xdr:cNvPr id="130" name="【図書館】&#10;一人当たり面積該当値テキスト">
          <a:extLst>
            <a:ext uri="{FF2B5EF4-FFF2-40B4-BE49-F238E27FC236}">
              <a16:creationId xmlns:a16="http://schemas.microsoft.com/office/drawing/2014/main" id="{32F3F139-DAD1-4508-8F5C-C0E321FEC439}"/>
            </a:ext>
          </a:extLst>
        </xdr:cNvPr>
        <xdr:cNvSpPr txBox="1"/>
      </xdr:nvSpPr>
      <xdr:spPr>
        <a:xfrm>
          <a:off x="9258300"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166370</xdr:rowOff>
    </xdr:from>
    <xdr:to>
      <xdr:col>50</xdr:col>
      <xdr:colOff>165100</xdr:colOff>
      <xdr:row>34</xdr:row>
      <xdr:rowOff>96520</xdr:rowOff>
    </xdr:to>
    <xdr:sp macro="" textlink="">
      <xdr:nvSpPr>
        <xdr:cNvPr id="131" name="楕円 130">
          <a:extLst>
            <a:ext uri="{FF2B5EF4-FFF2-40B4-BE49-F238E27FC236}">
              <a16:creationId xmlns:a16="http://schemas.microsoft.com/office/drawing/2014/main" id="{AF467AAC-5424-4F17-B9A2-0FA0274A87F4}"/>
            </a:ext>
          </a:extLst>
        </xdr:cNvPr>
        <xdr:cNvSpPr/>
      </xdr:nvSpPr>
      <xdr:spPr>
        <a:xfrm>
          <a:off x="8445500" y="569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34290</xdr:rowOff>
    </xdr:from>
    <xdr:to>
      <xdr:col>55</xdr:col>
      <xdr:colOff>0</xdr:colOff>
      <xdr:row>34</xdr:row>
      <xdr:rowOff>45720</xdr:rowOff>
    </xdr:to>
    <xdr:cxnSp macro="">
      <xdr:nvCxnSpPr>
        <xdr:cNvPr id="132" name="直線コネクタ 131">
          <a:extLst>
            <a:ext uri="{FF2B5EF4-FFF2-40B4-BE49-F238E27FC236}">
              <a16:creationId xmlns:a16="http://schemas.microsoft.com/office/drawing/2014/main" id="{8CC814B6-2BB4-4A86-9902-B95AB27394FA}"/>
            </a:ext>
          </a:extLst>
        </xdr:cNvPr>
        <xdr:cNvCxnSpPr/>
      </xdr:nvCxnSpPr>
      <xdr:spPr>
        <a:xfrm flipV="1">
          <a:off x="8496300" y="573405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xdr:rowOff>
    </xdr:from>
    <xdr:to>
      <xdr:col>46</xdr:col>
      <xdr:colOff>38100</xdr:colOff>
      <xdr:row>34</xdr:row>
      <xdr:rowOff>115570</xdr:rowOff>
    </xdr:to>
    <xdr:sp macro="" textlink="">
      <xdr:nvSpPr>
        <xdr:cNvPr id="133" name="楕円 132">
          <a:extLst>
            <a:ext uri="{FF2B5EF4-FFF2-40B4-BE49-F238E27FC236}">
              <a16:creationId xmlns:a16="http://schemas.microsoft.com/office/drawing/2014/main" id="{75322340-F498-4C6A-BBEE-B27516376B08}"/>
            </a:ext>
          </a:extLst>
        </xdr:cNvPr>
        <xdr:cNvSpPr/>
      </xdr:nvSpPr>
      <xdr:spPr>
        <a:xfrm>
          <a:off x="7670800" y="571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45720</xdr:rowOff>
    </xdr:from>
    <xdr:to>
      <xdr:col>50</xdr:col>
      <xdr:colOff>114300</xdr:colOff>
      <xdr:row>34</xdr:row>
      <xdr:rowOff>64770</xdr:rowOff>
    </xdr:to>
    <xdr:cxnSp macro="">
      <xdr:nvCxnSpPr>
        <xdr:cNvPr id="134" name="直線コネクタ 133">
          <a:extLst>
            <a:ext uri="{FF2B5EF4-FFF2-40B4-BE49-F238E27FC236}">
              <a16:creationId xmlns:a16="http://schemas.microsoft.com/office/drawing/2014/main" id="{5F8EFCA7-123F-4ADD-B267-530F7BEF5F15}"/>
            </a:ext>
          </a:extLst>
        </xdr:cNvPr>
        <xdr:cNvCxnSpPr/>
      </xdr:nvCxnSpPr>
      <xdr:spPr>
        <a:xfrm flipV="1">
          <a:off x="7713980" y="57454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25400</xdr:rowOff>
    </xdr:from>
    <xdr:to>
      <xdr:col>41</xdr:col>
      <xdr:colOff>101600</xdr:colOff>
      <xdr:row>34</xdr:row>
      <xdr:rowOff>127000</xdr:rowOff>
    </xdr:to>
    <xdr:sp macro="" textlink="">
      <xdr:nvSpPr>
        <xdr:cNvPr id="135" name="楕円 134">
          <a:extLst>
            <a:ext uri="{FF2B5EF4-FFF2-40B4-BE49-F238E27FC236}">
              <a16:creationId xmlns:a16="http://schemas.microsoft.com/office/drawing/2014/main" id="{CE776B8E-8A2C-4CBD-810B-3F7A0FBB3995}"/>
            </a:ext>
          </a:extLst>
        </xdr:cNvPr>
        <xdr:cNvSpPr/>
      </xdr:nvSpPr>
      <xdr:spPr>
        <a:xfrm>
          <a:off x="687324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64770</xdr:rowOff>
    </xdr:from>
    <xdr:to>
      <xdr:col>45</xdr:col>
      <xdr:colOff>177800</xdr:colOff>
      <xdr:row>34</xdr:row>
      <xdr:rowOff>76200</xdr:rowOff>
    </xdr:to>
    <xdr:cxnSp macro="">
      <xdr:nvCxnSpPr>
        <xdr:cNvPr id="136" name="直線コネクタ 135">
          <a:extLst>
            <a:ext uri="{FF2B5EF4-FFF2-40B4-BE49-F238E27FC236}">
              <a16:creationId xmlns:a16="http://schemas.microsoft.com/office/drawing/2014/main" id="{DA5485E9-B0A6-4277-AC7C-A23D695D01D2}"/>
            </a:ext>
          </a:extLst>
        </xdr:cNvPr>
        <xdr:cNvCxnSpPr/>
      </xdr:nvCxnSpPr>
      <xdr:spPr>
        <a:xfrm flipV="1">
          <a:off x="6924040" y="57645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40640</xdr:rowOff>
    </xdr:from>
    <xdr:to>
      <xdr:col>36</xdr:col>
      <xdr:colOff>165100</xdr:colOff>
      <xdr:row>34</xdr:row>
      <xdr:rowOff>142240</xdr:rowOff>
    </xdr:to>
    <xdr:sp macro="" textlink="">
      <xdr:nvSpPr>
        <xdr:cNvPr id="137" name="楕円 136">
          <a:extLst>
            <a:ext uri="{FF2B5EF4-FFF2-40B4-BE49-F238E27FC236}">
              <a16:creationId xmlns:a16="http://schemas.microsoft.com/office/drawing/2014/main" id="{5D91E4B7-1259-4A27-BA7E-CE593C408184}"/>
            </a:ext>
          </a:extLst>
        </xdr:cNvPr>
        <xdr:cNvSpPr/>
      </xdr:nvSpPr>
      <xdr:spPr>
        <a:xfrm>
          <a:off x="609854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34</xdr:row>
      <xdr:rowOff>91440</xdr:rowOff>
    </xdr:to>
    <xdr:cxnSp macro="">
      <xdr:nvCxnSpPr>
        <xdr:cNvPr id="138" name="直線コネクタ 137">
          <a:extLst>
            <a:ext uri="{FF2B5EF4-FFF2-40B4-BE49-F238E27FC236}">
              <a16:creationId xmlns:a16="http://schemas.microsoft.com/office/drawing/2014/main" id="{9BED2345-2B37-4E93-B88D-AAC6BC6CA43B}"/>
            </a:ext>
          </a:extLst>
        </xdr:cNvPr>
        <xdr:cNvCxnSpPr/>
      </xdr:nvCxnSpPr>
      <xdr:spPr>
        <a:xfrm flipV="1">
          <a:off x="6149340" y="57759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990B8E59-D43D-4DA8-A2A3-F161BD70443A}"/>
            </a:ext>
          </a:extLst>
        </xdr:cNvPr>
        <xdr:cNvSpPr txBox="1"/>
      </xdr:nvSpPr>
      <xdr:spPr>
        <a:xfrm>
          <a:off x="827158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4F07928E-83E3-48C6-B2A9-A0F4B61272B9}"/>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5EBAE8DF-58CB-41D2-A3B6-840FB39F57BE}"/>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65AD105F-A001-4E8E-BCE2-F4A291E0DBFC}"/>
            </a:ext>
          </a:extLst>
        </xdr:cNvPr>
        <xdr:cNvSpPr txBox="1"/>
      </xdr:nvSpPr>
      <xdr:spPr>
        <a:xfrm>
          <a:off x="59373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113047</xdr:rowOff>
    </xdr:from>
    <xdr:ext cx="469744" cy="259045"/>
    <xdr:sp macro="" textlink="">
      <xdr:nvSpPr>
        <xdr:cNvPr id="143" name="n_1mainValue【図書館】&#10;一人当たり面積">
          <a:extLst>
            <a:ext uri="{FF2B5EF4-FFF2-40B4-BE49-F238E27FC236}">
              <a16:creationId xmlns:a16="http://schemas.microsoft.com/office/drawing/2014/main" id="{9796258C-B9E0-410F-8581-A48D52364F92}"/>
            </a:ext>
          </a:extLst>
        </xdr:cNvPr>
        <xdr:cNvSpPr txBox="1"/>
      </xdr:nvSpPr>
      <xdr:spPr>
        <a:xfrm>
          <a:off x="827158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132097</xdr:rowOff>
    </xdr:from>
    <xdr:ext cx="469744" cy="259045"/>
    <xdr:sp macro="" textlink="">
      <xdr:nvSpPr>
        <xdr:cNvPr id="144" name="n_2mainValue【図書館】&#10;一人当たり面積">
          <a:extLst>
            <a:ext uri="{FF2B5EF4-FFF2-40B4-BE49-F238E27FC236}">
              <a16:creationId xmlns:a16="http://schemas.microsoft.com/office/drawing/2014/main" id="{3F812107-8CC5-4657-8CE6-E60850D6AF4B}"/>
            </a:ext>
          </a:extLst>
        </xdr:cNvPr>
        <xdr:cNvSpPr txBox="1"/>
      </xdr:nvSpPr>
      <xdr:spPr>
        <a:xfrm>
          <a:off x="750958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143527</xdr:rowOff>
    </xdr:from>
    <xdr:ext cx="469744" cy="259045"/>
    <xdr:sp macro="" textlink="">
      <xdr:nvSpPr>
        <xdr:cNvPr id="145" name="n_3mainValue【図書館】&#10;一人当たり面積">
          <a:extLst>
            <a:ext uri="{FF2B5EF4-FFF2-40B4-BE49-F238E27FC236}">
              <a16:creationId xmlns:a16="http://schemas.microsoft.com/office/drawing/2014/main" id="{66045D5B-EA8C-41EE-8713-3B6811057BA8}"/>
            </a:ext>
          </a:extLst>
        </xdr:cNvPr>
        <xdr:cNvSpPr txBox="1"/>
      </xdr:nvSpPr>
      <xdr:spPr>
        <a:xfrm>
          <a:off x="67120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158767</xdr:rowOff>
    </xdr:from>
    <xdr:ext cx="469744" cy="259045"/>
    <xdr:sp macro="" textlink="">
      <xdr:nvSpPr>
        <xdr:cNvPr id="146" name="n_4mainValue【図書館】&#10;一人当たり面積">
          <a:extLst>
            <a:ext uri="{FF2B5EF4-FFF2-40B4-BE49-F238E27FC236}">
              <a16:creationId xmlns:a16="http://schemas.microsoft.com/office/drawing/2014/main" id="{F9E9187D-6D80-4BDE-A77D-5E614F959D32}"/>
            </a:ext>
          </a:extLst>
        </xdr:cNvPr>
        <xdr:cNvSpPr txBox="1"/>
      </xdr:nvSpPr>
      <xdr:spPr>
        <a:xfrm>
          <a:off x="59373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34A4877-D85D-467A-A371-20922401939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710A92A-8C0A-424E-97C5-705FA2B419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7BCAFE8-44DA-452E-B33D-D4BCC75C7C1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6CB97FF-A992-4A43-B0CC-2B5F8BFF117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B6AF62D-3759-4EBC-83F9-7B25CA5C705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5C7CE44-7DD0-42BA-8677-DC5791E365E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CE64576-CD81-47F2-874B-718B32C530C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E95132C-326C-4EAC-B335-3A6CCE1938C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A23214C-FCA2-493C-A68C-B916B580B03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28F9230-6E55-4D73-A8D1-65F4FD61AD7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0EA60A6-36CC-4C6C-A939-4F49FA571F9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8E5C362-E4E9-48E7-ABC8-E35934FFA72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25EA841-5104-440F-AAA9-B767FECD38D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5CD32A5-DC76-41EA-AC57-8565635E626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4BE4E4D-2E55-40BC-8396-6B83A06B93C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044E5BF-E7E3-4E6A-90C4-D88B6B830F6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D0B6356-37F7-469F-8FED-85A7FD44E56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9450F33-29C5-4780-BC7A-3FCDF78A58B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7082258-15FD-4D67-8DD0-98438D8BF27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306CB23-0F68-4290-AFA2-9794993B97B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BD7F450-B3CD-42A4-BA82-F61DC322D14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44DC1C4-A829-4F44-AF91-A31ED15482A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07E9893-766C-4326-8844-3C894356327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F27608A-2022-4FB6-91EE-D67ADFA363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DC6384A-E187-4AD7-8CA1-48092FB806B9}"/>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A8B578E-D4F0-4A58-8F63-7807B8E9CBA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1B01AF0-E57F-4A77-A1F0-342E519E3318}"/>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FCB3205-C1EE-4A55-8819-E167BCCE3983}"/>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FCDA11D7-2AB4-41F2-92CC-0DC68C9293B6}"/>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751F84D-4408-4EB9-A542-60E0B8F6087C}"/>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5BE66B91-F353-410C-B690-0506A48F51BD}"/>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FED8958D-918E-438C-B46B-F5730EA85AFD}"/>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5F855591-DBEB-4CCB-84D3-ED6F8BC2FFED}"/>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82D836B3-A799-43CB-A5B9-E95510C101BE}"/>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DF9B6B4-6723-4644-B45A-CC8D4E23FDAD}"/>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C2B2AD-F295-4062-8E72-36CE4BD65C4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4876D3D-B530-4890-B67C-DE9FD11A5EF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2CDDBA-2D3F-4A7C-8A37-1090D43C6B4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EEB5ED-C7DD-4AB2-B1CF-21C2E15FF86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E778F0-B409-43E9-8658-262579B662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87" name="楕円 186">
          <a:extLst>
            <a:ext uri="{FF2B5EF4-FFF2-40B4-BE49-F238E27FC236}">
              <a16:creationId xmlns:a16="http://schemas.microsoft.com/office/drawing/2014/main" id="{DFF734F0-3924-492F-A5BB-A6DDB0026511}"/>
            </a:ext>
          </a:extLst>
        </xdr:cNvPr>
        <xdr:cNvSpPr/>
      </xdr:nvSpPr>
      <xdr:spPr>
        <a:xfrm>
          <a:off x="403606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34307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7139542-8E4C-46CF-93AD-CE34EF44654B}"/>
            </a:ext>
          </a:extLst>
        </xdr:cNvPr>
        <xdr:cNvSpPr txBox="1"/>
      </xdr:nvSpPr>
      <xdr:spPr>
        <a:xfrm>
          <a:off x="412496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189" name="楕円 188">
          <a:extLst>
            <a:ext uri="{FF2B5EF4-FFF2-40B4-BE49-F238E27FC236}">
              <a16:creationId xmlns:a16="http://schemas.microsoft.com/office/drawing/2014/main" id="{AD15B30A-D312-449D-A0A3-341368E8267B}"/>
            </a:ext>
          </a:extLst>
        </xdr:cNvPr>
        <xdr:cNvSpPr/>
      </xdr:nvSpPr>
      <xdr:spPr>
        <a:xfrm>
          <a:off x="3312160" y="10420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106680</xdr:rowOff>
    </xdr:to>
    <xdr:cxnSp macro="">
      <xdr:nvCxnSpPr>
        <xdr:cNvPr id="190" name="直線コネクタ 189">
          <a:extLst>
            <a:ext uri="{FF2B5EF4-FFF2-40B4-BE49-F238E27FC236}">
              <a16:creationId xmlns:a16="http://schemas.microsoft.com/office/drawing/2014/main" id="{0236FB4F-E499-40A0-B7C1-56B811B9C7A5}"/>
            </a:ext>
          </a:extLst>
        </xdr:cNvPr>
        <xdr:cNvCxnSpPr/>
      </xdr:nvCxnSpPr>
      <xdr:spPr>
        <a:xfrm>
          <a:off x="3355340" y="104717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1" name="楕円 190">
          <a:extLst>
            <a:ext uri="{FF2B5EF4-FFF2-40B4-BE49-F238E27FC236}">
              <a16:creationId xmlns:a16="http://schemas.microsoft.com/office/drawing/2014/main" id="{45789EA7-CF6E-4650-A005-62EAEFF45ED5}"/>
            </a:ext>
          </a:extLst>
        </xdr:cNvPr>
        <xdr:cNvSpPr/>
      </xdr:nvSpPr>
      <xdr:spPr>
        <a:xfrm>
          <a:off x="251460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78105</xdr:rowOff>
    </xdr:to>
    <xdr:cxnSp macro="">
      <xdr:nvCxnSpPr>
        <xdr:cNvPr id="192" name="直線コネクタ 191">
          <a:extLst>
            <a:ext uri="{FF2B5EF4-FFF2-40B4-BE49-F238E27FC236}">
              <a16:creationId xmlns:a16="http://schemas.microsoft.com/office/drawing/2014/main" id="{BC12E162-FAF4-4510-BAC0-F4112BE956A4}"/>
            </a:ext>
          </a:extLst>
        </xdr:cNvPr>
        <xdr:cNvCxnSpPr/>
      </xdr:nvCxnSpPr>
      <xdr:spPr>
        <a:xfrm>
          <a:off x="2565400" y="104432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3" name="楕円 192">
          <a:extLst>
            <a:ext uri="{FF2B5EF4-FFF2-40B4-BE49-F238E27FC236}">
              <a16:creationId xmlns:a16="http://schemas.microsoft.com/office/drawing/2014/main" id="{1B3ECB6D-975A-43FB-A844-56E0F9849DF2}"/>
            </a:ext>
          </a:extLst>
        </xdr:cNvPr>
        <xdr:cNvSpPr/>
      </xdr:nvSpPr>
      <xdr:spPr>
        <a:xfrm>
          <a:off x="1739900" y="10367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20955</xdr:rowOff>
    </xdr:from>
    <xdr:to>
      <xdr:col>15</xdr:col>
      <xdr:colOff>50800</xdr:colOff>
      <xdr:row>62</xdr:row>
      <xdr:rowOff>49530</xdr:rowOff>
    </xdr:to>
    <xdr:cxnSp macro="">
      <xdr:nvCxnSpPr>
        <xdr:cNvPr id="194" name="直線コネクタ 193">
          <a:extLst>
            <a:ext uri="{FF2B5EF4-FFF2-40B4-BE49-F238E27FC236}">
              <a16:creationId xmlns:a16="http://schemas.microsoft.com/office/drawing/2014/main" id="{125DDEA1-B174-4C03-B7E8-32478576AC62}"/>
            </a:ext>
          </a:extLst>
        </xdr:cNvPr>
        <xdr:cNvCxnSpPr/>
      </xdr:nvCxnSpPr>
      <xdr:spPr>
        <a:xfrm>
          <a:off x="1790700" y="104146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5" name="楕円 194">
          <a:extLst>
            <a:ext uri="{FF2B5EF4-FFF2-40B4-BE49-F238E27FC236}">
              <a16:creationId xmlns:a16="http://schemas.microsoft.com/office/drawing/2014/main" id="{EBEBF255-6CC0-43FC-A520-678B71E85E41}"/>
            </a:ext>
          </a:extLst>
        </xdr:cNvPr>
        <xdr:cNvSpPr/>
      </xdr:nvSpPr>
      <xdr:spPr>
        <a:xfrm>
          <a:off x="96520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20955</xdr:rowOff>
    </xdr:to>
    <xdr:cxnSp macro="">
      <xdr:nvCxnSpPr>
        <xdr:cNvPr id="196" name="直線コネクタ 195">
          <a:extLst>
            <a:ext uri="{FF2B5EF4-FFF2-40B4-BE49-F238E27FC236}">
              <a16:creationId xmlns:a16="http://schemas.microsoft.com/office/drawing/2014/main" id="{C4FDB0FB-CD16-4194-910B-64F5037DEDE4}"/>
            </a:ext>
          </a:extLst>
        </xdr:cNvPr>
        <xdr:cNvCxnSpPr/>
      </xdr:nvCxnSpPr>
      <xdr:spPr>
        <a:xfrm>
          <a:off x="1008380" y="1038987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EF0C4229-8AA3-4051-BD71-32B751DA66C3}"/>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03EB86FF-59CE-4AF6-88A7-26866AE0221F}"/>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0C2813FD-5BB2-4B79-8F9C-019109C884F2}"/>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F03D20FB-1359-45DA-9CCE-EE8593B5E008}"/>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201" name="n_1mainValue【体育館・プール】&#10;有形固定資産減価償却率">
          <a:extLst>
            <a:ext uri="{FF2B5EF4-FFF2-40B4-BE49-F238E27FC236}">
              <a16:creationId xmlns:a16="http://schemas.microsoft.com/office/drawing/2014/main" id="{42ACD56F-224D-453D-B7FA-71B35C8E9123}"/>
            </a:ext>
          </a:extLst>
        </xdr:cNvPr>
        <xdr:cNvSpPr txBox="1"/>
      </xdr:nvSpPr>
      <xdr:spPr>
        <a:xfrm>
          <a:off x="317056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2" name="n_2mainValue【体育館・プール】&#10;有形固定資産減価償却率">
          <a:extLst>
            <a:ext uri="{FF2B5EF4-FFF2-40B4-BE49-F238E27FC236}">
              <a16:creationId xmlns:a16="http://schemas.microsoft.com/office/drawing/2014/main" id="{45628162-444D-4C45-9BCB-1A841F679F40}"/>
            </a:ext>
          </a:extLst>
        </xdr:cNvPr>
        <xdr:cNvSpPr txBox="1"/>
      </xdr:nvSpPr>
      <xdr:spPr>
        <a:xfrm>
          <a:off x="238570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0DF4102E-CCD9-478C-9D45-2ED292FBFBD0}"/>
            </a:ext>
          </a:extLst>
        </xdr:cNvPr>
        <xdr:cNvSpPr txBox="1"/>
      </xdr:nvSpPr>
      <xdr:spPr>
        <a:xfrm>
          <a:off x="161100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4" name="n_4mainValue【体育館・プール】&#10;有形固定資産減価償却率">
          <a:extLst>
            <a:ext uri="{FF2B5EF4-FFF2-40B4-BE49-F238E27FC236}">
              <a16:creationId xmlns:a16="http://schemas.microsoft.com/office/drawing/2014/main" id="{06CEF42B-AAE8-4E43-8FEA-873851C59459}"/>
            </a:ext>
          </a:extLst>
        </xdr:cNvPr>
        <xdr:cNvSpPr txBox="1"/>
      </xdr:nvSpPr>
      <xdr:spPr>
        <a:xfrm>
          <a:off x="8363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143542-C0A1-4B40-8B6E-0C0717FD4C4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7844338-4507-4BF6-A72C-CE4BEE6C548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196AB64-D059-4029-A18D-CE07C41F06E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480EB01-915F-4DC9-AE18-F4A672E905E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4937748-C295-46C2-836C-CADB495E5EA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9BD7E84-3E9E-4D1E-8D97-CB61F40B85D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01F7D00-2F3F-4718-8069-1D90D1E1227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1FB0638-A409-4E4A-9EC0-11A68F58887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FD6A296-CDFE-40E0-8215-E3335B124CA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D3EA118-0C22-4963-900A-FECD4EC75D2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91AC82F-2D68-4DB1-ADBA-8A74047A550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B5A65AC-809F-4759-B219-AAC6CC1D326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27AA8F8-3F07-4A28-8BBA-6FBD3AB9C3C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00D76A3-A5AC-4CF6-919D-3286F24B214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6BB43A5-6D47-41DF-92DE-11BC068E2D6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BCF34AA-0FE8-4737-821A-A6C00F81AA6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745E26C-DED7-45FF-9245-DBB18292C95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F9AD8D6-FD37-4567-8095-358F824719F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8D0898A-0D79-4E8E-81D4-49B0BBAB1EF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EC764ED-FD2D-409C-A1CF-45D5E85DA2F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7B4D433-4F3E-4887-9BDC-B710676D8BB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5BF94AF-BB51-4348-8761-EEB387511BF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1152C34-0A28-4914-945D-4D4F3E35D52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3E1DFFA7-DCFA-42CA-880C-684591EAD4B5}"/>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B8E0185A-2F76-47A7-AF97-8D649132A403}"/>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665737A0-C3FF-452D-A719-774B424E3B7E}"/>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161CE694-E71A-4315-B7E9-A23F30FA7A84}"/>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67827D16-0A92-44DA-8BB0-81C4E60B845B}"/>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7368E08B-C172-4DB7-992D-A256DA01E5E2}"/>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5ECF05D3-D211-4ECF-AF53-8DBB863526AD}"/>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F92B5191-4454-4BF9-9E12-BE9155DD8557}"/>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2D276B98-77B0-43EB-9B6B-1FE79F6C2C66}"/>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10A221A-B544-4B51-95BD-B1ED118E7CEF}"/>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970482FB-839E-4ED4-BBB7-81F3DDACEEBB}"/>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6C7D54-DFB0-4BD7-A045-C76E9C25E33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69B3C44-45AC-458F-A75F-6B8C9892935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5E9FF7-B1B8-43E7-B92F-2B0466088D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36495C-7FEC-4408-8084-91E480910E6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7D1093-C923-4F1D-93FF-7600502BAA5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25019</xdr:rowOff>
    </xdr:from>
    <xdr:to>
      <xdr:col>55</xdr:col>
      <xdr:colOff>50800</xdr:colOff>
      <xdr:row>64</xdr:row>
      <xdr:rowOff>126619</xdr:rowOff>
    </xdr:to>
    <xdr:sp macro="" textlink="">
      <xdr:nvSpPr>
        <xdr:cNvPr id="244" name="楕円 243">
          <a:extLst>
            <a:ext uri="{FF2B5EF4-FFF2-40B4-BE49-F238E27FC236}">
              <a16:creationId xmlns:a16="http://schemas.microsoft.com/office/drawing/2014/main" id="{F60EF69C-7779-4D34-9F8B-5B358D569B4D}"/>
            </a:ext>
          </a:extLst>
        </xdr:cNvPr>
        <xdr:cNvSpPr/>
      </xdr:nvSpPr>
      <xdr:spPr>
        <a:xfrm>
          <a:off x="9192260" y="10753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111396</xdr:rowOff>
    </xdr:from>
    <xdr:ext cx="469744" cy="259045"/>
    <xdr:sp macro="" textlink="">
      <xdr:nvSpPr>
        <xdr:cNvPr id="245" name="【体育館・プール】&#10;一人当たり面積該当値テキスト">
          <a:extLst>
            <a:ext uri="{FF2B5EF4-FFF2-40B4-BE49-F238E27FC236}">
              <a16:creationId xmlns:a16="http://schemas.microsoft.com/office/drawing/2014/main" id="{EEFA0A01-C508-475E-BABD-EF2D2A17EA88}"/>
            </a:ext>
          </a:extLst>
        </xdr:cNvPr>
        <xdr:cNvSpPr txBox="1"/>
      </xdr:nvSpPr>
      <xdr:spPr>
        <a:xfrm>
          <a:off x="9258300" y="106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25019</xdr:rowOff>
    </xdr:from>
    <xdr:to>
      <xdr:col>50</xdr:col>
      <xdr:colOff>165100</xdr:colOff>
      <xdr:row>64</xdr:row>
      <xdr:rowOff>126619</xdr:rowOff>
    </xdr:to>
    <xdr:sp macro="" textlink="">
      <xdr:nvSpPr>
        <xdr:cNvPr id="246" name="楕円 245">
          <a:extLst>
            <a:ext uri="{FF2B5EF4-FFF2-40B4-BE49-F238E27FC236}">
              <a16:creationId xmlns:a16="http://schemas.microsoft.com/office/drawing/2014/main" id="{A7F92E99-C458-4B2F-9094-5BEF44238ADC}"/>
            </a:ext>
          </a:extLst>
        </xdr:cNvPr>
        <xdr:cNvSpPr/>
      </xdr:nvSpPr>
      <xdr:spPr>
        <a:xfrm>
          <a:off x="8445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75819</xdr:rowOff>
    </xdr:from>
    <xdr:to>
      <xdr:col>55</xdr:col>
      <xdr:colOff>0</xdr:colOff>
      <xdr:row>64</xdr:row>
      <xdr:rowOff>75819</xdr:rowOff>
    </xdr:to>
    <xdr:cxnSp macro="">
      <xdr:nvCxnSpPr>
        <xdr:cNvPr id="247" name="直線コネクタ 246">
          <a:extLst>
            <a:ext uri="{FF2B5EF4-FFF2-40B4-BE49-F238E27FC236}">
              <a16:creationId xmlns:a16="http://schemas.microsoft.com/office/drawing/2014/main" id="{F4A62BCF-0BD2-4FDE-B3BF-4B3D27423A36}"/>
            </a:ext>
          </a:extLst>
        </xdr:cNvPr>
        <xdr:cNvCxnSpPr/>
      </xdr:nvCxnSpPr>
      <xdr:spPr>
        <a:xfrm>
          <a:off x="8496300" y="1080477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25019</xdr:rowOff>
    </xdr:from>
    <xdr:to>
      <xdr:col>46</xdr:col>
      <xdr:colOff>38100</xdr:colOff>
      <xdr:row>64</xdr:row>
      <xdr:rowOff>126619</xdr:rowOff>
    </xdr:to>
    <xdr:sp macro="" textlink="">
      <xdr:nvSpPr>
        <xdr:cNvPr id="248" name="楕円 247">
          <a:extLst>
            <a:ext uri="{FF2B5EF4-FFF2-40B4-BE49-F238E27FC236}">
              <a16:creationId xmlns:a16="http://schemas.microsoft.com/office/drawing/2014/main" id="{E869A716-0B61-49D3-971C-564D3E1188E9}"/>
            </a:ext>
          </a:extLst>
        </xdr:cNvPr>
        <xdr:cNvSpPr/>
      </xdr:nvSpPr>
      <xdr:spPr>
        <a:xfrm>
          <a:off x="7670800" y="10753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75819</xdr:rowOff>
    </xdr:from>
    <xdr:to>
      <xdr:col>50</xdr:col>
      <xdr:colOff>114300</xdr:colOff>
      <xdr:row>64</xdr:row>
      <xdr:rowOff>75819</xdr:rowOff>
    </xdr:to>
    <xdr:cxnSp macro="">
      <xdr:nvCxnSpPr>
        <xdr:cNvPr id="249" name="直線コネクタ 248">
          <a:extLst>
            <a:ext uri="{FF2B5EF4-FFF2-40B4-BE49-F238E27FC236}">
              <a16:creationId xmlns:a16="http://schemas.microsoft.com/office/drawing/2014/main" id="{4468051F-8ABF-4A26-9F40-3DDFDF2D0B73}"/>
            </a:ext>
          </a:extLst>
        </xdr:cNvPr>
        <xdr:cNvCxnSpPr/>
      </xdr:nvCxnSpPr>
      <xdr:spPr>
        <a:xfrm>
          <a:off x="7713980" y="108047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0" name="n_1aveValue【体育館・プール】&#10;一人当たり面積">
          <a:extLst>
            <a:ext uri="{FF2B5EF4-FFF2-40B4-BE49-F238E27FC236}">
              <a16:creationId xmlns:a16="http://schemas.microsoft.com/office/drawing/2014/main" id="{ADD75325-5525-4F38-BB61-104ECA21DE31}"/>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1" name="n_2aveValue【体育館・プール】&#10;一人当たり面積">
          <a:extLst>
            <a:ext uri="{FF2B5EF4-FFF2-40B4-BE49-F238E27FC236}">
              <a16:creationId xmlns:a16="http://schemas.microsoft.com/office/drawing/2014/main" id="{DB6989CC-3123-40B5-B54F-F78A2B2FC539}"/>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2" name="n_3aveValue【体育館・プール】&#10;一人当たり面積">
          <a:extLst>
            <a:ext uri="{FF2B5EF4-FFF2-40B4-BE49-F238E27FC236}">
              <a16:creationId xmlns:a16="http://schemas.microsoft.com/office/drawing/2014/main" id="{C3E8FCB2-4587-424F-9A51-7E2AABBD9ADB}"/>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3" name="n_4aveValue【体育館・プール】&#10;一人当たり面積">
          <a:extLst>
            <a:ext uri="{FF2B5EF4-FFF2-40B4-BE49-F238E27FC236}">
              <a16:creationId xmlns:a16="http://schemas.microsoft.com/office/drawing/2014/main" id="{1E2961D4-81B2-4ACF-81D9-D12DB810EB2F}"/>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117746</xdr:rowOff>
    </xdr:from>
    <xdr:ext cx="469744" cy="259045"/>
    <xdr:sp macro="" textlink="">
      <xdr:nvSpPr>
        <xdr:cNvPr id="254" name="n_1mainValue【体育館・プール】&#10;一人当たり面積">
          <a:extLst>
            <a:ext uri="{FF2B5EF4-FFF2-40B4-BE49-F238E27FC236}">
              <a16:creationId xmlns:a16="http://schemas.microsoft.com/office/drawing/2014/main" id="{6830ED28-83A4-45E6-AD3D-61E4912F4A34}"/>
            </a:ext>
          </a:extLst>
        </xdr:cNvPr>
        <xdr:cNvSpPr txBox="1"/>
      </xdr:nvSpPr>
      <xdr:spPr>
        <a:xfrm>
          <a:off x="827158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117746</xdr:rowOff>
    </xdr:from>
    <xdr:ext cx="469744" cy="259045"/>
    <xdr:sp macro="" textlink="">
      <xdr:nvSpPr>
        <xdr:cNvPr id="255" name="n_2mainValue【体育館・プール】&#10;一人当たり面積">
          <a:extLst>
            <a:ext uri="{FF2B5EF4-FFF2-40B4-BE49-F238E27FC236}">
              <a16:creationId xmlns:a16="http://schemas.microsoft.com/office/drawing/2014/main" id="{A9F9A96A-D39A-49E8-8E36-30329CBECA1A}"/>
            </a:ext>
          </a:extLst>
        </xdr:cNvPr>
        <xdr:cNvSpPr txBox="1"/>
      </xdr:nvSpPr>
      <xdr:spPr>
        <a:xfrm>
          <a:off x="750958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31570C39-5AC3-470D-A5CE-B68022D2AA2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C87BB57A-7BD8-4237-A051-9BD17CE7EFD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253A50F1-951F-45EE-AB76-EE1ABE64D1C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DBAB4C0C-C4AC-4106-BC25-7120BA53B31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EB805A8E-C5CD-4F29-9B43-B2C9822678E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1E9FB650-68A5-445B-B4AE-F5491BB8AD5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B435A906-23E0-40D4-AF8A-31F5EEA08C2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5444DC1A-3BF7-4676-8B6D-3B4AC7055D4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217E803A-B15F-4DD4-B355-2E6430E6EFB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342F1C1E-6F5C-49A6-9054-01979FF8271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143328AB-6939-413B-8326-82A1F95B581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123443A9-0D4F-429E-BBE3-E2483BC90B7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19CA8208-DED7-4E8D-B86C-8753C9708DB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87C78FF2-FD95-49E2-9C64-77F3BA37EDF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6ADA8E5B-A5AF-4D14-B7D2-1D9EC770200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91DAF548-08CE-44A5-8D38-E09413C11F1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3A0FF21D-D999-49FB-9998-CF5A2048293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69E16937-30ED-457C-82E1-AED71DA2EAF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DC5D1A95-03B4-47C9-9913-626326439DF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E7C9A4AC-4655-4E7C-BCF7-701DFB43C6C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4997D6B0-669A-4B5E-A7B6-03BB8123572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24E7F561-25B0-499A-A714-7BED8822E3A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921C375D-8422-4482-9AF6-D0827CDB337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C68E155-55EC-4AC4-8AFC-03F21D80716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FDE959C8-6736-4200-9A5A-73AE64D4E71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F9B9F1DE-C141-4300-9D8E-CA66388B5667}"/>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9BB89428-3B3A-4CCA-ABAC-232675BF9D0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36A1AD12-40F4-4660-BF09-366EE58A1B8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360917A7-86C4-4085-9883-EDFF6A27C9FF}"/>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5" name="直線コネクタ 284">
          <a:extLst>
            <a:ext uri="{FF2B5EF4-FFF2-40B4-BE49-F238E27FC236}">
              <a16:creationId xmlns:a16="http://schemas.microsoft.com/office/drawing/2014/main" id="{ABF34072-5335-41BB-B5C4-54ECF63A3DB3}"/>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72700C14-538B-4E7D-846B-6F2B60171E13}"/>
            </a:ext>
          </a:extLst>
        </xdr:cNvPr>
        <xdr:cNvSpPr txBox="1"/>
      </xdr:nvSpPr>
      <xdr:spPr>
        <a:xfrm>
          <a:off x="4124960" y="13849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7" name="フローチャート: 判断 286">
          <a:extLst>
            <a:ext uri="{FF2B5EF4-FFF2-40B4-BE49-F238E27FC236}">
              <a16:creationId xmlns:a16="http://schemas.microsoft.com/office/drawing/2014/main" id="{796BD3AB-BDB5-4A20-955B-987FE413EF3C}"/>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88" name="フローチャート: 判断 287">
          <a:extLst>
            <a:ext uri="{FF2B5EF4-FFF2-40B4-BE49-F238E27FC236}">
              <a16:creationId xmlns:a16="http://schemas.microsoft.com/office/drawing/2014/main" id="{B4A913FC-6AD0-49E9-B241-B02FF329F1BC}"/>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89" name="フローチャート: 判断 288">
          <a:extLst>
            <a:ext uri="{FF2B5EF4-FFF2-40B4-BE49-F238E27FC236}">
              <a16:creationId xmlns:a16="http://schemas.microsoft.com/office/drawing/2014/main" id="{D8D2E08F-3141-416E-B1D1-EB115062931A}"/>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0" name="フローチャート: 判断 289">
          <a:extLst>
            <a:ext uri="{FF2B5EF4-FFF2-40B4-BE49-F238E27FC236}">
              <a16:creationId xmlns:a16="http://schemas.microsoft.com/office/drawing/2014/main" id="{4CB9162F-3BFC-46F9-A1D6-3D80988AA8D2}"/>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1" name="フローチャート: 判断 290">
          <a:extLst>
            <a:ext uri="{FF2B5EF4-FFF2-40B4-BE49-F238E27FC236}">
              <a16:creationId xmlns:a16="http://schemas.microsoft.com/office/drawing/2014/main" id="{EE0F59B5-06B9-4CBB-8ECC-EB66AB41A815}"/>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4E2F667-3A9D-4128-9257-9CD8C13AF35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9C27968-3DDE-46EC-8605-8E214F18A8B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FB470FC-A4EF-48DF-B5CD-7AE6AB4832A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721BB45-484B-4678-9DF8-14DE171B4FA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92279E2-F8FF-4CB8-B5D8-AE787A14C7A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97" name="楕円 296">
          <a:extLst>
            <a:ext uri="{FF2B5EF4-FFF2-40B4-BE49-F238E27FC236}">
              <a16:creationId xmlns:a16="http://schemas.microsoft.com/office/drawing/2014/main" id="{A6F2D620-8472-4065-A221-D8B5EF32140B}"/>
            </a:ext>
          </a:extLst>
        </xdr:cNvPr>
        <xdr:cNvSpPr/>
      </xdr:nvSpPr>
      <xdr:spPr>
        <a:xfrm>
          <a:off x="403606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384DBDD8-6254-4860-9A88-4F56E9E25179}"/>
            </a:ext>
          </a:extLst>
        </xdr:cNvPr>
        <xdr:cNvSpPr txBox="1"/>
      </xdr:nvSpPr>
      <xdr:spPr>
        <a:xfrm>
          <a:off x="412496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299" name="楕円 298">
          <a:extLst>
            <a:ext uri="{FF2B5EF4-FFF2-40B4-BE49-F238E27FC236}">
              <a16:creationId xmlns:a16="http://schemas.microsoft.com/office/drawing/2014/main" id="{81588A47-E127-4B70-86A6-769FD544C1A2}"/>
            </a:ext>
          </a:extLst>
        </xdr:cNvPr>
        <xdr:cNvSpPr/>
      </xdr:nvSpPr>
      <xdr:spPr>
        <a:xfrm>
          <a:off x="3312160" y="1382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82</xdr:row>
      <xdr:rowOff>163830</xdr:rowOff>
    </xdr:to>
    <xdr:cxnSp macro="">
      <xdr:nvCxnSpPr>
        <xdr:cNvPr id="300" name="直線コネクタ 299">
          <a:extLst>
            <a:ext uri="{FF2B5EF4-FFF2-40B4-BE49-F238E27FC236}">
              <a16:creationId xmlns:a16="http://schemas.microsoft.com/office/drawing/2014/main" id="{35711A10-CD9F-4FFB-A551-22F432CE6509}"/>
            </a:ext>
          </a:extLst>
        </xdr:cNvPr>
        <xdr:cNvCxnSpPr/>
      </xdr:nvCxnSpPr>
      <xdr:spPr>
        <a:xfrm>
          <a:off x="3355340" y="1387928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1" name="楕円 300">
          <a:extLst>
            <a:ext uri="{FF2B5EF4-FFF2-40B4-BE49-F238E27FC236}">
              <a16:creationId xmlns:a16="http://schemas.microsoft.com/office/drawing/2014/main" id="{F4CF8365-4C26-4EDF-8BBB-A44616E9F4C0}"/>
            </a:ext>
          </a:extLst>
        </xdr:cNvPr>
        <xdr:cNvSpPr/>
      </xdr:nvSpPr>
      <xdr:spPr>
        <a:xfrm>
          <a:off x="251460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132806</xdr:rowOff>
    </xdr:to>
    <xdr:cxnSp macro="">
      <xdr:nvCxnSpPr>
        <xdr:cNvPr id="302" name="直線コネクタ 301">
          <a:extLst>
            <a:ext uri="{FF2B5EF4-FFF2-40B4-BE49-F238E27FC236}">
              <a16:creationId xmlns:a16="http://schemas.microsoft.com/office/drawing/2014/main" id="{072DEBB4-E18E-4A38-8591-E25773E0079E}"/>
            </a:ext>
          </a:extLst>
        </xdr:cNvPr>
        <xdr:cNvCxnSpPr/>
      </xdr:nvCxnSpPr>
      <xdr:spPr>
        <a:xfrm>
          <a:off x="2565400" y="13843362"/>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xdr:rowOff>
    </xdr:from>
    <xdr:to>
      <xdr:col>10</xdr:col>
      <xdr:colOff>165100</xdr:colOff>
      <xdr:row>82</xdr:row>
      <xdr:rowOff>110127</xdr:rowOff>
    </xdr:to>
    <xdr:sp macro="" textlink="">
      <xdr:nvSpPr>
        <xdr:cNvPr id="303" name="楕円 302">
          <a:extLst>
            <a:ext uri="{FF2B5EF4-FFF2-40B4-BE49-F238E27FC236}">
              <a16:creationId xmlns:a16="http://schemas.microsoft.com/office/drawing/2014/main" id="{74367E64-1608-4940-B6A5-F5DD42CEF5E7}"/>
            </a:ext>
          </a:extLst>
        </xdr:cNvPr>
        <xdr:cNvSpPr/>
      </xdr:nvSpPr>
      <xdr:spPr>
        <a:xfrm>
          <a:off x="173990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59327</xdr:rowOff>
    </xdr:from>
    <xdr:to>
      <xdr:col>15</xdr:col>
      <xdr:colOff>50800</xdr:colOff>
      <xdr:row>82</xdr:row>
      <xdr:rowOff>96882</xdr:rowOff>
    </xdr:to>
    <xdr:cxnSp macro="">
      <xdr:nvCxnSpPr>
        <xdr:cNvPr id="304" name="直線コネクタ 303">
          <a:extLst>
            <a:ext uri="{FF2B5EF4-FFF2-40B4-BE49-F238E27FC236}">
              <a16:creationId xmlns:a16="http://schemas.microsoft.com/office/drawing/2014/main" id="{0BC62ABC-2F8B-4854-BDAB-BD50CA728CC7}"/>
            </a:ext>
          </a:extLst>
        </xdr:cNvPr>
        <xdr:cNvCxnSpPr/>
      </xdr:nvCxnSpPr>
      <xdr:spPr>
        <a:xfrm>
          <a:off x="1790700" y="13805807"/>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152219</xdr:rowOff>
    </xdr:from>
    <xdr:to>
      <xdr:col>6</xdr:col>
      <xdr:colOff>38100</xdr:colOff>
      <xdr:row>82</xdr:row>
      <xdr:rowOff>82369</xdr:rowOff>
    </xdr:to>
    <xdr:sp macro="" textlink="">
      <xdr:nvSpPr>
        <xdr:cNvPr id="305" name="楕円 304">
          <a:extLst>
            <a:ext uri="{FF2B5EF4-FFF2-40B4-BE49-F238E27FC236}">
              <a16:creationId xmlns:a16="http://schemas.microsoft.com/office/drawing/2014/main" id="{FF647445-530E-490C-B60F-BF0904437DC8}"/>
            </a:ext>
          </a:extLst>
        </xdr:cNvPr>
        <xdr:cNvSpPr/>
      </xdr:nvSpPr>
      <xdr:spPr>
        <a:xfrm>
          <a:off x="965200" y="13731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31569</xdr:rowOff>
    </xdr:from>
    <xdr:to>
      <xdr:col>10</xdr:col>
      <xdr:colOff>114300</xdr:colOff>
      <xdr:row>82</xdr:row>
      <xdr:rowOff>59327</xdr:rowOff>
    </xdr:to>
    <xdr:cxnSp macro="">
      <xdr:nvCxnSpPr>
        <xdr:cNvPr id="306" name="直線コネクタ 305">
          <a:extLst>
            <a:ext uri="{FF2B5EF4-FFF2-40B4-BE49-F238E27FC236}">
              <a16:creationId xmlns:a16="http://schemas.microsoft.com/office/drawing/2014/main" id="{AE8A15E8-EF59-42B7-BEC0-774D0B83F835}"/>
            </a:ext>
          </a:extLst>
        </xdr:cNvPr>
        <xdr:cNvCxnSpPr/>
      </xdr:nvCxnSpPr>
      <xdr:spPr>
        <a:xfrm>
          <a:off x="1008380" y="1377804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07" name="n_1aveValue【福祉施設】&#10;有形固定資産減価償却率">
          <a:extLst>
            <a:ext uri="{FF2B5EF4-FFF2-40B4-BE49-F238E27FC236}">
              <a16:creationId xmlns:a16="http://schemas.microsoft.com/office/drawing/2014/main" id="{6F999B08-38FF-4324-A91B-C93028D79183}"/>
            </a:ext>
          </a:extLst>
        </xdr:cNvPr>
        <xdr:cNvSpPr txBox="1"/>
      </xdr:nvSpPr>
      <xdr:spPr>
        <a:xfrm>
          <a:off x="317056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08" name="n_2aveValue【福祉施設】&#10;有形固定資産減価償却率">
          <a:extLst>
            <a:ext uri="{FF2B5EF4-FFF2-40B4-BE49-F238E27FC236}">
              <a16:creationId xmlns:a16="http://schemas.microsoft.com/office/drawing/2014/main" id="{FB2082E9-9F03-4084-9551-CCDE9EFCDBED}"/>
            </a:ext>
          </a:extLst>
        </xdr:cNvPr>
        <xdr:cNvSpPr txBox="1"/>
      </xdr:nvSpPr>
      <xdr:spPr>
        <a:xfrm>
          <a:off x="2385704" y="13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09" name="n_3aveValue【福祉施設】&#10;有形固定資産減価償却率">
          <a:extLst>
            <a:ext uri="{FF2B5EF4-FFF2-40B4-BE49-F238E27FC236}">
              <a16:creationId xmlns:a16="http://schemas.microsoft.com/office/drawing/2014/main" id="{04BFD768-B519-4BEF-A942-9ADFCF1304C5}"/>
            </a:ext>
          </a:extLst>
        </xdr:cNvPr>
        <xdr:cNvSpPr txBox="1"/>
      </xdr:nvSpPr>
      <xdr:spPr>
        <a:xfrm>
          <a:off x="161100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0" name="n_4aveValue【福祉施設】&#10;有形固定資産減価償却率">
          <a:extLst>
            <a:ext uri="{FF2B5EF4-FFF2-40B4-BE49-F238E27FC236}">
              <a16:creationId xmlns:a16="http://schemas.microsoft.com/office/drawing/2014/main" id="{97D6CC10-B1FE-468E-B408-EB55F9D1C419}"/>
            </a:ext>
          </a:extLst>
        </xdr:cNvPr>
        <xdr:cNvSpPr txBox="1"/>
      </xdr:nvSpPr>
      <xdr:spPr>
        <a:xfrm>
          <a:off x="836304" y="1391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11" name="n_1mainValue【福祉施設】&#10;有形固定資産減価償却率">
          <a:extLst>
            <a:ext uri="{FF2B5EF4-FFF2-40B4-BE49-F238E27FC236}">
              <a16:creationId xmlns:a16="http://schemas.microsoft.com/office/drawing/2014/main" id="{01778766-AF83-4021-9E1F-B4BEA2CBC8A4}"/>
            </a:ext>
          </a:extLst>
        </xdr:cNvPr>
        <xdr:cNvSpPr txBox="1"/>
      </xdr:nvSpPr>
      <xdr:spPr>
        <a:xfrm>
          <a:off x="317056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164209</xdr:rowOff>
    </xdr:from>
    <xdr:ext cx="405111" cy="259045"/>
    <xdr:sp macro="" textlink="">
      <xdr:nvSpPr>
        <xdr:cNvPr id="312" name="n_2mainValue【福祉施設】&#10;有形固定資産減価償却率">
          <a:extLst>
            <a:ext uri="{FF2B5EF4-FFF2-40B4-BE49-F238E27FC236}">
              <a16:creationId xmlns:a16="http://schemas.microsoft.com/office/drawing/2014/main" id="{0413FDF3-C4ED-44EC-8D40-E9429E721681}"/>
            </a:ext>
          </a:extLst>
        </xdr:cNvPr>
        <xdr:cNvSpPr txBox="1"/>
      </xdr:nvSpPr>
      <xdr:spPr>
        <a:xfrm>
          <a:off x="238570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126654</xdr:rowOff>
    </xdr:from>
    <xdr:ext cx="405111" cy="259045"/>
    <xdr:sp macro="" textlink="">
      <xdr:nvSpPr>
        <xdr:cNvPr id="313" name="n_3mainValue【福祉施設】&#10;有形固定資産減価償却率">
          <a:extLst>
            <a:ext uri="{FF2B5EF4-FFF2-40B4-BE49-F238E27FC236}">
              <a16:creationId xmlns:a16="http://schemas.microsoft.com/office/drawing/2014/main" id="{7CE129B8-0A68-42C1-A097-049E03642BAC}"/>
            </a:ext>
          </a:extLst>
        </xdr:cNvPr>
        <xdr:cNvSpPr txBox="1"/>
      </xdr:nvSpPr>
      <xdr:spPr>
        <a:xfrm>
          <a:off x="161100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98896</xdr:rowOff>
    </xdr:from>
    <xdr:ext cx="405111" cy="259045"/>
    <xdr:sp macro="" textlink="">
      <xdr:nvSpPr>
        <xdr:cNvPr id="314" name="n_4mainValue【福祉施設】&#10;有形固定資産減価償却率">
          <a:extLst>
            <a:ext uri="{FF2B5EF4-FFF2-40B4-BE49-F238E27FC236}">
              <a16:creationId xmlns:a16="http://schemas.microsoft.com/office/drawing/2014/main" id="{11C1EE0C-EA26-439D-B6CC-01FEECEC3E8E}"/>
            </a:ext>
          </a:extLst>
        </xdr:cNvPr>
        <xdr:cNvSpPr txBox="1"/>
      </xdr:nvSpPr>
      <xdr:spPr>
        <a:xfrm>
          <a:off x="83630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A70FB47-8E62-4570-8984-051F40DC0D6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9C223B41-08EE-4A95-B48C-D2F9A5D220E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188A2BA8-A43D-46AD-B2C2-245FE04CF14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EDC3934-50C1-4A93-8448-E00C4A9B08E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28A7C7C-8D0E-4C4D-B55B-9879D44D92D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E1F6617C-348E-4E00-876B-29E2457E638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F49620E4-CCA1-4032-937B-6580D22FCE8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C744394D-F12A-46F0-90F8-1A64CA7C12C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F8773DE5-635D-4311-ABA7-8F4560BF27E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6A0D20B-D812-4C6A-BB8D-2BE052436A9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4B5788C2-63D4-4EF1-B1BC-3475E89AF7A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E21AF373-4D77-4D73-8B65-9423DE2C8639}"/>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88DBCAA1-506B-4750-9CE5-2EC76F05F56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27B0FA50-8FE4-4448-AA91-B1D3B24B7B0E}"/>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7738B0EE-2867-4E0E-98BE-EFC9B1F51D4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B2CE6E7C-9281-4074-AB1D-90BA6C37615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E0A1D160-7383-44EA-BB34-948993686B2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B8F14BD7-1148-48FC-9F89-8944349EFA6C}"/>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88065BD2-123E-46D7-8DB8-B1395C7B4D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3B28A0F-D04E-4872-B386-D9CE22914FA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19CB0B7C-32B8-4654-9902-ABB6C95058C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36" name="直線コネクタ 335">
          <a:extLst>
            <a:ext uri="{FF2B5EF4-FFF2-40B4-BE49-F238E27FC236}">
              <a16:creationId xmlns:a16="http://schemas.microsoft.com/office/drawing/2014/main" id="{D9252900-3705-4A0D-AE3A-A9FC21B90550}"/>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7" name="【福祉施設】&#10;一人当たり面積最小値テキスト">
          <a:extLst>
            <a:ext uri="{FF2B5EF4-FFF2-40B4-BE49-F238E27FC236}">
              <a16:creationId xmlns:a16="http://schemas.microsoft.com/office/drawing/2014/main" id="{22BC84D7-334D-446B-B084-691869DDDA08}"/>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8" name="直線コネクタ 337">
          <a:extLst>
            <a:ext uri="{FF2B5EF4-FFF2-40B4-BE49-F238E27FC236}">
              <a16:creationId xmlns:a16="http://schemas.microsoft.com/office/drawing/2014/main" id="{26BE362D-8EA7-46A1-8000-47738619115B}"/>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39" name="【福祉施設】&#10;一人当たり面積最大値テキスト">
          <a:extLst>
            <a:ext uri="{FF2B5EF4-FFF2-40B4-BE49-F238E27FC236}">
              <a16:creationId xmlns:a16="http://schemas.microsoft.com/office/drawing/2014/main" id="{6CCB3463-BCF6-4905-864C-71D05A0BF371}"/>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0" name="直線コネクタ 339">
          <a:extLst>
            <a:ext uri="{FF2B5EF4-FFF2-40B4-BE49-F238E27FC236}">
              <a16:creationId xmlns:a16="http://schemas.microsoft.com/office/drawing/2014/main" id="{BF2F5CDF-5F30-4A17-910D-AB29A437208A}"/>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1" name="【福祉施設】&#10;一人当たり面積平均値テキスト">
          <a:extLst>
            <a:ext uri="{FF2B5EF4-FFF2-40B4-BE49-F238E27FC236}">
              <a16:creationId xmlns:a16="http://schemas.microsoft.com/office/drawing/2014/main" id="{F4C50DEB-399B-4694-8F21-1ED268504D07}"/>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2" name="フローチャート: 判断 341">
          <a:extLst>
            <a:ext uri="{FF2B5EF4-FFF2-40B4-BE49-F238E27FC236}">
              <a16:creationId xmlns:a16="http://schemas.microsoft.com/office/drawing/2014/main" id="{516CEA79-8F70-4704-9965-A9BC2FFDC0C4}"/>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3" name="フローチャート: 判断 342">
          <a:extLst>
            <a:ext uri="{FF2B5EF4-FFF2-40B4-BE49-F238E27FC236}">
              <a16:creationId xmlns:a16="http://schemas.microsoft.com/office/drawing/2014/main" id="{72D84A69-9C24-4FCE-9F0D-D677D5540956}"/>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44" name="フローチャート: 判断 343">
          <a:extLst>
            <a:ext uri="{FF2B5EF4-FFF2-40B4-BE49-F238E27FC236}">
              <a16:creationId xmlns:a16="http://schemas.microsoft.com/office/drawing/2014/main" id="{00FB573D-1A5D-4676-A7BB-112FCDB06D8E}"/>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45" name="フローチャート: 判断 344">
          <a:extLst>
            <a:ext uri="{FF2B5EF4-FFF2-40B4-BE49-F238E27FC236}">
              <a16:creationId xmlns:a16="http://schemas.microsoft.com/office/drawing/2014/main" id="{ECE5B5D2-8357-4497-B453-0BCBDD980A47}"/>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46" name="フローチャート: 判断 345">
          <a:extLst>
            <a:ext uri="{FF2B5EF4-FFF2-40B4-BE49-F238E27FC236}">
              <a16:creationId xmlns:a16="http://schemas.microsoft.com/office/drawing/2014/main" id="{4E66120A-885B-4E01-A0EF-6D3E4D0A78B6}"/>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036CE15-5C88-4977-AF41-E1F13831FC2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47E9793-4203-4078-9348-67416FF8844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02A2F81-05F9-4225-8B81-97F06874702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0A68433-BBC2-4883-A951-9E22ECDB265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EA140E4-0F85-468B-92D8-23F2E2FB469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xdr:rowOff>
    </xdr:from>
    <xdr:to>
      <xdr:col>55</xdr:col>
      <xdr:colOff>50800</xdr:colOff>
      <xdr:row>84</xdr:row>
      <xdr:rowOff>118618</xdr:rowOff>
    </xdr:to>
    <xdr:sp macro="" textlink="">
      <xdr:nvSpPr>
        <xdr:cNvPr id="352" name="楕円 351">
          <a:extLst>
            <a:ext uri="{FF2B5EF4-FFF2-40B4-BE49-F238E27FC236}">
              <a16:creationId xmlns:a16="http://schemas.microsoft.com/office/drawing/2014/main" id="{0CDD71F6-97DC-483E-8BBB-8C46FD3B3E92}"/>
            </a:ext>
          </a:extLst>
        </xdr:cNvPr>
        <xdr:cNvSpPr/>
      </xdr:nvSpPr>
      <xdr:spPr>
        <a:xfrm>
          <a:off x="919226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166895</xdr:rowOff>
    </xdr:from>
    <xdr:ext cx="469744" cy="259045"/>
    <xdr:sp macro="" textlink="">
      <xdr:nvSpPr>
        <xdr:cNvPr id="353" name="【福祉施設】&#10;一人当たり面積該当値テキスト">
          <a:extLst>
            <a:ext uri="{FF2B5EF4-FFF2-40B4-BE49-F238E27FC236}">
              <a16:creationId xmlns:a16="http://schemas.microsoft.com/office/drawing/2014/main" id="{69FAA9CB-8C59-4CBA-B300-DBA9B981F41A}"/>
            </a:ext>
          </a:extLst>
        </xdr:cNvPr>
        <xdr:cNvSpPr txBox="1"/>
      </xdr:nvSpPr>
      <xdr:spPr>
        <a:xfrm>
          <a:off x="9258300" y="140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54" name="楕円 353">
          <a:extLst>
            <a:ext uri="{FF2B5EF4-FFF2-40B4-BE49-F238E27FC236}">
              <a16:creationId xmlns:a16="http://schemas.microsoft.com/office/drawing/2014/main" id="{68985D34-04AA-44C6-8D30-2BC8518F0619}"/>
            </a:ext>
          </a:extLst>
        </xdr:cNvPr>
        <xdr:cNvSpPr/>
      </xdr:nvSpPr>
      <xdr:spPr>
        <a:xfrm>
          <a:off x="844550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67818</xdr:rowOff>
    </xdr:from>
    <xdr:to>
      <xdr:col>55</xdr:col>
      <xdr:colOff>0</xdr:colOff>
      <xdr:row>84</xdr:row>
      <xdr:rowOff>72389</xdr:rowOff>
    </xdr:to>
    <xdr:cxnSp macro="">
      <xdr:nvCxnSpPr>
        <xdr:cNvPr id="355" name="直線コネクタ 354">
          <a:extLst>
            <a:ext uri="{FF2B5EF4-FFF2-40B4-BE49-F238E27FC236}">
              <a16:creationId xmlns:a16="http://schemas.microsoft.com/office/drawing/2014/main" id="{01A0520E-5C5D-443F-8144-36B75A2EF841}"/>
            </a:ext>
          </a:extLst>
        </xdr:cNvPr>
        <xdr:cNvCxnSpPr/>
      </xdr:nvCxnSpPr>
      <xdr:spPr>
        <a:xfrm flipV="1">
          <a:off x="8496300" y="14149578"/>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56" name="楕円 355">
          <a:extLst>
            <a:ext uri="{FF2B5EF4-FFF2-40B4-BE49-F238E27FC236}">
              <a16:creationId xmlns:a16="http://schemas.microsoft.com/office/drawing/2014/main" id="{8358CB12-0436-44C3-99B9-8C9D59A532E3}"/>
            </a:ext>
          </a:extLst>
        </xdr:cNvPr>
        <xdr:cNvSpPr/>
      </xdr:nvSpPr>
      <xdr:spPr>
        <a:xfrm>
          <a:off x="767080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74676</xdr:rowOff>
    </xdr:to>
    <xdr:cxnSp macro="">
      <xdr:nvCxnSpPr>
        <xdr:cNvPr id="357" name="直線コネクタ 356">
          <a:extLst>
            <a:ext uri="{FF2B5EF4-FFF2-40B4-BE49-F238E27FC236}">
              <a16:creationId xmlns:a16="http://schemas.microsoft.com/office/drawing/2014/main" id="{20E3460A-6F8F-4C76-A4D2-62F823971A8F}"/>
            </a:ext>
          </a:extLst>
        </xdr:cNvPr>
        <xdr:cNvCxnSpPr/>
      </xdr:nvCxnSpPr>
      <xdr:spPr>
        <a:xfrm flipV="1">
          <a:off x="7713980" y="14154149"/>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28448</xdr:rowOff>
    </xdr:from>
    <xdr:to>
      <xdr:col>41</xdr:col>
      <xdr:colOff>101600</xdr:colOff>
      <xdr:row>84</xdr:row>
      <xdr:rowOff>130048</xdr:rowOff>
    </xdr:to>
    <xdr:sp macro="" textlink="">
      <xdr:nvSpPr>
        <xdr:cNvPr id="358" name="楕円 357">
          <a:extLst>
            <a:ext uri="{FF2B5EF4-FFF2-40B4-BE49-F238E27FC236}">
              <a16:creationId xmlns:a16="http://schemas.microsoft.com/office/drawing/2014/main" id="{101B7CAA-DC99-4E26-9F0E-73D0270BCCF5}"/>
            </a:ext>
          </a:extLst>
        </xdr:cNvPr>
        <xdr:cNvSpPr/>
      </xdr:nvSpPr>
      <xdr:spPr>
        <a:xfrm>
          <a:off x="687324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74676</xdr:rowOff>
    </xdr:from>
    <xdr:to>
      <xdr:col>45</xdr:col>
      <xdr:colOff>177800</xdr:colOff>
      <xdr:row>84</xdr:row>
      <xdr:rowOff>79248</xdr:rowOff>
    </xdr:to>
    <xdr:cxnSp macro="">
      <xdr:nvCxnSpPr>
        <xdr:cNvPr id="359" name="直線コネクタ 358">
          <a:extLst>
            <a:ext uri="{FF2B5EF4-FFF2-40B4-BE49-F238E27FC236}">
              <a16:creationId xmlns:a16="http://schemas.microsoft.com/office/drawing/2014/main" id="{26B77329-48C0-46D2-BF31-CC92A6E2894E}"/>
            </a:ext>
          </a:extLst>
        </xdr:cNvPr>
        <xdr:cNvCxnSpPr/>
      </xdr:nvCxnSpPr>
      <xdr:spPr>
        <a:xfrm flipV="1">
          <a:off x="6924040" y="1415643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60" name="楕円 359">
          <a:extLst>
            <a:ext uri="{FF2B5EF4-FFF2-40B4-BE49-F238E27FC236}">
              <a16:creationId xmlns:a16="http://schemas.microsoft.com/office/drawing/2014/main" id="{188F641E-CAA2-4476-8AAB-8031379FD4A7}"/>
            </a:ext>
          </a:extLst>
        </xdr:cNvPr>
        <xdr:cNvSpPr/>
      </xdr:nvSpPr>
      <xdr:spPr>
        <a:xfrm>
          <a:off x="609854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79248</xdr:rowOff>
    </xdr:from>
    <xdr:to>
      <xdr:col>41</xdr:col>
      <xdr:colOff>50800</xdr:colOff>
      <xdr:row>84</xdr:row>
      <xdr:rowOff>81535</xdr:rowOff>
    </xdr:to>
    <xdr:cxnSp macro="">
      <xdr:nvCxnSpPr>
        <xdr:cNvPr id="361" name="直線コネクタ 360">
          <a:extLst>
            <a:ext uri="{FF2B5EF4-FFF2-40B4-BE49-F238E27FC236}">
              <a16:creationId xmlns:a16="http://schemas.microsoft.com/office/drawing/2014/main" id="{D3797B12-F2D3-4357-8552-DA26ABF540A9}"/>
            </a:ext>
          </a:extLst>
        </xdr:cNvPr>
        <xdr:cNvCxnSpPr/>
      </xdr:nvCxnSpPr>
      <xdr:spPr>
        <a:xfrm flipV="1">
          <a:off x="6149340" y="14161008"/>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2" name="n_1aveValue【福祉施設】&#10;一人当たり面積">
          <a:extLst>
            <a:ext uri="{FF2B5EF4-FFF2-40B4-BE49-F238E27FC236}">
              <a16:creationId xmlns:a16="http://schemas.microsoft.com/office/drawing/2014/main" id="{6CB9A3DB-F1FB-47CE-9967-6CE668D204E3}"/>
            </a:ext>
          </a:extLst>
        </xdr:cNvPr>
        <xdr:cNvSpPr txBox="1"/>
      </xdr:nvSpPr>
      <xdr:spPr>
        <a:xfrm>
          <a:off x="8271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3" name="n_2aveValue【福祉施設】&#10;一人当たり面積">
          <a:extLst>
            <a:ext uri="{FF2B5EF4-FFF2-40B4-BE49-F238E27FC236}">
              <a16:creationId xmlns:a16="http://schemas.microsoft.com/office/drawing/2014/main" id="{41012A00-995C-4E69-899A-23447D89A11C}"/>
            </a:ext>
          </a:extLst>
        </xdr:cNvPr>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64" name="n_3aveValue【福祉施設】&#10;一人当たり面積">
          <a:extLst>
            <a:ext uri="{FF2B5EF4-FFF2-40B4-BE49-F238E27FC236}">
              <a16:creationId xmlns:a16="http://schemas.microsoft.com/office/drawing/2014/main" id="{81B59454-7A9E-45E4-9121-7C5135861C4A}"/>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65" name="n_4aveValue【福祉施設】&#10;一人当たり面積">
          <a:extLst>
            <a:ext uri="{FF2B5EF4-FFF2-40B4-BE49-F238E27FC236}">
              <a16:creationId xmlns:a16="http://schemas.microsoft.com/office/drawing/2014/main" id="{7BA07102-BEC8-432E-BDE7-D734386DBDC8}"/>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366" name="n_1mainValue【福祉施設】&#10;一人当たり面積">
          <a:extLst>
            <a:ext uri="{FF2B5EF4-FFF2-40B4-BE49-F238E27FC236}">
              <a16:creationId xmlns:a16="http://schemas.microsoft.com/office/drawing/2014/main" id="{F8AC43EB-57F1-4A4A-98A6-973AE44BBC5A}"/>
            </a:ext>
          </a:extLst>
        </xdr:cNvPr>
        <xdr:cNvSpPr txBox="1"/>
      </xdr:nvSpPr>
      <xdr:spPr>
        <a:xfrm>
          <a:off x="827158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67" name="n_2mainValue【福祉施設】&#10;一人当たり面積">
          <a:extLst>
            <a:ext uri="{FF2B5EF4-FFF2-40B4-BE49-F238E27FC236}">
              <a16:creationId xmlns:a16="http://schemas.microsoft.com/office/drawing/2014/main" id="{C4862603-161E-4C5A-8BEC-6B5E548A4EDB}"/>
            </a:ext>
          </a:extLst>
        </xdr:cNvPr>
        <xdr:cNvSpPr txBox="1"/>
      </xdr:nvSpPr>
      <xdr:spPr>
        <a:xfrm>
          <a:off x="750958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121175</xdr:rowOff>
    </xdr:from>
    <xdr:ext cx="469744" cy="259045"/>
    <xdr:sp macro="" textlink="">
      <xdr:nvSpPr>
        <xdr:cNvPr id="368" name="n_3mainValue【福祉施設】&#10;一人当たり面積">
          <a:extLst>
            <a:ext uri="{FF2B5EF4-FFF2-40B4-BE49-F238E27FC236}">
              <a16:creationId xmlns:a16="http://schemas.microsoft.com/office/drawing/2014/main" id="{E614A42B-70CC-4F9C-9F2F-4EA0D4AE4E3C}"/>
            </a:ext>
          </a:extLst>
        </xdr:cNvPr>
        <xdr:cNvSpPr txBox="1"/>
      </xdr:nvSpPr>
      <xdr:spPr>
        <a:xfrm>
          <a:off x="67120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123462</xdr:rowOff>
    </xdr:from>
    <xdr:ext cx="469744" cy="259045"/>
    <xdr:sp macro="" textlink="">
      <xdr:nvSpPr>
        <xdr:cNvPr id="369" name="n_4mainValue【福祉施設】&#10;一人当たり面積">
          <a:extLst>
            <a:ext uri="{FF2B5EF4-FFF2-40B4-BE49-F238E27FC236}">
              <a16:creationId xmlns:a16="http://schemas.microsoft.com/office/drawing/2014/main" id="{0C4BD832-D55E-482E-BDE8-3BC86C15331C}"/>
            </a:ext>
          </a:extLst>
        </xdr:cNvPr>
        <xdr:cNvSpPr txBox="1"/>
      </xdr:nvSpPr>
      <xdr:spPr>
        <a:xfrm>
          <a:off x="59373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A9F84C0-7883-45E7-B48A-F5ABD430CBB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2300DB7-3603-4766-B08E-B5F6BFCBDCE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629F19CA-A814-4460-92C1-A5758E18EF9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90DC46DB-534D-49A7-AE05-B0FC5BDB6A3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B59FD5B8-6E75-4C2E-A088-22B7B62C4A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CC8C96A6-EF8D-4989-864D-1D048AAB4A8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37E78BB-2A88-4C37-B0F1-6E661AED0A0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D4E513DA-C70E-485E-A10F-5A976061A3B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8F4416B0-8668-40CC-9D8E-FB32E18892E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956E119E-970F-474D-9A0D-25F3FE10136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6617607F-C591-48FC-8801-B001DE099B9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B1FC5392-4C7E-40EA-B3D7-4E95EFBFF2F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6B9526CD-265E-4C09-84C2-A9281339E6D7}"/>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C346BFA1-A344-49BA-A6B1-6EDFD90B6B2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D081AD60-362E-4FE3-9782-ED44354CF6D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731CFB7-203F-4B68-81A4-4E4D6BC24DF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3ABBE129-C492-475C-A4C6-40BB1B8709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67B84F60-5C88-470E-B60E-ABCA48813A6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38A4EF6B-5967-43FB-9DC7-7D462C749D7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7ED4D61A-D487-4E55-89E6-DA2932E3F0D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1412F99F-C6AE-4C2B-B5EF-FE44152E1AF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2A662FF2-D5DF-4C66-B321-8AFA9AF2A5F1}"/>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D5BE781C-1DB5-4230-AAA6-250987BB357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D00010E6-8D16-4210-9905-22B28D2351F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市民会館】&#10;有形固定資産減価償却率グラフ枠">
          <a:extLst>
            <a:ext uri="{FF2B5EF4-FFF2-40B4-BE49-F238E27FC236}">
              <a16:creationId xmlns:a16="http://schemas.microsoft.com/office/drawing/2014/main" id="{B632B167-3726-4A9F-A365-7AE792A6647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95" name="直線コネクタ 394">
          <a:extLst>
            <a:ext uri="{FF2B5EF4-FFF2-40B4-BE49-F238E27FC236}">
              <a16:creationId xmlns:a16="http://schemas.microsoft.com/office/drawing/2014/main" id="{9D56EF57-6C87-4D7B-AA82-66EF2FD00824}"/>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6" name="【市民会館】&#10;有形固定資産減価償却率最小値テキスト">
          <a:extLst>
            <a:ext uri="{FF2B5EF4-FFF2-40B4-BE49-F238E27FC236}">
              <a16:creationId xmlns:a16="http://schemas.microsoft.com/office/drawing/2014/main" id="{3AF87697-29F3-4283-A4B1-F759616B55A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7" name="直線コネクタ 396">
          <a:extLst>
            <a:ext uri="{FF2B5EF4-FFF2-40B4-BE49-F238E27FC236}">
              <a16:creationId xmlns:a16="http://schemas.microsoft.com/office/drawing/2014/main" id="{B566C933-8FDE-4F52-A376-A0523D776A8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98" name="【市民会館】&#10;有形固定資産減価償却率最大値テキスト">
          <a:extLst>
            <a:ext uri="{FF2B5EF4-FFF2-40B4-BE49-F238E27FC236}">
              <a16:creationId xmlns:a16="http://schemas.microsoft.com/office/drawing/2014/main" id="{E9FA5748-3345-4F58-B2C7-E3CF6DC52F47}"/>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99" name="直線コネクタ 398">
          <a:extLst>
            <a:ext uri="{FF2B5EF4-FFF2-40B4-BE49-F238E27FC236}">
              <a16:creationId xmlns:a16="http://schemas.microsoft.com/office/drawing/2014/main" id="{D448EFDE-30DB-4815-A384-7C412A99191C}"/>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0" name="【市民会館】&#10;有形固定資産減価償却率平均値テキスト">
          <a:extLst>
            <a:ext uri="{FF2B5EF4-FFF2-40B4-BE49-F238E27FC236}">
              <a16:creationId xmlns:a16="http://schemas.microsoft.com/office/drawing/2014/main" id="{BD30B426-C86E-4F7D-BE2B-68F1224E8973}"/>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1" name="フローチャート: 判断 400">
          <a:extLst>
            <a:ext uri="{FF2B5EF4-FFF2-40B4-BE49-F238E27FC236}">
              <a16:creationId xmlns:a16="http://schemas.microsoft.com/office/drawing/2014/main" id="{67EE5295-0F39-4595-8157-DFC06B14BC14}"/>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2" name="フローチャート: 判断 401">
          <a:extLst>
            <a:ext uri="{FF2B5EF4-FFF2-40B4-BE49-F238E27FC236}">
              <a16:creationId xmlns:a16="http://schemas.microsoft.com/office/drawing/2014/main" id="{AA13554D-B599-4D70-B3FB-E059305EB406}"/>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3" name="フローチャート: 判断 402">
          <a:extLst>
            <a:ext uri="{FF2B5EF4-FFF2-40B4-BE49-F238E27FC236}">
              <a16:creationId xmlns:a16="http://schemas.microsoft.com/office/drawing/2014/main" id="{0870A869-3D2A-4469-819D-FFCFBAEC72B1}"/>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04" name="フローチャート: 判断 403">
          <a:extLst>
            <a:ext uri="{FF2B5EF4-FFF2-40B4-BE49-F238E27FC236}">
              <a16:creationId xmlns:a16="http://schemas.microsoft.com/office/drawing/2014/main" id="{70C7FA21-E056-48EE-8E38-89E578974C26}"/>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05" name="フローチャート: 判断 404">
          <a:extLst>
            <a:ext uri="{FF2B5EF4-FFF2-40B4-BE49-F238E27FC236}">
              <a16:creationId xmlns:a16="http://schemas.microsoft.com/office/drawing/2014/main" id="{06BBCFB0-543F-4817-97D0-ADC1C84E6895}"/>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05B0F9D-CB4C-46B0-95ED-8550D1C8859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3262C77-1D1A-4A09-8A01-C76C1F63955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88322C7-FB93-4064-BED2-A42B369A1BE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E13B02A-815F-43E1-BFF0-5C12867AF3B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91AAFA2-ED1B-4781-818B-BB0C2A94545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1" name="楕円 410">
          <a:extLst>
            <a:ext uri="{FF2B5EF4-FFF2-40B4-BE49-F238E27FC236}">
              <a16:creationId xmlns:a16="http://schemas.microsoft.com/office/drawing/2014/main" id="{52BC6029-C17A-4EE3-9472-59C983D020BD}"/>
            </a:ext>
          </a:extLst>
        </xdr:cNvPr>
        <xdr:cNvSpPr/>
      </xdr:nvSpPr>
      <xdr:spPr>
        <a:xfrm>
          <a:off x="403606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2" name="【市民会館】&#10;有形固定資産減価償却率該当値テキスト">
          <a:extLst>
            <a:ext uri="{FF2B5EF4-FFF2-40B4-BE49-F238E27FC236}">
              <a16:creationId xmlns:a16="http://schemas.microsoft.com/office/drawing/2014/main" id="{0F42E8F3-9475-4D3A-83A2-54CFE2844821}"/>
            </a:ext>
          </a:extLst>
        </xdr:cNvPr>
        <xdr:cNvSpPr txBox="1"/>
      </xdr:nvSpPr>
      <xdr:spPr>
        <a:xfrm>
          <a:off x="412496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3" name="楕円 412">
          <a:extLst>
            <a:ext uri="{FF2B5EF4-FFF2-40B4-BE49-F238E27FC236}">
              <a16:creationId xmlns:a16="http://schemas.microsoft.com/office/drawing/2014/main" id="{AB4C1370-33D9-4E3C-846E-ECE8E5D5BED1}"/>
            </a:ext>
          </a:extLst>
        </xdr:cNvPr>
        <xdr:cNvSpPr/>
      </xdr:nvSpPr>
      <xdr:spPr>
        <a:xfrm>
          <a:off x="331216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14" name="直線コネクタ 413">
          <a:extLst>
            <a:ext uri="{FF2B5EF4-FFF2-40B4-BE49-F238E27FC236}">
              <a16:creationId xmlns:a16="http://schemas.microsoft.com/office/drawing/2014/main" id="{AB525027-3D47-47F6-A25A-93BC915E4317}"/>
            </a:ext>
          </a:extLst>
        </xdr:cNvPr>
        <xdr:cNvCxnSpPr/>
      </xdr:nvCxnSpPr>
      <xdr:spPr>
        <a:xfrm>
          <a:off x="3355340" y="183081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154395</xdr:rowOff>
    </xdr:from>
    <xdr:to>
      <xdr:col>15</xdr:col>
      <xdr:colOff>101600</xdr:colOff>
      <xdr:row>109</xdr:row>
      <xdr:rowOff>84545</xdr:rowOff>
    </xdr:to>
    <xdr:sp macro="" textlink="">
      <xdr:nvSpPr>
        <xdr:cNvPr id="415" name="楕円 414">
          <a:extLst>
            <a:ext uri="{FF2B5EF4-FFF2-40B4-BE49-F238E27FC236}">
              <a16:creationId xmlns:a16="http://schemas.microsoft.com/office/drawing/2014/main" id="{3D2D27AC-A5C1-49C2-9C76-EC96C7ED8B6B}"/>
            </a:ext>
          </a:extLst>
        </xdr:cNvPr>
        <xdr:cNvSpPr/>
      </xdr:nvSpPr>
      <xdr:spPr>
        <a:xfrm>
          <a:off x="2514600" y="1825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33745</xdr:rowOff>
    </xdr:from>
    <xdr:to>
      <xdr:col>19</xdr:col>
      <xdr:colOff>177800</xdr:colOff>
      <xdr:row>109</xdr:row>
      <xdr:rowOff>35379</xdr:rowOff>
    </xdr:to>
    <xdr:cxnSp macro="">
      <xdr:nvCxnSpPr>
        <xdr:cNvPr id="416" name="直線コネクタ 415">
          <a:extLst>
            <a:ext uri="{FF2B5EF4-FFF2-40B4-BE49-F238E27FC236}">
              <a16:creationId xmlns:a16="http://schemas.microsoft.com/office/drawing/2014/main" id="{FED4ABED-3255-4ECA-91C0-4505060A5ACD}"/>
            </a:ext>
          </a:extLst>
        </xdr:cNvPr>
        <xdr:cNvCxnSpPr/>
      </xdr:nvCxnSpPr>
      <xdr:spPr>
        <a:xfrm>
          <a:off x="2565400" y="18306505"/>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147864</xdr:rowOff>
    </xdr:from>
    <xdr:to>
      <xdr:col>10</xdr:col>
      <xdr:colOff>165100</xdr:colOff>
      <xdr:row>109</xdr:row>
      <xdr:rowOff>78014</xdr:rowOff>
    </xdr:to>
    <xdr:sp macro="" textlink="">
      <xdr:nvSpPr>
        <xdr:cNvPr id="417" name="楕円 416">
          <a:extLst>
            <a:ext uri="{FF2B5EF4-FFF2-40B4-BE49-F238E27FC236}">
              <a16:creationId xmlns:a16="http://schemas.microsoft.com/office/drawing/2014/main" id="{6243386B-BE7D-4DA1-810B-7E7FF7C638E8}"/>
            </a:ext>
          </a:extLst>
        </xdr:cNvPr>
        <xdr:cNvSpPr/>
      </xdr:nvSpPr>
      <xdr:spPr>
        <a:xfrm>
          <a:off x="173990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27214</xdr:rowOff>
    </xdr:from>
    <xdr:to>
      <xdr:col>15</xdr:col>
      <xdr:colOff>50800</xdr:colOff>
      <xdr:row>109</xdr:row>
      <xdr:rowOff>33745</xdr:rowOff>
    </xdr:to>
    <xdr:cxnSp macro="">
      <xdr:nvCxnSpPr>
        <xdr:cNvPr id="418" name="直線コネクタ 417">
          <a:extLst>
            <a:ext uri="{FF2B5EF4-FFF2-40B4-BE49-F238E27FC236}">
              <a16:creationId xmlns:a16="http://schemas.microsoft.com/office/drawing/2014/main" id="{130C0D0C-1959-4F16-838D-9229E8B9801F}"/>
            </a:ext>
          </a:extLst>
        </xdr:cNvPr>
        <xdr:cNvCxnSpPr/>
      </xdr:nvCxnSpPr>
      <xdr:spPr>
        <a:xfrm>
          <a:off x="1790700" y="18299974"/>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142966</xdr:rowOff>
    </xdr:from>
    <xdr:to>
      <xdr:col>6</xdr:col>
      <xdr:colOff>38100</xdr:colOff>
      <xdr:row>109</xdr:row>
      <xdr:rowOff>73116</xdr:rowOff>
    </xdr:to>
    <xdr:sp macro="" textlink="">
      <xdr:nvSpPr>
        <xdr:cNvPr id="419" name="楕円 418">
          <a:extLst>
            <a:ext uri="{FF2B5EF4-FFF2-40B4-BE49-F238E27FC236}">
              <a16:creationId xmlns:a16="http://schemas.microsoft.com/office/drawing/2014/main" id="{629202BB-5B25-479B-BC3D-292F6B671164}"/>
            </a:ext>
          </a:extLst>
        </xdr:cNvPr>
        <xdr:cNvSpPr/>
      </xdr:nvSpPr>
      <xdr:spPr>
        <a:xfrm>
          <a:off x="965200" y="1824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22316</xdr:rowOff>
    </xdr:from>
    <xdr:to>
      <xdr:col>10</xdr:col>
      <xdr:colOff>114300</xdr:colOff>
      <xdr:row>109</xdr:row>
      <xdr:rowOff>27214</xdr:rowOff>
    </xdr:to>
    <xdr:cxnSp macro="">
      <xdr:nvCxnSpPr>
        <xdr:cNvPr id="420" name="直線コネクタ 419">
          <a:extLst>
            <a:ext uri="{FF2B5EF4-FFF2-40B4-BE49-F238E27FC236}">
              <a16:creationId xmlns:a16="http://schemas.microsoft.com/office/drawing/2014/main" id="{A3D3F2D4-2658-49CE-9919-3B486D2146EA}"/>
            </a:ext>
          </a:extLst>
        </xdr:cNvPr>
        <xdr:cNvCxnSpPr/>
      </xdr:nvCxnSpPr>
      <xdr:spPr>
        <a:xfrm>
          <a:off x="1008380" y="1829507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1" name="n_1aveValue【市民会館】&#10;有形固定資産減価償却率">
          <a:extLst>
            <a:ext uri="{FF2B5EF4-FFF2-40B4-BE49-F238E27FC236}">
              <a16:creationId xmlns:a16="http://schemas.microsoft.com/office/drawing/2014/main" id="{E31F2224-DE5D-4C6D-8A85-5A38DFA70D00}"/>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2" name="n_2aveValue【市民会館】&#10;有形固定資産減価償却率">
          <a:extLst>
            <a:ext uri="{FF2B5EF4-FFF2-40B4-BE49-F238E27FC236}">
              <a16:creationId xmlns:a16="http://schemas.microsoft.com/office/drawing/2014/main" id="{9D15DF6E-F817-4A55-BD52-AEBDAAB31CFF}"/>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3" name="n_3aveValue【市民会館】&#10;有形固定資産減価償却率">
          <a:extLst>
            <a:ext uri="{FF2B5EF4-FFF2-40B4-BE49-F238E27FC236}">
              <a16:creationId xmlns:a16="http://schemas.microsoft.com/office/drawing/2014/main" id="{0032FCF0-4ABC-4BDD-BF7D-B0FC8AD99E3D}"/>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24" name="n_4aveValue【市民会館】&#10;有形固定資産減価償却率">
          <a:extLst>
            <a:ext uri="{FF2B5EF4-FFF2-40B4-BE49-F238E27FC236}">
              <a16:creationId xmlns:a16="http://schemas.microsoft.com/office/drawing/2014/main" id="{9AD73F55-6BBD-4BB1-A187-7A34ADB7F78A}"/>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25" name="n_1mainValue【市民会館】&#10;有形固定資産減価償却率">
          <a:extLst>
            <a:ext uri="{FF2B5EF4-FFF2-40B4-BE49-F238E27FC236}">
              <a16:creationId xmlns:a16="http://schemas.microsoft.com/office/drawing/2014/main" id="{E78C65A7-47DF-49DC-BA45-6EED4021A694}"/>
            </a:ext>
          </a:extLst>
        </xdr:cNvPr>
        <xdr:cNvSpPr txBox="1"/>
      </xdr:nvSpPr>
      <xdr:spPr>
        <a:xfrm>
          <a:off x="31382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75672</xdr:rowOff>
    </xdr:from>
    <xdr:ext cx="405111" cy="259045"/>
    <xdr:sp macro="" textlink="">
      <xdr:nvSpPr>
        <xdr:cNvPr id="426" name="n_2mainValue【市民会館】&#10;有形固定資産減価償却率">
          <a:extLst>
            <a:ext uri="{FF2B5EF4-FFF2-40B4-BE49-F238E27FC236}">
              <a16:creationId xmlns:a16="http://schemas.microsoft.com/office/drawing/2014/main" id="{D7AF67B6-FC75-42C2-BB01-536E4DC5C651}"/>
            </a:ext>
          </a:extLst>
        </xdr:cNvPr>
        <xdr:cNvSpPr txBox="1"/>
      </xdr:nvSpPr>
      <xdr:spPr>
        <a:xfrm>
          <a:off x="2385704" y="1834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69141</xdr:rowOff>
    </xdr:from>
    <xdr:ext cx="405111" cy="259045"/>
    <xdr:sp macro="" textlink="">
      <xdr:nvSpPr>
        <xdr:cNvPr id="427" name="n_3mainValue【市民会館】&#10;有形固定資産減価償却率">
          <a:extLst>
            <a:ext uri="{FF2B5EF4-FFF2-40B4-BE49-F238E27FC236}">
              <a16:creationId xmlns:a16="http://schemas.microsoft.com/office/drawing/2014/main" id="{93E8BA39-784E-4CA7-832A-C08DA4D9549D}"/>
            </a:ext>
          </a:extLst>
        </xdr:cNvPr>
        <xdr:cNvSpPr txBox="1"/>
      </xdr:nvSpPr>
      <xdr:spPr>
        <a:xfrm>
          <a:off x="161100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64243</xdr:rowOff>
    </xdr:from>
    <xdr:ext cx="405111" cy="259045"/>
    <xdr:sp macro="" textlink="">
      <xdr:nvSpPr>
        <xdr:cNvPr id="428" name="n_4mainValue【市民会館】&#10;有形固定資産減価償却率">
          <a:extLst>
            <a:ext uri="{FF2B5EF4-FFF2-40B4-BE49-F238E27FC236}">
              <a16:creationId xmlns:a16="http://schemas.microsoft.com/office/drawing/2014/main" id="{4D6004B7-BB9F-4607-9089-B23311A95A2D}"/>
            </a:ext>
          </a:extLst>
        </xdr:cNvPr>
        <xdr:cNvSpPr txBox="1"/>
      </xdr:nvSpPr>
      <xdr:spPr>
        <a:xfrm>
          <a:off x="836304" y="183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00891B26-7497-4896-828E-E353B74D45D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DCFA7C80-3257-4A22-B837-10EE13167BB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191834C1-8BD1-4106-A519-B7AC146DCD6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85D8FDF3-DDF8-4574-B45E-A6CA21A87E9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46F8059C-9447-42B7-9E9A-2B8B4EC4A8C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CE197E59-2764-4FC2-B709-B13425703A9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91057C7C-B14C-43BD-93FE-C549309B286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39D0F7F4-0D84-4890-8D10-AE1AF0FBBC3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CD1CCF9C-543B-4F2E-AFDA-C00982F1A01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5D6B6FD3-D3BB-4705-93EE-621B10FF020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87618E96-493E-472D-915B-83BAD9971F2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a:extLst>
            <a:ext uri="{FF2B5EF4-FFF2-40B4-BE49-F238E27FC236}">
              <a16:creationId xmlns:a16="http://schemas.microsoft.com/office/drawing/2014/main" id="{B917EF30-69C7-40C9-8D2C-4D08F7D1120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C8DD3F75-838A-4960-8DC7-A7384646E3B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a:extLst>
            <a:ext uri="{FF2B5EF4-FFF2-40B4-BE49-F238E27FC236}">
              <a16:creationId xmlns:a16="http://schemas.microsoft.com/office/drawing/2014/main" id="{25C7D29F-9608-4890-B7F1-08ADB08F09E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DAFE9802-643F-464C-B0A0-040D7FAC99B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id="{AF16A89C-3157-4B32-85A7-F7370EE9ED5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7D256271-5BEF-4E84-8FEF-104C2508DBD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a:extLst>
            <a:ext uri="{FF2B5EF4-FFF2-40B4-BE49-F238E27FC236}">
              <a16:creationId xmlns:a16="http://schemas.microsoft.com/office/drawing/2014/main" id="{54AFFC0D-17DD-482A-948E-FC9F0D50634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9EDE08D1-1808-44B9-912B-BA859393751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a:extLst>
            <a:ext uri="{FF2B5EF4-FFF2-40B4-BE49-F238E27FC236}">
              <a16:creationId xmlns:a16="http://schemas.microsoft.com/office/drawing/2014/main" id="{ACF95ADA-CC69-4345-9D92-99C609D6452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F200C199-FAB9-4E2A-AA6C-A9764F0059D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721AE61-F4E5-42F0-BC9D-670BBA41BA5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E6FCC5F-7F8B-42F7-9E4E-BBA48BD9B08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2" name="直線コネクタ 451">
          <a:extLst>
            <a:ext uri="{FF2B5EF4-FFF2-40B4-BE49-F238E27FC236}">
              <a16:creationId xmlns:a16="http://schemas.microsoft.com/office/drawing/2014/main" id="{D5F5F8BE-9AFA-4AE4-86F6-47E37DE26CEC}"/>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3" name="【市民会館】&#10;一人当たり面積最小値テキスト">
          <a:extLst>
            <a:ext uri="{FF2B5EF4-FFF2-40B4-BE49-F238E27FC236}">
              <a16:creationId xmlns:a16="http://schemas.microsoft.com/office/drawing/2014/main" id="{A4FF8434-ACC1-4D95-A3F1-DFA335D0E582}"/>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4" name="直線コネクタ 453">
          <a:extLst>
            <a:ext uri="{FF2B5EF4-FFF2-40B4-BE49-F238E27FC236}">
              <a16:creationId xmlns:a16="http://schemas.microsoft.com/office/drawing/2014/main" id="{DA83C767-B623-4AED-810C-5B726313DBC1}"/>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55" name="【市民会館】&#10;一人当たり面積最大値テキスト">
          <a:extLst>
            <a:ext uri="{FF2B5EF4-FFF2-40B4-BE49-F238E27FC236}">
              <a16:creationId xmlns:a16="http://schemas.microsoft.com/office/drawing/2014/main" id="{DA845B16-6C7E-4DE1-8BD9-C1BBABC2C393}"/>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56" name="直線コネクタ 455">
          <a:extLst>
            <a:ext uri="{FF2B5EF4-FFF2-40B4-BE49-F238E27FC236}">
              <a16:creationId xmlns:a16="http://schemas.microsoft.com/office/drawing/2014/main" id="{4D604FFE-1939-4B1E-95CE-16C7CC6B35D8}"/>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57" name="【市民会館】&#10;一人当たり面積平均値テキスト">
          <a:extLst>
            <a:ext uri="{FF2B5EF4-FFF2-40B4-BE49-F238E27FC236}">
              <a16:creationId xmlns:a16="http://schemas.microsoft.com/office/drawing/2014/main" id="{67DC62E5-B766-46F9-B5F6-84F482F5514A}"/>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58" name="フローチャート: 判断 457">
          <a:extLst>
            <a:ext uri="{FF2B5EF4-FFF2-40B4-BE49-F238E27FC236}">
              <a16:creationId xmlns:a16="http://schemas.microsoft.com/office/drawing/2014/main" id="{7C4B7B27-C68D-43B0-83F2-D2A145298CAA}"/>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59" name="フローチャート: 判断 458">
          <a:extLst>
            <a:ext uri="{FF2B5EF4-FFF2-40B4-BE49-F238E27FC236}">
              <a16:creationId xmlns:a16="http://schemas.microsoft.com/office/drawing/2014/main" id="{089D4D67-5EE0-4BA2-8E0B-356F6FCBE1A0}"/>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0" name="フローチャート: 判断 459">
          <a:extLst>
            <a:ext uri="{FF2B5EF4-FFF2-40B4-BE49-F238E27FC236}">
              <a16:creationId xmlns:a16="http://schemas.microsoft.com/office/drawing/2014/main" id="{8B99AEDF-5265-4E9B-861D-1DEA50CDCB4F}"/>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1" name="フローチャート: 判断 460">
          <a:extLst>
            <a:ext uri="{FF2B5EF4-FFF2-40B4-BE49-F238E27FC236}">
              <a16:creationId xmlns:a16="http://schemas.microsoft.com/office/drawing/2014/main" id="{8982137A-FDAF-4D59-B1B3-4C700838D3E4}"/>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2" name="フローチャート: 判断 461">
          <a:extLst>
            <a:ext uri="{FF2B5EF4-FFF2-40B4-BE49-F238E27FC236}">
              <a16:creationId xmlns:a16="http://schemas.microsoft.com/office/drawing/2014/main" id="{A5F3E78B-587C-4E3F-96D2-C9EEFCF604D8}"/>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F1EBAD5-BEC2-4247-803F-22CB83C3DD4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351041E-F13B-4128-B2CE-1E5223186AB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EDDCAA2-6097-4B72-97EE-31ACA1CB2FF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D836DE0-293F-44F7-8FC5-1FEDFC0963A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9120897-02F5-4813-808E-1E6C3352317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78739</xdr:rowOff>
    </xdr:from>
    <xdr:to>
      <xdr:col>55</xdr:col>
      <xdr:colOff>50800</xdr:colOff>
      <xdr:row>109</xdr:row>
      <xdr:rowOff>8889</xdr:rowOff>
    </xdr:to>
    <xdr:sp macro="" textlink="">
      <xdr:nvSpPr>
        <xdr:cNvPr id="468" name="楕円 467">
          <a:extLst>
            <a:ext uri="{FF2B5EF4-FFF2-40B4-BE49-F238E27FC236}">
              <a16:creationId xmlns:a16="http://schemas.microsoft.com/office/drawing/2014/main" id="{BF582346-6977-4540-9D1F-0B1E207476E5}"/>
            </a:ext>
          </a:extLst>
        </xdr:cNvPr>
        <xdr:cNvSpPr/>
      </xdr:nvSpPr>
      <xdr:spPr>
        <a:xfrm>
          <a:off x="9192260" y="18183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165116</xdr:rowOff>
    </xdr:from>
    <xdr:ext cx="469744" cy="259045"/>
    <xdr:sp macro="" textlink="">
      <xdr:nvSpPr>
        <xdr:cNvPr id="469" name="【市民会館】&#10;一人当たり面積該当値テキスト">
          <a:extLst>
            <a:ext uri="{FF2B5EF4-FFF2-40B4-BE49-F238E27FC236}">
              <a16:creationId xmlns:a16="http://schemas.microsoft.com/office/drawing/2014/main" id="{BF18628A-5C02-44DD-B615-A96564F960AB}"/>
            </a:ext>
          </a:extLst>
        </xdr:cNvPr>
        <xdr:cNvSpPr txBox="1"/>
      </xdr:nvSpPr>
      <xdr:spPr>
        <a:xfrm>
          <a:off x="9258300" y="181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78739</xdr:rowOff>
    </xdr:from>
    <xdr:to>
      <xdr:col>50</xdr:col>
      <xdr:colOff>165100</xdr:colOff>
      <xdr:row>109</xdr:row>
      <xdr:rowOff>8889</xdr:rowOff>
    </xdr:to>
    <xdr:sp macro="" textlink="">
      <xdr:nvSpPr>
        <xdr:cNvPr id="470" name="楕円 469">
          <a:extLst>
            <a:ext uri="{FF2B5EF4-FFF2-40B4-BE49-F238E27FC236}">
              <a16:creationId xmlns:a16="http://schemas.microsoft.com/office/drawing/2014/main" id="{B82EBEA2-54BF-4CA6-A51A-9384590BD71D}"/>
            </a:ext>
          </a:extLst>
        </xdr:cNvPr>
        <xdr:cNvSpPr/>
      </xdr:nvSpPr>
      <xdr:spPr>
        <a:xfrm>
          <a:off x="8445500" y="18183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129539</xdr:rowOff>
    </xdr:from>
    <xdr:to>
      <xdr:col>55</xdr:col>
      <xdr:colOff>0</xdr:colOff>
      <xdr:row>108</xdr:row>
      <xdr:rowOff>129539</xdr:rowOff>
    </xdr:to>
    <xdr:cxnSp macro="">
      <xdr:nvCxnSpPr>
        <xdr:cNvPr id="471" name="直線コネクタ 470">
          <a:extLst>
            <a:ext uri="{FF2B5EF4-FFF2-40B4-BE49-F238E27FC236}">
              <a16:creationId xmlns:a16="http://schemas.microsoft.com/office/drawing/2014/main" id="{AE88541C-6C38-42E1-A174-66BC72FC5310}"/>
            </a:ext>
          </a:extLst>
        </xdr:cNvPr>
        <xdr:cNvCxnSpPr/>
      </xdr:nvCxnSpPr>
      <xdr:spPr>
        <a:xfrm>
          <a:off x="8496300" y="1823465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80645</xdr:rowOff>
    </xdr:from>
    <xdr:to>
      <xdr:col>46</xdr:col>
      <xdr:colOff>38100</xdr:colOff>
      <xdr:row>109</xdr:row>
      <xdr:rowOff>10795</xdr:rowOff>
    </xdr:to>
    <xdr:sp macro="" textlink="">
      <xdr:nvSpPr>
        <xdr:cNvPr id="472" name="楕円 471">
          <a:extLst>
            <a:ext uri="{FF2B5EF4-FFF2-40B4-BE49-F238E27FC236}">
              <a16:creationId xmlns:a16="http://schemas.microsoft.com/office/drawing/2014/main" id="{51AC4D72-ACA4-47EE-B5BE-BB4384C1791B}"/>
            </a:ext>
          </a:extLst>
        </xdr:cNvPr>
        <xdr:cNvSpPr/>
      </xdr:nvSpPr>
      <xdr:spPr>
        <a:xfrm>
          <a:off x="7670800" y="18185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129539</xdr:rowOff>
    </xdr:from>
    <xdr:to>
      <xdr:col>50</xdr:col>
      <xdr:colOff>114300</xdr:colOff>
      <xdr:row>108</xdr:row>
      <xdr:rowOff>131445</xdr:rowOff>
    </xdr:to>
    <xdr:cxnSp macro="">
      <xdr:nvCxnSpPr>
        <xdr:cNvPr id="473" name="直線コネクタ 472">
          <a:extLst>
            <a:ext uri="{FF2B5EF4-FFF2-40B4-BE49-F238E27FC236}">
              <a16:creationId xmlns:a16="http://schemas.microsoft.com/office/drawing/2014/main" id="{7A0FA46E-B068-471F-B527-8E53A06EC5D9}"/>
            </a:ext>
          </a:extLst>
        </xdr:cNvPr>
        <xdr:cNvCxnSpPr/>
      </xdr:nvCxnSpPr>
      <xdr:spPr>
        <a:xfrm flipV="1">
          <a:off x="7713980" y="1823465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80645</xdr:rowOff>
    </xdr:from>
    <xdr:to>
      <xdr:col>41</xdr:col>
      <xdr:colOff>101600</xdr:colOff>
      <xdr:row>109</xdr:row>
      <xdr:rowOff>10795</xdr:rowOff>
    </xdr:to>
    <xdr:sp macro="" textlink="">
      <xdr:nvSpPr>
        <xdr:cNvPr id="474" name="楕円 473">
          <a:extLst>
            <a:ext uri="{FF2B5EF4-FFF2-40B4-BE49-F238E27FC236}">
              <a16:creationId xmlns:a16="http://schemas.microsoft.com/office/drawing/2014/main" id="{2715FB46-76DE-4D4B-AB87-D8321E1D67BA}"/>
            </a:ext>
          </a:extLst>
        </xdr:cNvPr>
        <xdr:cNvSpPr/>
      </xdr:nvSpPr>
      <xdr:spPr>
        <a:xfrm>
          <a:off x="6873240" y="181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131445</xdr:rowOff>
    </xdr:from>
    <xdr:to>
      <xdr:col>45</xdr:col>
      <xdr:colOff>177800</xdr:colOff>
      <xdr:row>108</xdr:row>
      <xdr:rowOff>131445</xdr:rowOff>
    </xdr:to>
    <xdr:cxnSp macro="">
      <xdr:nvCxnSpPr>
        <xdr:cNvPr id="475" name="直線コネクタ 474">
          <a:extLst>
            <a:ext uri="{FF2B5EF4-FFF2-40B4-BE49-F238E27FC236}">
              <a16:creationId xmlns:a16="http://schemas.microsoft.com/office/drawing/2014/main" id="{0E49EB93-D463-4CD6-88F0-2EF3E17EA2BA}"/>
            </a:ext>
          </a:extLst>
        </xdr:cNvPr>
        <xdr:cNvCxnSpPr/>
      </xdr:nvCxnSpPr>
      <xdr:spPr>
        <a:xfrm>
          <a:off x="6924040" y="182365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80645</xdr:rowOff>
    </xdr:from>
    <xdr:to>
      <xdr:col>36</xdr:col>
      <xdr:colOff>165100</xdr:colOff>
      <xdr:row>109</xdr:row>
      <xdr:rowOff>10795</xdr:rowOff>
    </xdr:to>
    <xdr:sp macro="" textlink="">
      <xdr:nvSpPr>
        <xdr:cNvPr id="476" name="楕円 475">
          <a:extLst>
            <a:ext uri="{FF2B5EF4-FFF2-40B4-BE49-F238E27FC236}">
              <a16:creationId xmlns:a16="http://schemas.microsoft.com/office/drawing/2014/main" id="{622ACE82-B26E-4B79-8C38-3CDC2D632EC9}"/>
            </a:ext>
          </a:extLst>
        </xdr:cNvPr>
        <xdr:cNvSpPr/>
      </xdr:nvSpPr>
      <xdr:spPr>
        <a:xfrm>
          <a:off x="6098540" y="181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131445</xdr:rowOff>
    </xdr:from>
    <xdr:to>
      <xdr:col>41</xdr:col>
      <xdr:colOff>50800</xdr:colOff>
      <xdr:row>108</xdr:row>
      <xdr:rowOff>131445</xdr:rowOff>
    </xdr:to>
    <xdr:cxnSp macro="">
      <xdr:nvCxnSpPr>
        <xdr:cNvPr id="477" name="直線コネクタ 476">
          <a:extLst>
            <a:ext uri="{FF2B5EF4-FFF2-40B4-BE49-F238E27FC236}">
              <a16:creationId xmlns:a16="http://schemas.microsoft.com/office/drawing/2014/main" id="{FAAF7009-7F55-43C7-B2F9-AE72A0C78ED2}"/>
            </a:ext>
          </a:extLst>
        </xdr:cNvPr>
        <xdr:cNvCxnSpPr/>
      </xdr:nvCxnSpPr>
      <xdr:spPr>
        <a:xfrm>
          <a:off x="6149340" y="182365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78" name="n_1aveValue【市民会館】&#10;一人当たり面積">
          <a:extLst>
            <a:ext uri="{FF2B5EF4-FFF2-40B4-BE49-F238E27FC236}">
              <a16:creationId xmlns:a16="http://schemas.microsoft.com/office/drawing/2014/main" id="{DE1E7751-E089-4643-8A56-5499F8B54C4C}"/>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79" name="n_2aveValue【市民会館】&#10;一人当たり面積">
          <a:extLst>
            <a:ext uri="{FF2B5EF4-FFF2-40B4-BE49-F238E27FC236}">
              <a16:creationId xmlns:a16="http://schemas.microsoft.com/office/drawing/2014/main" id="{C3F4EDCA-0D11-4CC7-AC0A-00C15BEA6061}"/>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0" name="n_3aveValue【市民会館】&#10;一人当たり面積">
          <a:extLst>
            <a:ext uri="{FF2B5EF4-FFF2-40B4-BE49-F238E27FC236}">
              <a16:creationId xmlns:a16="http://schemas.microsoft.com/office/drawing/2014/main" id="{7EFACA26-BA7D-45C4-BD42-D2ED3D5BAE7C}"/>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1" name="n_4aveValue【市民会館】&#10;一人当たり面積">
          <a:extLst>
            <a:ext uri="{FF2B5EF4-FFF2-40B4-BE49-F238E27FC236}">
              <a16:creationId xmlns:a16="http://schemas.microsoft.com/office/drawing/2014/main" id="{EB99349A-ED9A-4CEF-A353-BC43C18BD569}"/>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16</xdr:rowOff>
    </xdr:from>
    <xdr:ext cx="469744" cy="259045"/>
    <xdr:sp macro="" textlink="">
      <xdr:nvSpPr>
        <xdr:cNvPr id="482" name="n_1mainValue【市民会館】&#10;一人当たり面積">
          <a:extLst>
            <a:ext uri="{FF2B5EF4-FFF2-40B4-BE49-F238E27FC236}">
              <a16:creationId xmlns:a16="http://schemas.microsoft.com/office/drawing/2014/main" id="{FF2A531A-1AA9-47E7-AA03-36D9556BFB77}"/>
            </a:ext>
          </a:extLst>
        </xdr:cNvPr>
        <xdr:cNvSpPr txBox="1"/>
      </xdr:nvSpPr>
      <xdr:spPr>
        <a:xfrm>
          <a:off x="8271587"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1922</xdr:rowOff>
    </xdr:from>
    <xdr:ext cx="469744" cy="259045"/>
    <xdr:sp macro="" textlink="">
      <xdr:nvSpPr>
        <xdr:cNvPr id="483" name="n_2mainValue【市民会館】&#10;一人当たり面積">
          <a:extLst>
            <a:ext uri="{FF2B5EF4-FFF2-40B4-BE49-F238E27FC236}">
              <a16:creationId xmlns:a16="http://schemas.microsoft.com/office/drawing/2014/main" id="{2B1B8DB1-2A6C-46C9-84FE-7F929982A7E0}"/>
            </a:ext>
          </a:extLst>
        </xdr:cNvPr>
        <xdr:cNvSpPr txBox="1"/>
      </xdr:nvSpPr>
      <xdr:spPr>
        <a:xfrm>
          <a:off x="750958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1922</xdr:rowOff>
    </xdr:from>
    <xdr:ext cx="469744" cy="259045"/>
    <xdr:sp macro="" textlink="">
      <xdr:nvSpPr>
        <xdr:cNvPr id="484" name="n_3mainValue【市民会館】&#10;一人当たり面積">
          <a:extLst>
            <a:ext uri="{FF2B5EF4-FFF2-40B4-BE49-F238E27FC236}">
              <a16:creationId xmlns:a16="http://schemas.microsoft.com/office/drawing/2014/main" id="{29C46C47-CBD0-4BC5-9CE5-C838108DC06C}"/>
            </a:ext>
          </a:extLst>
        </xdr:cNvPr>
        <xdr:cNvSpPr txBox="1"/>
      </xdr:nvSpPr>
      <xdr:spPr>
        <a:xfrm>
          <a:off x="67120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1922</xdr:rowOff>
    </xdr:from>
    <xdr:ext cx="469744" cy="259045"/>
    <xdr:sp macro="" textlink="">
      <xdr:nvSpPr>
        <xdr:cNvPr id="485" name="n_4mainValue【市民会館】&#10;一人当たり面積">
          <a:extLst>
            <a:ext uri="{FF2B5EF4-FFF2-40B4-BE49-F238E27FC236}">
              <a16:creationId xmlns:a16="http://schemas.microsoft.com/office/drawing/2014/main" id="{CE8BC1EE-630B-4A34-85B4-B30E2DB06839}"/>
            </a:ext>
          </a:extLst>
        </xdr:cNvPr>
        <xdr:cNvSpPr txBox="1"/>
      </xdr:nvSpPr>
      <xdr:spPr>
        <a:xfrm>
          <a:off x="59373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4AD927CB-3735-4791-8DF0-4C3603D9663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67F684A-FF7F-44FA-AB58-840FBA0D4A3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9E1A5B19-51B2-4DA2-84EE-D968364AB1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404BB0C-CF53-4523-B271-472D386F3E9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4F5DE35-AD16-4EF2-B179-4012118BE48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F2CDA58-F51E-4EA9-9F8E-3F0FF1450C4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B7E7B54-F5DE-4B31-AF77-2A57A6D0A3B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B6F39A-3F61-4AD0-9B31-4672AF47B4C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8CFFED80-444C-4F9B-AB45-8F2D4A82B4A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C9543FD5-8BCE-46FD-8519-62A0CF50015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D2DEAFB-33D3-4FCF-BC6C-8F831426D23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3247F8E3-754D-4693-8A25-062693A4A6B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F995E2-99FB-4F93-9E29-B3E5C8875EC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32B54DFB-E983-4EEF-9FE8-BEBE2911CBF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CFC330F9-FF96-40E3-8F03-A8975D4764B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2CBF6F53-6913-4B11-82C3-047138CA18B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717AF2FB-F987-4A12-A7A5-327CEBEC716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37054A1-A041-4E6D-8BAD-9AA8D8B8187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2D65D12B-EC88-4B9D-B0D0-E6540D931BE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7195A3AD-CF29-4129-BFAF-2D21A25E6C7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651BEA78-EB4D-4410-9685-D00B334CB43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7E2FB286-68B9-4F5D-84AC-56388F5BAF8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7582900B-92A7-4957-9D95-B1968B80EC3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833785F-DADF-4045-81BF-8DF65DEA582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B349544C-B03A-4CFD-9BEB-668E568367E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1" name="直線コネクタ 510">
          <a:extLst>
            <a:ext uri="{FF2B5EF4-FFF2-40B4-BE49-F238E27FC236}">
              <a16:creationId xmlns:a16="http://schemas.microsoft.com/office/drawing/2014/main" id="{91C8E5C3-8ABA-4895-83C4-466FC685A38A}"/>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9F4D86E3-3829-4474-92F8-D971888106E0}"/>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3" name="直線コネクタ 512">
          <a:extLst>
            <a:ext uri="{FF2B5EF4-FFF2-40B4-BE49-F238E27FC236}">
              <a16:creationId xmlns:a16="http://schemas.microsoft.com/office/drawing/2014/main" id="{ABD082C6-0431-4B49-8E51-076835DF48E8}"/>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776E1744-5F20-4BF3-975E-A66E723D42F0}"/>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5" name="直線コネクタ 514">
          <a:extLst>
            <a:ext uri="{FF2B5EF4-FFF2-40B4-BE49-F238E27FC236}">
              <a16:creationId xmlns:a16="http://schemas.microsoft.com/office/drawing/2014/main" id="{A24D426A-8200-436F-BD62-C85C72EBB736}"/>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9952273D-3C87-4506-9BCF-5DD640B34F13}"/>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7" name="フローチャート: 判断 516">
          <a:extLst>
            <a:ext uri="{FF2B5EF4-FFF2-40B4-BE49-F238E27FC236}">
              <a16:creationId xmlns:a16="http://schemas.microsoft.com/office/drawing/2014/main" id="{8B52071F-607E-44C1-8284-1A9AF4576819}"/>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18" name="フローチャート: 判断 517">
          <a:extLst>
            <a:ext uri="{FF2B5EF4-FFF2-40B4-BE49-F238E27FC236}">
              <a16:creationId xmlns:a16="http://schemas.microsoft.com/office/drawing/2014/main" id="{F9A40A98-2E43-4F1F-A87F-19CCF9CCDD26}"/>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9" name="フローチャート: 判断 518">
          <a:extLst>
            <a:ext uri="{FF2B5EF4-FFF2-40B4-BE49-F238E27FC236}">
              <a16:creationId xmlns:a16="http://schemas.microsoft.com/office/drawing/2014/main" id="{D758AF51-E220-445C-BAB1-52C6D5829EF2}"/>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0" name="フローチャート: 判断 519">
          <a:extLst>
            <a:ext uri="{FF2B5EF4-FFF2-40B4-BE49-F238E27FC236}">
              <a16:creationId xmlns:a16="http://schemas.microsoft.com/office/drawing/2014/main" id="{196BF48E-2ABE-47AD-BCA8-86844F0515E5}"/>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1" name="フローチャート: 判断 520">
          <a:extLst>
            <a:ext uri="{FF2B5EF4-FFF2-40B4-BE49-F238E27FC236}">
              <a16:creationId xmlns:a16="http://schemas.microsoft.com/office/drawing/2014/main" id="{A71127FD-F949-45A3-A0C0-9C77A6EEAD7A}"/>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76AFCB2-D771-435F-889F-DA66C0A8822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855F474-BCA7-4DF1-8C72-7E708E2A904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08C5552-1D0F-4177-BFCC-80BF81944C0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1BF8E5F-A469-4E31-9E8E-92E4F9E6ED5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E4D3426-E296-468E-BDE0-27BF07E8A1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527" name="楕円 526">
          <a:extLst>
            <a:ext uri="{FF2B5EF4-FFF2-40B4-BE49-F238E27FC236}">
              <a16:creationId xmlns:a16="http://schemas.microsoft.com/office/drawing/2014/main" id="{E18F139B-7AD0-49A0-A6C0-6E0E1466523E}"/>
            </a:ext>
          </a:extLst>
        </xdr:cNvPr>
        <xdr:cNvSpPr/>
      </xdr:nvSpPr>
      <xdr:spPr>
        <a:xfrm>
          <a:off x="14325600" y="67979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151BED9-2E0A-4720-900B-8A476668A3CD}"/>
            </a:ext>
          </a:extLst>
        </xdr:cNvPr>
        <xdr:cNvSpPr txBox="1"/>
      </xdr:nvSpPr>
      <xdr:spPr>
        <a:xfrm>
          <a:off x="14414500"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529" name="楕円 528">
          <a:extLst>
            <a:ext uri="{FF2B5EF4-FFF2-40B4-BE49-F238E27FC236}">
              <a16:creationId xmlns:a16="http://schemas.microsoft.com/office/drawing/2014/main" id="{D763B247-39FF-4989-BA58-03ECDA73CDED}"/>
            </a:ext>
          </a:extLst>
        </xdr:cNvPr>
        <xdr:cNvSpPr/>
      </xdr:nvSpPr>
      <xdr:spPr>
        <a:xfrm>
          <a:off x="13578840" y="701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42</xdr:row>
      <xdr:rowOff>19050</xdr:rowOff>
    </xdr:to>
    <xdr:cxnSp macro="">
      <xdr:nvCxnSpPr>
        <xdr:cNvPr id="530" name="直線コネクタ 529">
          <a:extLst>
            <a:ext uri="{FF2B5EF4-FFF2-40B4-BE49-F238E27FC236}">
              <a16:creationId xmlns:a16="http://schemas.microsoft.com/office/drawing/2014/main" id="{DA28EEBB-D308-45B9-9A5F-AAFB21ACA12C}"/>
            </a:ext>
          </a:extLst>
        </xdr:cNvPr>
        <xdr:cNvCxnSpPr/>
      </xdr:nvCxnSpPr>
      <xdr:spPr>
        <a:xfrm flipV="1">
          <a:off x="13629640" y="6848747"/>
          <a:ext cx="74676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131535</xdr:rowOff>
    </xdr:from>
    <xdr:to>
      <xdr:col>76</xdr:col>
      <xdr:colOff>165100</xdr:colOff>
      <xdr:row>42</xdr:row>
      <xdr:rowOff>61685</xdr:rowOff>
    </xdr:to>
    <xdr:sp macro="" textlink="">
      <xdr:nvSpPr>
        <xdr:cNvPr id="531" name="楕円 530">
          <a:extLst>
            <a:ext uri="{FF2B5EF4-FFF2-40B4-BE49-F238E27FC236}">
              <a16:creationId xmlns:a16="http://schemas.microsoft.com/office/drawing/2014/main" id="{D55A82AF-B9CE-4CD0-96A0-4F7266BF73DC}"/>
            </a:ext>
          </a:extLst>
        </xdr:cNvPr>
        <xdr:cNvSpPr/>
      </xdr:nvSpPr>
      <xdr:spPr>
        <a:xfrm>
          <a:off x="12804140" y="700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10885</xdr:rowOff>
    </xdr:from>
    <xdr:to>
      <xdr:col>81</xdr:col>
      <xdr:colOff>50800</xdr:colOff>
      <xdr:row>42</xdr:row>
      <xdr:rowOff>19050</xdr:rowOff>
    </xdr:to>
    <xdr:cxnSp macro="">
      <xdr:nvCxnSpPr>
        <xdr:cNvPr id="532" name="直線コネクタ 531">
          <a:extLst>
            <a:ext uri="{FF2B5EF4-FFF2-40B4-BE49-F238E27FC236}">
              <a16:creationId xmlns:a16="http://schemas.microsoft.com/office/drawing/2014/main" id="{7EAEECFD-B232-41B1-81BB-43575B1EA377}"/>
            </a:ext>
          </a:extLst>
        </xdr:cNvPr>
        <xdr:cNvCxnSpPr/>
      </xdr:nvCxnSpPr>
      <xdr:spPr>
        <a:xfrm>
          <a:off x="12854940" y="7051765"/>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123372</xdr:rowOff>
    </xdr:from>
    <xdr:to>
      <xdr:col>72</xdr:col>
      <xdr:colOff>38100</xdr:colOff>
      <xdr:row>42</xdr:row>
      <xdr:rowOff>53522</xdr:rowOff>
    </xdr:to>
    <xdr:sp macro="" textlink="">
      <xdr:nvSpPr>
        <xdr:cNvPr id="533" name="楕円 532">
          <a:extLst>
            <a:ext uri="{FF2B5EF4-FFF2-40B4-BE49-F238E27FC236}">
              <a16:creationId xmlns:a16="http://schemas.microsoft.com/office/drawing/2014/main" id="{BD41BD63-B6CB-4EE7-92F2-B48A7808F4C3}"/>
            </a:ext>
          </a:extLst>
        </xdr:cNvPr>
        <xdr:cNvSpPr/>
      </xdr:nvSpPr>
      <xdr:spPr>
        <a:xfrm>
          <a:off x="12029440" y="6996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2722</xdr:rowOff>
    </xdr:from>
    <xdr:to>
      <xdr:col>76</xdr:col>
      <xdr:colOff>114300</xdr:colOff>
      <xdr:row>42</xdr:row>
      <xdr:rowOff>10885</xdr:rowOff>
    </xdr:to>
    <xdr:cxnSp macro="">
      <xdr:nvCxnSpPr>
        <xdr:cNvPr id="534" name="直線コネクタ 533">
          <a:extLst>
            <a:ext uri="{FF2B5EF4-FFF2-40B4-BE49-F238E27FC236}">
              <a16:creationId xmlns:a16="http://schemas.microsoft.com/office/drawing/2014/main" id="{C43B7D83-0082-4DA4-9111-1FE8E71E388B}"/>
            </a:ext>
          </a:extLst>
        </xdr:cNvPr>
        <xdr:cNvCxnSpPr/>
      </xdr:nvCxnSpPr>
      <xdr:spPr>
        <a:xfrm>
          <a:off x="12072620" y="7043602"/>
          <a:ext cx="78232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85816</xdr:rowOff>
    </xdr:from>
    <xdr:to>
      <xdr:col>67</xdr:col>
      <xdr:colOff>101600</xdr:colOff>
      <xdr:row>42</xdr:row>
      <xdr:rowOff>15966</xdr:rowOff>
    </xdr:to>
    <xdr:sp macro="" textlink="">
      <xdr:nvSpPr>
        <xdr:cNvPr id="535" name="楕円 534">
          <a:extLst>
            <a:ext uri="{FF2B5EF4-FFF2-40B4-BE49-F238E27FC236}">
              <a16:creationId xmlns:a16="http://schemas.microsoft.com/office/drawing/2014/main" id="{B964986C-DE37-4692-90FC-C16689A493F0}"/>
            </a:ext>
          </a:extLst>
        </xdr:cNvPr>
        <xdr:cNvSpPr/>
      </xdr:nvSpPr>
      <xdr:spPr>
        <a:xfrm>
          <a:off x="11231880" y="695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136616</xdr:rowOff>
    </xdr:from>
    <xdr:to>
      <xdr:col>71</xdr:col>
      <xdr:colOff>177800</xdr:colOff>
      <xdr:row>42</xdr:row>
      <xdr:rowOff>2722</xdr:rowOff>
    </xdr:to>
    <xdr:cxnSp macro="">
      <xdr:nvCxnSpPr>
        <xdr:cNvPr id="536" name="直線コネクタ 535">
          <a:extLst>
            <a:ext uri="{FF2B5EF4-FFF2-40B4-BE49-F238E27FC236}">
              <a16:creationId xmlns:a16="http://schemas.microsoft.com/office/drawing/2014/main" id="{6565E175-BDDC-422B-9179-3AC7C0FCFD51}"/>
            </a:ext>
          </a:extLst>
        </xdr:cNvPr>
        <xdr:cNvCxnSpPr/>
      </xdr:nvCxnSpPr>
      <xdr:spPr>
        <a:xfrm>
          <a:off x="11282680" y="7009856"/>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7112B19-1735-476D-8F7C-E1BE1A95AA62}"/>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D0C9948B-E2C0-4915-B9F2-272CB8CDA510}"/>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4BF1A76-3941-40C6-A9C6-077E0BCF230B}"/>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39C798F0-875F-4848-A94B-46F48981AF16}"/>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65A01B4C-C80C-4547-946D-F0A425B3234B}"/>
            </a:ext>
          </a:extLst>
        </xdr:cNvPr>
        <xdr:cNvSpPr txBox="1"/>
      </xdr:nvSpPr>
      <xdr:spPr>
        <a:xfrm>
          <a:off x="134372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52812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22518994-D4B1-4C73-9249-69B46F7ADD3D}"/>
            </a:ext>
          </a:extLst>
        </xdr:cNvPr>
        <xdr:cNvSpPr txBox="1"/>
      </xdr:nvSpPr>
      <xdr:spPr>
        <a:xfrm>
          <a:off x="12675244" y="709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44649</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70B3F7B8-1516-4DF2-90CA-D86A73659FD8}"/>
            </a:ext>
          </a:extLst>
        </xdr:cNvPr>
        <xdr:cNvSpPr txBox="1"/>
      </xdr:nvSpPr>
      <xdr:spPr>
        <a:xfrm>
          <a:off x="11900544" y="708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7093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4DE632E6-E418-4C5C-BC7F-EFF0E6C5E250}"/>
            </a:ext>
          </a:extLst>
        </xdr:cNvPr>
        <xdr:cNvSpPr txBox="1"/>
      </xdr:nvSpPr>
      <xdr:spPr>
        <a:xfrm>
          <a:off x="1110298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F8807534-A4B6-4C41-BFD3-0F19AE0CB1A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D1A5180-13B8-4B7C-AC94-8BDA7FC9907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1428B1F7-4B0E-4E8D-BD6F-607CC0F079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84164FE3-A8E8-4144-897A-D4179421EDF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C123848A-9751-489E-9C3A-065875C8C3D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F0DF6E58-CE9A-4596-BBEF-AE5E992942D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75D3260-0465-41F2-89C7-BB1D34B7691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8FFE7B06-7E36-4A58-AABF-5D9873FD50E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817C2896-83A9-4AFE-9EDF-599F53A4218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E3E775C1-631B-484E-98E8-5EC6D9F8F2D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5AFD47CB-8F8A-44B7-B8D4-910EEC356BC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D1F19CFC-33AF-49B1-91D3-E838B6BF29DE}"/>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5D3F671-A07B-4579-9C48-44C13EE004F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1D668E87-3558-45C2-B001-48A1763C38DF}"/>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C4D6CAAA-3F0C-4E09-96F8-1A2F7A15B7E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5AC885D3-3EF8-40C9-998C-FED81C1533B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C201C025-2003-4E7D-B894-DFDC6BCE299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F5E72A09-9C86-413A-A67C-EC7ACF992C2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92A76222-1082-4D2B-8092-6ED31C9324E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5BE8E00D-3D8D-4F10-9496-EFEAD14CC24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ACA7FD9-9D3D-4CFA-B6FD-DD5F3BB8429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740870EF-4AEC-460F-A34A-C5488AD0CDD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2183926A-EF37-4C3F-BA60-B78097CE92F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68" name="直線コネクタ 567">
          <a:extLst>
            <a:ext uri="{FF2B5EF4-FFF2-40B4-BE49-F238E27FC236}">
              <a16:creationId xmlns:a16="http://schemas.microsoft.com/office/drawing/2014/main" id="{BF99AF4E-8909-4AEB-9C7F-C53CB81D0BDE}"/>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FB878835-F68D-43AE-B266-D4BDC5FB6350}"/>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0" name="直線コネクタ 569">
          <a:extLst>
            <a:ext uri="{FF2B5EF4-FFF2-40B4-BE49-F238E27FC236}">
              <a16:creationId xmlns:a16="http://schemas.microsoft.com/office/drawing/2014/main" id="{7C8400B4-0B3A-4F13-B370-7583CC9BCF6B}"/>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C07CC768-E494-4829-B10E-E10F1E4412BD}"/>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2" name="直線コネクタ 571">
          <a:extLst>
            <a:ext uri="{FF2B5EF4-FFF2-40B4-BE49-F238E27FC236}">
              <a16:creationId xmlns:a16="http://schemas.microsoft.com/office/drawing/2014/main" id="{4B6EE1FE-826D-4791-A57A-864102BAF5C6}"/>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3AE6E2BB-C421-4F48-952D-18EB3F74E946}"/>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74" name="フローチャート: 判断 573">
          <a:extLst>
            <a:ext uri="{FF2B5EF4-FFF2-40B4-BE49-F238E27FC236}">
              <a16:creationId xmlns:a16="http://schemas.microsoft.com/office/drawing/2014/main" id="{84C96F3C-0D37-4020-B2B4-4E82017FBBE0}"/>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75" name="フローチャート: 判断 574">
          <a:extLst>
            <a:ext uri="{FF2B5EF4-FFF2-40B4-BE49-F238E27FC236}">
              <a16:creationId xmlns:a16="http://schemas.microsoft.com/office/drawing/2014/main" id="{0C37E1D3-15C2-4AFB-9927-F18336FDB388}"/>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76" name="フローチャート: 判断 575">
          <a:extLst>
            <a:ext uri="{FF2B5EF4-FFF2-40B4-BE49-F238E27FC236}">
              <a16:creationId xmlns:a16="http://schemas.microsoft.com/office/drawing/2014/main" id="{31066E47-F83B-49D3-9468-512C886D7A3E}"/>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77" name="フローチャート: 判断 576">
          <a:extLst>
            <a:ext uri="{FF2B5EF4-FFF2-40B4-BE49-F238E27FC236}">
              <a16:creationId xmlns:a16="http://schemas.microsoft.com/office/drawing/2014/main" id="{DE6FDE81-358C-4DCB-8738-5BBC0E708E5B}"/>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78" name="フローチャート: 判断 577">
          <a:extLst>
            <a:ext uri="{FF2B5EF4-FFF2-40B4-BE49-F238E27FC236}">
              <a16:creationId xmlns:a16="http://schemas.microsoft.com/office/drawing/2014/main" id="{3459318A-0E9C-4543-8CFC-EBC7699F5CEA}"/>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96BA36C-B23C-49D7-A491-7A822127944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072EAAC-DEF7-41F5-9B8C-25353077F5A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4C24FDA-0FB6-4986-BC0B-0182C20704F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F147F47-5794-47FA-977C-6B204E1CE84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A272B89-61E6-42FA-8596-5BC883286DE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33260</xdr:rowOff>
    </xdr:from>
    <xdr:to>
      <xdr:col>116</xdr:col>
      <xdr:colOff>114300</xdr:colOff>
      <xdr:row>41</xdr:row>
      <xdr:rowOff>134860</xdr:rowOff>
    </xdr:to>
    <xdr:sp macro="" textlink="">
      <xdr:nvSpPr>
        <xdr:cNvPr id="584" name="楕円 583">
          <a:extLst>
            <a:ext uri="{FF2B5EF4-FFF2-40B4-BE49-F238E27FC236}">
              <a16:creationId xmlns:a16="http://schemas.microsoft.com/office/drawing/2014/main" id="{823DCF84-B08A-4BA6-9C37-E0FFE89991DE}"/>
            </a:ext>
          </a:extLst>
        </xdr:cNvPr>
        <xdr:cNvSpPr/>
      </xdr:nvSpPr>
      <xdr:spPr>
        <a:xfrm>
          <a:off x="19458940" y="6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119637</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1AD596D9-C1E8-4C13-BF56-88802D82D788}"/>
            </a:ext>
          </a:extLst>
        </xdr:cNvPr>
        <xdr:cNvSpPr txBox="1"/>
      </xdr:nvSpPr>
      <xdr:spPr>
        <a:xfrm>
          <a:off x="19547840" y="68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55800</xdr:rowOff>
    </xdr:from>
    <xdr:to>
      <xdr:col>112</xdr:col>
      <xdr:colOff>38100</xdr:colOff>
      <xdr:row>41</xdr:row>
      <xdr:rowOff>157400</xdr:rowOff>
    </xdr:to>
    <xdr:sp macro="" textlink="">
      <xdr:nvSpPr>
        <xdr:cNvPr id="586" name="楕円 585">
          <a:extLst>
            <a:ext uri="{FF2B5EF4-FFF2-40B4-BE49-F238E27FC236}">
              <a16:creationId xmlns:a16="http://schemas.microsoft.com/office/drawing/2014/main" id="{BE0D6E2F-489D-41AF-9BFB-4A76F6193996}"/>
            </a:ext>
          </a:extLst>
        </xdr:cNvPr>
        <xdr:cNvSpPr/>
      </xdr:nvSpPr>
      <xdr:spPr>
        <a:xfrm>
          <a:off x="18735040" y="692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84060</xdr:rowOff>
    </xdr:from>
    <xdr:to>
      <xdr:col>116</xdr:col>
      <xdr:colOff>63500</xdr:colOff>
      <xdr:row>41</xdr:row>
      <xdr:rowOff>106600</xdr:rowOff>
    </xdr:to>
    <xdr:cxnSp macro="">
      <xdr:nvCxnSpPr>
        <xdr:cNvPr id="587" name="直線コネクタ 586">
          <a:extLst>
            <a:ext uri="{FF2B5EF4-FFF2-40B4-BE49-F238E27FC236}">
              <a16:creationId xmlns:a16="http://schemas.microsoft.com/office/drawing/2014/main" id="{FC4870A7-E408-491C-B8A4-C647D335EE4C}"/>
            </a:ext>
          </a:extLst>
        </xdr:cNvPr>
        <xdr:cNvCxnSpPr/>
      </xdr:nvCxnSpPr>
      <xdr:spPr>
        <a:xfrm flipV="1">
          <a:off x="18778220" y="6957300"/>
          <a:ext cx="73152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57007</xdr:rowOff>
    </xdr:from>
    <xdr:to>
      <xdr:col>107</xdr:col>
      <xdr:colOff>101600</xdr:colOff>
      <xdr:row>41</xdr:row>
      <xdr:rowOff>158607</xdr:rowOff>
    </xdr:to>
    <xdr:sp macro="" textlink="">
      <xdr:nvSpPr>
        <xdr:cNvPr id="588" name="楕円 587">
          <a:extLst>
            <a:ext uri="{FF2B5EF4-FFF2-40B4-BE49-F238E27FC236}">
              <a16:creationId xmlns:a16="http://schemas.microsoft.com/office/drawing/2014/main" id="{55DE6E5F-4675-4131-BD61-6747A909B6BC}"/>
            </a:ext>
          </a:extLst>
        </xdr:cNvPr>
        <xdr:cNvSpPr/>
      </xdr:nvSpPr>
      <xdr:spPr>
        <a:xfrm>
          <a:off x="17937480" y="69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106600</xdr:rowOff>
    </xdr:from>
    <xdr:to>
      <xdr:col>111</xdr:col>
      <xdr:colOff>177800</xdr:colOff>
      <xdr:row>41</xdr:row>
      <xdr:rowOff>107807</xdr:rowOff>
    </xdr:to>
    <xdr:cxnSp macro="">
      <xdr:nvCxnSpPr>
        <xdr:cNvPr id="589" name="直線コネクタ 588">
          <a:extLst>
            <a:ext uri="{FF2B5EF4-FFF2-40B4-BE49-F238E27FC236}">
              <a16:creationId xmlns:a16="http://schemas.microsoft.com/office/drawing/2014/main" id="{6301348A-7F05-443A-8CB4-36F71F4AF4D1}"/>
            </a:ext>
          </a:extLst>
        </xdr:cNvPr>
        <xdr:cNvCxnSpPr/>
      </xdr:nvCxnSpPr>
      <xdr:spPr>
        <a:xfrm flipV="1">
          <a:off x="17988280" y="6979840"/>
          <a:ext cx="78994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57926</xdr:rowOff>
    </xdr:from>
    <xdr:to>
      <xdr:col>102</xdr:col>
      <xdr:colOff>165100</xdr:colOff>
      <xdr:row>41</xdr:row>
      <xdr:rowOff>159526</xdr:rowOff>
    </xdr:to>
    <xdr:sp macro="" textlink="">
      <xdr:nvSpPr>
        <xdr:cNvPr id="590" name="楕円 589">
          <a:extLst>
            <a:ext uri="{FF2B5EF4-FFF2-40B4-BE49-F238E27FC236}">
              <a16:creationId xmlns:a16="http://schemas.microsoft.com/office/drawing/2014/main" id="{71C8C5FB-5EB3-4EB8-9F98-85E52FAB8A05}"/>
            </a:ext>
          </a:extLst>
        </xdr:cNvPr>
        <xdr:cNvSpPr/>
      </xdr:nvSpPr>
      <xdr:spPr>
        <a:xfrm>
          <a:off x="17162780" y="69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107807</xdr:rowOff>
    </xdr:from>
    <xdr:to>
      <xdr:col>107</xdr:col>
      <xdr:colOff>50800</xdr:colOff>
      <xdr:row>41</xdr:row>
      <xdr:rowOff>108726</xdr:rowOff>
    </xdr:to>
    <xdr:cxnSp macro="">
      <xdr:nvCxnSpPr>
        <xdr:cNvPr id="591" name="直線コネクタ 590">
          <a:extLst>
            <a:ext uri="{FF2B5EF4-FFF2-40B4-BE49-F238E27FC236}">
              <a16:creationId xmlns:a16="http://schemas.microsoft.com/office/drawing/2014/main" id="{A3A2D4C8-69A6-4E3C-82D3-638C64C8C7EC}"/>
            </a:ext>
          </a:extLst>
        </xdr:cNvPr>
        <xdr:cNvCxnSpPr/>
      </xdr:nvCxnSpPr>
      <xdr:spPr>
        <a:xfrm flipV="1">
          <a:off x="17213580" y="6981047"/>
          <a:ext cx="7747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59149</xdr:rowOff>
    </xdr:from>
    <xdr:to>
      <xdr:col>98</xdr:col>
      <xdr:colOff>38100</xdr:colOff>
      <xdr:row>41</xdr:row>
      <xdr:rowOff>160749</xdr:rowOff>
    </xdr:to>
    <xdr:sp macro="" textlink="">
      <xdr:nvSpPr>
        <xdr:cNvPr id="592" name="楕円 591">
          <a:extLst>
            <a:ext uri="{FF2B5EF4-FFF2-40B4-BE49-F238E27FC236}">
              <a16:creationId xmlns:a16="http://schemas.microsoft.com/office/drawing/2014/main" id="{6D3776FB-F197-4932-B3A9-BC06627B9A5C}"/>
            </a:ext>
          </a:extLst>
        </xdr:cNvPr>
        <xdr:cNvSpPr/>
      </xdr:nvSpPr>
      <xdr:spPr>
        <a:xfrm>
          <a:off x="16388080" y="6932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108726</xdr:rowOff>
    </xdr:from>
    <xdr:to>
      <xdr:col>102</xdr:col>
      <xdr:colOff>114300</xdr:colOff>
      <xdr:row>41</xdr:row>
      <xdr:rowOff>109949</xdr:rowOff>
    </xdr:to>
    <xdr:cxnSp macro="">
      <xdr:nvCxnSpPr>
        <xdr:cNvPr id="593" name="直線コネクタ 592">
          <a:extLst>
            <a:ext uri="{FF2B5EF4-FFF2-40B4-BE49-F238E27FC236}">
              <a16:creationId xmlns:a16="http://schemas.microsoft.com/office/drawing/2014/main" id="{DD2AC3DE-59E4-4F7D-A9EC-E5529B12DB4D}"/>
            </a:ext>
          </a:extLst>
        </xdr:cNvPr>
        <xdr:cNvCxnSpPr/>
      </xdr:nvCxnSpPr>
      <xdr:spPr>
        <a:xfrm flipV="1">
          <a:off x="16431260" y="6981966"/>
          <a:ext cx="78232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A2F3910B-45CB-4724-B1DC-285FB868D15A}"/>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C8D41337-1F2E-4A2C-8CD9-D1E5CF219BA9}"/>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96" name="n_3aveValue【一般廃棄物処理施設】&#10;一人当たり有形固定資産（償却資産）額">
          <a:extLst>
            <a:ext uri="{FF2B5EF4-FFF2-40B4-BE49-F238E27FC236}">
              <a16:creationId xmlns:a16="http://schemas.microsoft.com/office/drawing/2014/main" id="{344EF8B2-52AA-43C1-8677-006FC741BE8F}"/>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97" name="n_4aveValue【一般廃棄物処理施設】&#10;一人当たり有形固定資産（償却資産）額">
          <a:extLst>
            <a:ext uri="{FF2B5EF4-FFF2-40B4-BE49-F238E27FC236}">
              <a16:creationId xmlns:a16="http://schemas.microsoft.com/office/drawing/2014/main" id="{605D5802-183B-495A-B036-DA06F829A1BE}"/>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148527</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3FA69C7-BCA0-4413-8F65-B28A0801E634}"/>
            </a:ext>
          </a:extLst>
        </xdr:cNvPr>
        <xdr:cNvSpPr txBox="1"/>
      </xdr:nvSpPr>
      <xdr:spPr>
        <a:xfrm>
          <a:off x="18528811" y="70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149734</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8370C125-83D7-4B8A-B29B-6835DA8CC90F}"/>
            </a:ext>
          </a:extLst>
        </xdr:cNvPr>
        <xdr:cNvSpPr txBox="1"/>
      </xdr:nvSpPr>
      <xdr:spPr>
        <a:xfrm>
          <a:off x="17766811" y="70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150653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7A14A850-E9C5-4418-8FBA-1DF3EE3E239F}"/>
            </a:ext>
          </a:extLst>
        </xdr:cNvPr>
        <xdr:cNvSpPr txBox="1"/>
      </xdr:nvSpPr>
      <xdr:spPr>
        <a:xfrm>
          <a:off x="16969251" y="70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151876</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379E10A6-7A47-4E7F-AD2C-5D6A6E2DBBD3}"/>
            </a:ext>
          </a:extLst>
        </xdr:cNvPr>
        <xdr:cNvSpPr txBox="1"/>
      </xdr:nvSpPr>
      <xdr:spPr>
        <a:xfrm>
          <a:off x="16194551" y="70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80BCB15D-D312-438A-8294-B29C1EC6157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D7CF535A-AD26-474B-8909-6E4210B90C5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A3D0E56-AE9D-4AED-A7EE-D6C2C30F998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82EF6F1A-1661-4BFE-AD3D-C8DAAB3EAB9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46E2FFB1-157C-44ED-BE55-336EBE69921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E5C456E1-C992-45A9-AE13-14B57C7934C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5F5C5EC4-EF3C-4422-8B5F-CB2C8B0E4C2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460CD2D-5CD6-4C8A-944C-AD4F59E7880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454A991A-C311-4973-847E-06D4C627AC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45A60C67-F3D1-4B6A-8B44-3E2D5C472A9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C66AFC3B-0CBE-40DA-B5EA-642916CD69C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BF2524F9-B546-4B19-AB19-D9A21ED4EE9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16018872-FF5C-4494-B435-B523623AB3A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8C3D26C8-9D60-46A8-A089-0AB83F5E0A2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1A13E907-638B-43FF-8C38-B3DE1C65608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467326A0-744B-4D6D-AAB9-E221447AA11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D88F453D-B01B-430B-966C-5E452FD7E26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A7A83CC6-D8AA-4641-B35E-A05DDF8F461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C6CA33A5-FD0D-4644-B244-F869C135542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B0596D11-1C03-400D-B805-DBEB6A5AF5E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F05025DC-5006-44EC-82F0-85911906EC8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2DD5E910-E429-4DC9-9798-1F308CE7FCD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056B6FEA-759A-44C1-89B0-A913F4B7530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6AE5AF2E-966B-493C-BC34-B8BC1F33EE3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26" name="直線コネクタ 625">
          <a:extLst>
            <a:ext uri="{FF2B5EF4-FFF2-40B4-BE49-F238E27FC236}">
              <a16:creationId xmlns:a16="http://schemas.microsoft.com/office/drawing/2014/main" id="{62197C06-CD3B-477A-881D-98FB922707B3}"/>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7" name="【保健センター・保健所】&#10;有形固定資産減価償却率最小値テキスト">
          <a:extLst>
            <a:ext uri="{FF2B5EF4-FFF2-40B4-BE49-F238E27FC236}">
              <a16:creationId xmlns:a16="http://schemas.microsoft.com/office/drawing/2014/main" id="{20ACDF98-D8B0-42E0-9844-CD6DDDC41111}"/>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8" name="直線コネクタ 627">
          <a:extLst>
            <a:ext uri="{FF2B5EF4-FFF2-40B4-BE49-F238E27FC236}">
              <a16:creationId xmlns:a16="http://schemas.microsoft.com/office/drawing/2014/main" id="{B7BBFCB1-3E6E-4121-90E7-264D05E9B6E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29" name="【保健センター・保健所】&#10;有形固定資産減価償却率最大値テキスト">
          <a:extLst>
            <a:ext uri="{FF2B5EF4-FFF2-40B4-BE49-F238E27FC236}">
              <a16:creationId xmlns:a16="http://schemas.microsoft.com/office/drawing/2014/main" id="{83E8C805-37C8-4CA9-8551-DA12F9E7F1D6}"/>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0" name="直線コネクタ 629">
          <a:extLst>
            <a:ext uri="{FF2B5EF4-FFF2-40B4-BE49-F238E27FC236}">
              <a16:creationId xmlns:a16="http://schemas.microsoft.com/office/drawing/2014/main" id="{971B8268-3093-47F5-95B2-D84E9C7C5F8C}"/>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F8114D3F-77FA-4C53-9EA2-92464BC6F9E8}"/>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2" name="フローチャート: 判断 631">
          <a:extLst>
            <a:ext uri="{FF2B5EF4-FFF2-40B4-BE49-F238E27FC236}">
              <a16:creationId xmlns:a16="http://schemas.microsoft.com/office/drawing/2014/main" id="{3703446A-D0BB-4501-824B-C085B393AF99}"/>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3" name="フローチャート: 判断 632">
          <a:extLst>
            <a:ext uri="{FF2B5EF4-FFF2-40B4-BE49-F238E27FC236}">
              <a16:creationId xmlns:a16="http://schemas.microsoft.com/office/drawing/2014/main" id="{DADEC68F-6EFF-43FA-9E86-510721E409A6}"/>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34" name="フローチャート: 判断 633">
          <a:extLst>
            <a:ext uri="{FF2B5EF4-FFF2-40B4-BE49-F238E27FC236}">
              <a16:creationId xmlns:a16="http://schemas.microsoft.com/office/drawing/2014/main" id="{5738DCE1-035D-4BDE-A9BA-586A893652F8}"/>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35" name="フローチャート: 判断 634">
          <a:extLst>
            <a:ext uri="{FF2B5EF4-FFF2-40B4-BE49-F238E27FC236}">
              <a16:creationId xmlns:a16="http://schemas.microsoft.com/office/drawing/2014/main" id="{5AE78E17-5E9B-4A49-A0DE-7CA4F753A937}"/>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6" name="フローチャート: 判断 635">
          <a:extLst>
            <a:ext uri="{FF2B5EF4-FFF2-40B4-BE49-F238E27FC236}">
              <a16:creationId xmlns:a16="http://schemas.microsoft.com/office/drawing/2014/main" id="{750DAC5C-21FF-4AA1-987B-C312B96941F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E3FC866-F186-4090-B326-D1788350900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4BBE78E-1C63-400F-A61E-15D513850C3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B12B654-F0D0-449C-9125-887E4DC05DA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03AD5CD-34F7-49FF-ADD3-A043A239FA5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68F650A-1FD7-4982-ABAC-1BAF1185A21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642" name="楕円 641">
          <a:extLst>
            <a:ext uri="{FF2B5EF4-FFF2-40B4-BE49-F238E27FC236}">
              <a16:creationId xmlns:a16="http://schemas.microsoft.com/office/drawing/2014/main" id="{4819732A-9693-4B5B-91AA-1DE121857BA2}"/>
            </a:ext>
          </a:extLst>
        </xdr:cNvPr>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BC6F1D20-60CA-46CD-B175-3CEC4DE44029}"/>
            </a:ext>
          </a:extLst>
        </xdr:cNvPr>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44" name="楕円 643">
          <a:extLst>
            <a:ext uri="{FF2B5EF4-FFF2-40B4-BE49-F238E27FC236}">
              <a16:creationId xmlns:a16="http://schemas.microsoft.com/office/drawing/2014/main" id="{8A609B47-56C4-413E-AFE5-AF3F2B3BD69E}"/>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645" name="直線コネクタ 644">
          <a:extLst>
            <a:ext uri="{FF2B5EF4-FFF2-40B4-BE49-F238E27FC236}">
              <a16:creationId xmlns:a16="http://schemas.microsoft.com/office/drawing/2014/main" id="{A1B3C93A-76E9-45E4-B939-62D7C2BCE449}"/>
            </a:ext>
          </a:extLst>
        </xdr:cNvPr>
        <xdr:cNvCxnSpPr/>
      </xdr:nvCxnSpPr>
      <xdr:spPr>
        <a:xfrm>
          <a:off x="13629640" y="103936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46" name="楕円 645">
          <a:extLst>
            <a:ext uri="{FF2B5EF4-FFF2-40B4-BE49-F238E27FC236}">
              <a16:creationId xmlns:a16="http://schemas.microsoft.com/office/drawing/2014/main" id="{2FC79128-D023-4E2B-A1BC-A1D38304FD05}"/>
            </a:ext>
          </a:extLst>
        </xdr:cNvPr>
        <xdr:cNvSpPr/>
      </xdr:nvSpPr>
      <xdr:spPr>
        <a:xfrm>
          <a:off x="128041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0</xdr:rowOff>
    </xdr:to>
    <xdr:cxnSp macro="">
      <xdr:nvCxnSpPr>
        <xdr:cNvPr id="647" name="直線コネクタ 646">
          <a:extLst>
            <a:ext uri="{FF2B5EF4-FFF2-40B4-BE49-F238E27FC236}">
              <a16:creationId xmlns:a16="http://schemas.microsoft.com/office/drawing/2014/main" id="{8BF3104A-0D3F-46DC-83A7-FB768A585314}"/>
            </a:ext>
          </a:extLst>
        </xdr:cNvPr>
        <xdr:cNvCxnSpPr/>
      </xdr:nvCxnSpPr>
      <xdr:spPr>
        <a:xfrm>
          <a:off x="12854940" y="10359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8" name="楕円 647">
          <a:extLst>
            <a:ext uri="{FF2B5EF4-FFF2-40B4-BE49-F238E27FC236}">
              <a16:creationId xmlns:a16="http://schemas.microsoft.com/office/drawing/2014/main" id="{9038E2E8-CA36-46CA-A587-8E7C3146D885}"/>
            </a:ext>
          </a:extLst>
        </xdr:cNvPr>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133350</xdr:rowOff>
    </xdr:to>
    <xdr:cxnSp macro="">
      <xdr:nvCxnSpPr>
        <xdr:cNvPr id="649" name="直線コネクタ 648">
          <a:extLst>
            <a:ext uri="{FF2B5EF4-FFF2-40B4-BE49-F238E27FC236}">
              <a16:creationId xmlns:a16="http://schemas.microsoft.com/office/drawing/2014/main" id="{1FD82062-A720-45E5-A037-D715A95B0029}"/>
            </a:ext>
          </a:extLst>
        </xdr:cNvPr>
        <xdr:cNvCxnSpPr/>
      </xdr:nvCxnSpPr>
      <xdr:spPr>
        <a:xfrm>
          <a:off x="12072620" y="103212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0" name="楕円 649">
          <a:extLst>
            <a:ext uri="{FF2B5EF4-FFF2-40B4-BE49-F238E27FC236}">
              <a16:creationId xmlns:a16="http://schemas.microsoft.com/office/drawing/2014/main" id="{5673B3B5-F3EC-44C2-B0DA-27EC363581FE}"/>
            </a:ext>
          </a:extLst>
        </xdr:cNvPr>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95250</xdr:rowOff>
    </xdr:to>
    <xdr:cxnSp macro="">
      <xdr:nvCxnSpPr>
        <xdr:cNvPr id="651" name="直線コネクタ 650">
          <a:extLst>
            <a:ext uri="{FF2B5EF4-FFF2-40B4-BE49-F238E27FC236}">
              <a16:creationId xmlns:a16="http://schemas.microsoft.com/office/drawing/2014/main" id="{BB050229-2302-45D0-A533-16C775038FE6}"/>
            </a:ext>
          </a:extLst>
        </xdr:cNvPr>
        <xdr:cNvCxnSpPr/>
      </xdr:nvCxnSpPr>
      <xdr:spPr>
        <a:xfrm>
          <a:off x="11282680" y="102831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EC79CFC4-D138-4779-A375-D177877D75AE}"/>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159D0EAC-D700-4F81-B563-9D44D2429C72}"/>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45ACC6D2-196D-40E1-BF7B-F493114EA205}"/>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8C2D50D2-2DA5-44F4-9AFE-20631CE394C9}"/>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73C29BC2-AB5D-4B6D-85AE-19994004D381}"/>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A518D046-B1C1-42F1-9E40-1918551E00B7}"/>
            </a:ext>
          </a:extLst>
        </xdr:cNvPr>
        <xdr:cNvSpPr txBox="1"/>
      </xdr:nvSpPr>
      <xdr:spPr>
        <a:xfrm>
          <a:off x="126752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FF944D87-8285-4E0D-97EC-56038C2F57FD}"/>
            </a:ext>
          </a:extLst>
        </xdr:cNvPr>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515FC069-C7D2-442C-A71B-427F3F02EFD3}"/>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3B633C54-FC65-487D-ACCB-D6FE45E73D3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E8148224-17CF-421F-BFCA-4090FDCB69D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C150CA30-6538-4728-A98F-C9AA130F97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A5D26E95-186F-4062-BEEB-F2F2BC1E1B4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E52673A9-7E73-4306-9EE6-A7AC010D6D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8C1353F3-3955-48D9-B280-4EE506D339C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691AAF5-8F52-4ED5-AF1A-A07C8D6A612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2F63D759-EBEB-4766-BC61-3A05FD939A2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B2DA22D7-19E3-4A44-948D-8E0E4485EA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8E8CE68A-AB82-4F7C-B870-18776709586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610F514D-D759-4692-A3B1-A2F65E415D7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650144B9-E8EF-43F4-B151-22CD2BDDACF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37B39C10-7C8C-4856-93B1-D8179E5508C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8B842115-0B36-4D99-BCF0-845FFE88BB4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E84C3-89CA-47FE-B1BE-F78323DF561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2D7C41AE-973A-4A1A-A176-1AE7BA38AE0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B66BD7E1-BD81-453A-B53B-25EF7617B3D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2917174F-6584-4C01-9918-06BB2E9E038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31F750FC-29E2-428C-A656-91408FD1645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A90664CA-8F37-4904-8D0A-E699BBCDAE5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EEFC55E8-EEF5-4136-B240-6DDF302520E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F2234782-AB1B-4416-89E7-8F161D4F323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5EA74972-ABBC-4610-9CBA-11E9C654404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3" name="直線コネクタ 682">
          <a:extLst>
            <a:ext uri="{FF2B5EF4-FFF2-40B4-BE49-F238E27FC236}">
              <a16:creationId xmlns:a16="http://schemas.microsoft.com/office/drawing/2014/main" id="{1DBA7D91-216D-4891-9332-1DEB3AB2182C}"/>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28AD60FB-4B34-422B-90FA-550D5C2C718F}"/>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5" name="直線コネクタ 684">
          <a:extLst>
            <a:ext uri="{FF2B5EF4-FFF2-40B4-BE49-F238E27FC236}">
              <a16:creationId xmlns:a16="http://schemas.microsoft.com/office/drawing/2014/main" id="{E0575B04-925A-438A-9E8E-978EF66A3497}"/>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CE39A54C-D53F-4711-897B-8B372C7D079A}"/>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87" name="直線コネクタ 686">
          <a:extLst>
            <a:ext uri="{FF2B5EF4-FFF2-40B4-BE49-F238E27FC236}">
              <a16:creationId xmlns:a16="http://schemas.microsoft.com/office/drawing/2014/main" id="{F02F3278-0D01-4C09-9818-48EF6FCD5F73}"/>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80ECB590-D6B5-455E-8FDA-AF00E356C4CE}"/>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9" name="フローチャート: 判断 688">
          <a:extLst>
            <a:ext uri="{FF2B5EF4-FFF2-40B4-BE49-F238E27FC236}">
              <a16:creationId xmlns:a16="http://schemas.microsoft.com/office/drawing/2014/main" id="{327C999C-220E-4A8A-B1BC-A9B8C8CE60FD}"/>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0" name="フローチャート: 判断 689">
          <a:extLst>
            <a:ext uri="{FF2B5EF4-FFF2-40B4-BE49-F238E27FC236}">
              <a16:creationId xmlns:a16="http://schemas.microsoft.com/office/drawing/2014/main" id="{22352C67-84E9-401D-9288-1E264B8A16AE}"/>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1" name="フローチャート: 判断 690">
          <a:extLst>
            <a:ext uri="{FF2B5EF4-FFF2-40B4-BE49-F238E27FC236}">
              <a16:creationId xmlns:a16="http://schemas.microsoft.com/office/drawing/2014/main" id="{D2339840-48AC-4F56-BA7E-74380DD8F292}"/>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2" name="フローチャート: 判断 691">
          <a:extLst>
            <a:ext uri="{FF2B5EF4-FFF2-40B4-BE49-F238E27FC236}">
              <a16:creationId xmlns:a16="http://schemas.microsoft.com/office/drawing/2014/main" id="{AC88C4C8-33D4-4BC2-A3C6-C0BB0B586A06}"/>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3" name="フローチャート: 判断 692">
          <a:extLst>
            <a:ext uri="{FF2B5EF4-FFF2-40B4-BE49-F238E27FC236}">
              <a16:creationId xmlns:a16="http://schemas.microsoft.com/office/drawing/2014/main" id="{6413E655-59C4-49AE-B65E-DAF43515B4CB}"/>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59015D7-6847-44E0-8E34-5A7E6FB0261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0B2A912-A59C-4FB7-9C11-0C1959F9106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C6DC390-376D-4A5E-A5C2-4AAD1F3F58D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469D3B6-329D-4A83-864B-CFDE5AA9360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C7D7668-6916-4C82-BA3B-C1C13E3D273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99" name="楕円 698">
          <a:extLst>
            <a:ext uri="{FF2B5EF4-FFF2-40B4-BE49-F238E27FC236}">
              <a16:creationId xmlns:a16="http://schemas.microsoft.com/office/drawing/2014/main" id="{0628B459-BFE6-4CAA-8B38-5F6A27A80658}"/>
            </a:ext>
          </a:extLst>
        </xdr:cNvPr>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C98424C8-9860-42CB-88DE-BE87DE944334}"/>
            </a:ext>
          </a:extLst>
        </xdr:cNvPr>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1" name="楕円 700">
          <a:extLst>
            <a:ext uri="{FF2B5EF4-FFF2-40B4-BE49-F238E27FC236}">
              <a16:creationId xmlns:a16="http://schemas.microsoft.com/office/drawing/2014/main" id="{27621D16-36F4-4229-981A-6785258F4E67}"/>
            </a:ext>
          </a:extLst>
        </xdr:cNvPr>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2" name="直線コネクタ 701">
          <a:extLst>
            <a:ext uri="{FF2B5EF4-FFF2-40B4-BE49-F238E27FC236}">
              <a16:creationId xmlns:a16="http://schemas.microsoft.com/office/drawing/2014/main" id="{2D615FC0-A8E5-4CE2-B485-DE6D4A8D54C1}"/>
            </a:ext>
          </a:extLst>
        </xdr:cNvPr>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03" name="楕円 702">
          <a:extLst>
            <a:ext uri="{FF2B5EF4-FFF2-40B4-BE49-F238E27FC236}">
              <a16:creationId xmlns:a16="http://schemas.microsoft.com/office/drawing/2014/main" id="{8EDDDBFF-6848-4F97-A277-2DCB907F40D2}"/>
            </a:ext>
          </a:extLst>
        </xdr:cNvPr>
        <xdr:cNvSpPr/>
      </xdr:nvSpPr>
      <xdr:spPr>
        <a:xfrm>
          <a:off x="17937480" y="1068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704" name="直線コネクタ 703">
          <a:extLst>
            <a:ext uri="{FF2B5EF4-FFF2-40B4-BE49-F238E27FC236}">
              <a16:creationId xmlns:a16="http://schemas.microsoft.com/office/drawing/2014/main" id="{22FD142D-9B0B-4668-A6DB-96615ED714C2}"/>
            </a:ext>
          </a:extLst>
        </xdr:cNvPr>
        <xdr:cNvCxnSpPr/>
      </xdr:nvCxnSpPr>
      <xdr:spPr>
        <a:xfrm flipV="1">
          <a:off x="17988280" y="107289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05" name="楕円 704">
          <a:extLst>
            <a:ext uri="{FF2B5EF4-FFF2-40B4-BE49-F238E27FC236}">
              <a16:creationId xmlns:a16="http://schemas.microsoft.com/office/drawing/2014/main" id="{BBAD1559-362B-4896-8866-12466DD1F893}"/>
            </a:ext>
          </a:extLst>
        </xdr:cNvPr>
        <xdr:cNvSpPr/>
      </xdr:nvSpPr>
      <xdr:spPr>
        <a:xfrm>
          <a:off x="17162780" y="1068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06" name="直線コネクタ 705">
          <a:extLst>
            <a:ext uri="{FF2B5EF4-FFF2-40B4-BE49-F238E27FC236}">
              <a16:creationId xmlns:a16="http://schemas.microsoft.com/office/drawing/2014/main" id="{555901E7-3AAF-47C7-A677-36E6C1D0F70E}"/>
            </a:ext>
          </a:extLst>
        </xdr:cNvPr>
        <xdr:cNvCxnSpPr/>
      </xdr:nvCxnSpPr>
      <xdr:spPr>
        <a:xfrm>
          <a:off x="17213580" y="10732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07" name="楕円 706">
          <a:extLst>
            <a:ext uri="{FF2B5EF4-FFF2-40B4-BE49-F238E27FC236}">
              <a16:creationId xmlns:a16="http://schemas.microsoft.com/office/drawing/2014/main" id="{517FE125-B93B-4065-A30F-54D71886D619}"/>
            </a:ext>
          </a:extLst>
        </xdr:cNvPr>
        <xdr:cNvSpPr/>
      </xdr:nvSpPr>
      <xdr:spPr>
        <a:xfrm>
          <a:off x="16388080" y="1068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08" name="直線コネクタ 707">
          <a:extLst>
            <a:ext uri="{FF2B5EF4-FFF2-40B4-BE49-F238E27FC236}">
              <a16:creationId xmlns:a16="http://schemas.microsoft.com/office/drawing/2014/main" id="{1D6287AC-9923-41CF-864F-937266A087A8}"/>
            </a:ext>
          </a:extLst>
        </xdr:cNvPr>
        <xdr:cNvCxnSpPr/>
      </xdr:nvCxnSpPr>
      <xdr:spPr>
        <a:xfrm>
          <a:off x="16431260" y="10732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09" name="n_1aveValue【保健センター・保健所】&#10;一人当たり面積">
          <a:extLst>
            <a:ext uri="{FF2B5EF4-FFF2-40B4-BE49-F238E27FC236}">
              <a16:creationId xmlns:a16="http://schemas.microsoft.com/office/drawing/2014/main" id="{C9E52DE3-12A2-44C4-846C-2F3F83EC17D3}"/>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0" name="n_2aveValue【保健センター・保健所】&#10;一人当たり面積">
          <a:extLst>
            <a:ext uri="{FF2B5EF4-FFF2-40B4-BE49-F238E27FC236}">
              <a16:creationId xmlns:a16="http://schemas.microsoft.com/office/drawing/2014/main" id="{70E06C78-0E5F-40E2-B5DB-430A45A791E5}"/>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1" name="n_3aveValue【保健センター・保健所】&#10;一人当たり面積">
          <a:extLst>
            <a:ext uri="{FF2B5EF4-FFF2-40B4-BE49-F238E27FC236}">
              <a16:creationId xmlns:a16="http://schemas.microsoft.com/office/drawing/2014/main" id="{90E9C33A-72E3-43B9-895A-98B68223C4F9}"/>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2" name="n_4aveValue【保健センター・保健所】&#10;一人当たり面積">
          <a:extLst>
            <a:ext uri="{FF2B5EF4-FFF2-40B4-BE49-F238E27FC236}">
              <a16:creationId xmlns:a16="http://schemas.microsoft.com/office/drawing/2014/main" id="{6B6EB461-7061-41D7-A0A3-1C7EFF47F26C}"/>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3" name="n_1mainValue【保健センター・保健所】&#10;一人当たり面積">
          <a:extLst>
            <a:ext uri="{FF2B5EF4-FFF2-40B4-BE49-F238E27FC236}">
              <a16:creationId xmlns:a16="http://schemas.microsoft.com/office/drawing/2014/main" id="{70E35A5E-ADA2-483F-892D-D570F9443DD9}"/>
            </a:ext>
          </a:extLst>
        </xdr:cNvPr>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14" name="n_2mainValue【保健センター・保健所】&#10;一人当たり面積">
          <a:extLst>
            <a:ext uri="{FF2B5EF4-FFF2-40B4-BE49-F238E27FC236}">
              <a16:creationId xmlns:a16="http://schemas.microsoft.com/office/drawing/2014/main" id="{C1B8D110-A8F1-49A9-8B73-8B63818C383E}"/>
            </a:ext>
          </a:extLst>
        </xdr:cNvPr>
        <xdr:cNvSpPr txBox="1"/>
      </xdr:nvSpPr>
      <xdr:spPr>
        <a:xfrm>
          <a:off x="1777626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15" name="n_3mainValue【保健センター・保健所】&#10;一人当たり面積">
          <a:extLst>
            <a:ext uri="{FF2B5EF4-FFF2-40B4-BE49-F238E27FC236}">
              <a16:creationId xmlns:a16="http://schemas.microsoft.com/office/drawing/2014/main" id="{02A3B273-125F-456A-8F55-064CEDA6F520}"/>
            </a:ext>
          </a:extLst>
        </xdr:cNvPr>
        <xdr:cNvSpPr txBox="1"/>
      </xdr:nvSpPr>
      <xdr:spPr>
        <a:xfrm>
          <a:off x="1700156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16" name="n_4mainValue【保健センター・保健所】&#10;一人当たり面積">
          <a:extLst>
            <a:ext uri="{FF2B5EF4-FFF2-40B4-BE49-F238E27FC236}">
              <a16:creationId xmlns:a16="http://schemas.microsoft.com/office/drawing/2014/main" id="{0CEEE151-0556-4937-B33D-A90D9D70D501}"/>
            </a:ext>
          </a:extLst>
        </xdr:cNvPr>
        <xdr:cNvSpPr txBox="1"/>
      </xdr:nvSpPr>
      <xdr:spPr>
        <a:xfrm>
          <a:off x="1622686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FCDAB353-4C1F-4A07-ADE5-3E006CB66AE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634D962-DF42-4717-9AD4-2499515CDC2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FC0FE70B-7C5C-4753-ABBD-F007B8D23D0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1A8775F6-4E7B-49BA-83AF-367607FF255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AC394966-7DE9-4838-B35F-A669A141B64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5EF83773-B9AE-45E9-912D-7BED82E2E6A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4F5E8437-EE50-478B-A6E3-A8D8304EA40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6962A048-BF7D-4845-9F7A-5764F9F61C9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FB5CC835-9081-40FC-A941-BDD8D5C5FAE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4D9004AF-B421-44E5-A2BE-0F6DA7BC8B5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C531AF94-CFA9-4A35-884B-657CE679250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A379FA92-5BCF-46EA-9563-F625DA720D5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EEF9FF81-25D4-42E0-B7A0-683B094DD78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47B17924-40EF-441A-9C90-1EE4907699D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F0E9BE4D-B6C2-4B75-93F0-80DE6057575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CFD4ED0A-BB05-42A2-AD54-13BCE878412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FFAAA386-2701-488A-B23B-3EFC0E3ADFB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1530F61D-762C-4CD9-A0DD-2EA48D51004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331276DC-F7FB-47E5-8FA5-AF1A4FE4792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1B9B11FE-A65A-436A-94C6-55F9A0F01FF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7" name="テキスト ボックス 736">
          <a:extLst>
            <a:ext uri="{FF2B5EF4-FFF2-40B4-BE49-F238E27FC236}">
              <a16:creationId xmlns:a16="http://schemas.microsoft.com/office/drawing/2014/main" id="{279D8C09-1363-4298-8CEE-BF628CB4BABA}"/>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96E1D54C-3BDF-4464-8FFE-70202AFE5A2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705538DA-CA52-47D6-94CC-669A57112BA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0" name="直線コネクタ 739">
          <a:extLst>
            <a:ext uri="{FF2B5EF4-FFF2-40B4-BE49-F238E27FC236}">
              <a16:creationId xmlns:a16="http://schemas.microsoft.com/office/drawing/2014/main" id="{2C871484-E09F-4BDD-82BC-E447C6FAA7CD}"/>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35B81B84-2D72-4697-82FA-537244495639}"/>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2" name="直線コネクタ 741">
          <a:extLst>
            <a:ext uri="{FF2B5EF4-FFF2-40B4-BE49-F238E27FC236}">
              <a16:creationId xmlns:a16="http://schemas.microsoft.com/office/drawing/2014/main" id="{D302D4C3-2A09-4977-B33D-7B034A8F8827}"/>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3" name="【消防施設】&#10;有形固定資産減価償却率最大値テキスト">
          <a:extLst>
            <a:ext uri="{FF2B5EF4-FFF2-40B4-BE49-F238E27FC236}">
              <a16:creationId xmlns:a16="http://schemas.microsoft.com/office/drawing/2014/main" id="{C0FEC8CF-14DF-4C93-A073-464149FF482F}"/>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4" name="直線コネクタ 743">
          <a:extLst>
            <a:ext uri="{FF2B5EF4-FFF2-40B4-BE49-F238E27FC236}">
              <a16:creationId xmlns:a16="http://schemas.microsoft.com/office/drawing/2014/main" id="{4082FF07-7D4E-4F92-BBEC-A87A0B449D64}"/>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BACFF4EE-872E-4A70-928A-5F0D366D4106}"/>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46" name="フローチャート: 判断 745">
          <a:extLst>
            <a:ext uri="{FF2B5EF4-FFF2-40B4-BE49-F238E27FC236}">
              <a16:creationId xmlns:a16="http://schemas.microsoft.com/office/drawing/2014/main" id="{FCEF7996-5567-4014-BBE5-A581894BBFAD}"/>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47" name="フローチャート: 判断 746">
          <a:extLst>
            <a:ext uri="{FF2B5EF4-FFF2-40B4-BE49-F238E27FC236}">
              <a16:creationId xmlns:a16="http://schemas.microsoft.com/office/drawing/2014/main" id="{488DAD15-2B13-45CF-83B2-A5FBD343362E}"/>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48" name="フローチャート: 判断 747">
          <a:extLst>
            <a:ext uri="{FF2B5EF4-FFF2-40B4-BE49-F238E27FC236}">
              <a16:creationId xmlns:a16="http://schemas.microsoft.com/office/drawing/2014/main" id="{711F5473-AE59-46CB-853F-5950BDBA6EEE}"/>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49" name="フローチャート: 判断 748">
          <a:extLst>
            <a:ext uri="{FF2B5EF4-FFF2-40B4-BE49-F238E27FC236}">
              <a16:creationId xmlns:a16="http://schemas.microsoft.com/office/drawing/2014/main" id="{4023EE51-85FE-49BB-BC62-0C83E5CA54EA}"/>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0" name="フローチャート: 判断 749">
          <a:extLst>
            <a:ext uri="{FF2B5EF4-FFF2-40B4-BE49-F238E27FC236}">
              <a16:creationId xmlns:a16="http://schemas.microsoft.com/office/drawing/2014/main" id="{5B897DB4-CE28-4D23-974C-187ABA24260B}"/>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CC380B4-9B34-4A0D-869F-44F6D6121C7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95DEF4F-70BA-46C3-9154-FB6DE570D1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83A0A1C-7B00-4E38-BDC6-122E90295E0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DB7CC7F-F80F-43E5-B943-C5EE2461ABE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3752E42-A00C-4FAA-94E8-5A1A047CCB4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756" name="楕円 755">
          <a:extLst>
            <a:ext uri="{FF2B5EF4-FFF2-40B4-BE49-F238E27FC236}">
              <a16:creationId xmlns:a16="http://schemas.microsoft.com/office/drawing/2014/main" id="{33D55054-4439-4B49-81AB-00E5B51E22A7}"/>
            </a:ext>
          </a:extLst>
        </xdr:cNvPr>
        <xdr:cNvSpPr/>
      </xdr:nvSpPr>
      <xdr:spPr>
        <a:xfrm>
          <a:off x="14325600" y="138785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2A264F90-EEA1-4ABB-A5CC-04D84CD7D9C3}"/>
            </a:ext>
          </a:extLst>
        </xdr:cNvPr>
        <xdr:cNvSpPr txBox="1"/>
      </xdr:nvSpPr>
      <xdr:spPr>
        <a:xfrm>
          <a:off x="14414500"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58" name="楕円 757">
          <a:extLst>
            <a:ext uri="{FF2B5EF4-FFF2-40B4-BE49-F238E27FC236}">
              <a16:creationId xmlns:a16="http://schemas.microsoft.com/office/drawing/2014/main" id="{592407C7-50D2-418C-B5BC-F9DDB08D630D}"/>
            </a:ext>
          </a:extLst>
        </xdr:cNvPr>
        <xdr:cNvSpPr/>
      </xdr:nvSpPr>
      <xdr:spPr>
        <a:xfrm>
          <a:off x="13578840" y="1390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41911</xdr:rowOff>
    </xdr:to>
    <xdr:cxnSp macro="">
      <xdr:nvCxnSpPr>
        <xdr:cNvPr id="759" name="直線コネクタ 758">
          <a:extLst>
            <a:ext uri="{FF2B5EF4-FFF2-40B4-BE49-F238E27FC236}">
              <a16:creationId xmlns:a16="http://schemas.microsoft.com/office/drawing/2014/main" id="{449150A9-8E88-4D0B-88DF-0E7D87F09063}"/>
            </a:ext>
          </a:extLst>
        </xdr:cNvPr>
        <xdr:cNvCxnSpPr/>
      </xdr:nvCxnSpPr>
      <xdr:spPr>
        <a:xfrm flipV="1">
          <a:off x="13629640" y="13925550"/>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60" name="楕円 759">
          <a:extLst>
            <a:ext uri="{FF2B5EF4-FFF2-40B4-BE49-F238E27FC236}">
              <a16:creationId xmlns:a16="http://schemas.microsoft.com/office/drawing/2014/main" id="{16A778B9-EBF2-4F30-B0DF-A7B51417D692}"/>
            </a:ext>
          </a:extLst>
        </xdr:cNvPr>
        <xdr:cNvSpPr/>
      </xdr:nvSpPr>
      <xdr:spPr>
        <a:xfrm>
          <a:off x="128041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41911</xdr:rowOff>
    </xdr:to>
    <xdr:cxnSp macro="">
      <xdr:nvCxnSpPr>
        <xdr:cNvPr id="761" name="直線コネクタ 760">
          <a:extLst>
            <a:ext uri="{FF2B5EF4-FFF2-40B4-BE49-F238E27FC236}">
              <a16:creationId xmlns:a16="http://schemas.microsoft.com/office/drawing/2014/main" id="{6B57D7A4-B11A-4993-B15B-09D536E3AF56}"/>
            </a:ext>
          </a:extLst>
        </xdr:cNvPr>
        <xdr:cNvCxnSpPr/>
      </xdr:nvCxnSpPr>
      <xdr:spPr>
        <a:xfrm>
          <a:off x="12854940" y="1393317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62" name="楕円 761">
          <a:extLst>
            <a:ext uri="{FF2B5EF4-FFF2-40B4-BE49-F238E27FC236}">
              <a16:creationId xmlns:a16="http://schemas.microsoft.com/office/drawing/2014/main" id="{0D9494BC-78BA-4331-8199-22CE54F4B51E}"/>
            </a:ext>
          </a:extLst>
        </xdr:cNvPr>
        <xdr:cNvSpPr/>
      </xdr:nvSpPr>
      <xdr:spPr>
        <a:xfrm>
          <a:off x="1202944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49530</xdr:rowOff>
    </xdr:to>
    <xdr:cxnSp macro="">
      <xdr:nvCxnSpPr>
        <xdr:cNvPr id="763" name="直線コネクタ 762">
          <a:extLst>
            <a:ext uri="{FF2B5EF4-FFF2-40B4-BE49-F238E27FC236}">
              <a16:creationId xmlns:a16="http://schemas.microsoft.com/office/drawing/2014/main" id="{F4C4BB1F-AEA9-419B-9F3B-62446E049B6C}"/>
            </a:ext>
          </a:extLst>
        </xdr:cNvPr>
        <xdr:cNvCxnSpPr/>
      </xdr:nvCxnSpPr>
      <xdr:spPr>
        <a:xfrm flipV="1">
          <a:off x="12072620" y="1393317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26670</xdr:rowOff>
    </xdr:from>
    <xdr:to>
      <xdr:col>67</xdr:col>
      <xdr:colOff>101600</xdr:colOff>
      <xdr:row>83</xdr:row>
      <xdr:rowOff>128270</xdr:rowOff>
    </xdr:to>
    <xdr:sp macro="" textlink="">
      <xdr:nvSpPr>
        <xdr:cNvPr id="764" name="楕円 763">
          <a:extLst>
            <a:ext uri="{FF2B5EF4-FFF2-40B4-BE49-F238E27FC236}">
              <a16:creationId xmlns:a16="http://schemas.microsoft.com/office/drawing/2014/main" id="{375C3BEC-988E-4143-AE2B-485025819E94}"/>
            </a:ext>
          </a:extLst>
        </xdr:cNvPr>
        <xdr:cNvSpPr/>
      </xdr:nvSpPr>
      <xdr:spPr>
        <a:xfrm>
          <a:off x="11231880" y="13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77470</xdr:rowOff>
    </xdr:to>
    <xdr:cxnSp macro="">
      <xdr:nvCxnSpPr>
        <xdr:cNvPr id="765" name="直線コネクタ 764">
          <a:extLst>
            <a:ext uri="{FF2B5EF4-FFF2-40B4-BE49-F238E27FC236}">
              <a16:creationId xmlns:a16="http://schemas.microsoft.com/office/drawing/2014/main" id="{D17300DB-361A-4968-BC78-56D7D212F0AD}"/>
            </a:ext>
          </a:extLst>
        </xdr:cNvPr>
        <xdr:cNvCxnSpPr/>
      </xdr:nvCxnSpPr>
      <xdr:spPr>
        <a:xfrm flipV="1">
          <a:off x="11282680" y="1396365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66" name="n_1aveValue【消防施設】&#10;有形固定資産減価償却率">
          <a:extLst>
            <a:ext uri="{FF2B5EF4-FFF2-40B4-BE49-F238E27FC236}">
              <a16:creationId xmlns:a16="http://schemas.microsoft.com/office/drawing/2014/main" id="{F62C1C5C-4C5D-425C-BD9E-EC7A7A7B783E}"/>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67" name="n_2aveValue【消防施設】&#10;有形固定資産減価償却率">
          <a:extLst>
            <a:ext uri="{FF2B5EF4-FFF2-40B4-BE49-F238E27FC236}">
              <a16:creationId xmlns:a16="http://schemas.microsoft.com/office/drawing/2014/main" id="{5075F643-8A30-4392-9252-BBCF55C855BF}"/>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68" name="n_3aveValue【消防施設】&#10;有形固定資産減価償却率">
          <a:extLst>
            <a:ext uri="{FF2B5EF4-FFF2-40B4-BE49-F238E27FC236}">
              <a16:creationId xmlns:a16="http://schemas.microsoft.com/office/drawing/2014/main" id="{73F3C50E-9D47-49F4-BADF-0ADE6428CB42}"/>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69" name="n_4aveValue【消防施設】&#10;有形固定資産減価償却率">
          <a:extLst>
            <a:ext uri="{FF2B5EF4-FFF2-40B4-BE49-F238E27FC236}">
              <a16:creationId xmlns:a16="http://schemas.microsoft.com/office/drawing/2014/main" id="{E23D3C92-C545-4997-B37D-64D4D0067FB9}"/>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70" name="n_1mainValue【消防施設】&#10;有形固定資産減価償却率">
          <a:extLst>
            <a:ext uri="{FF2B5EF4-FFF2-40B4-BE49-F238E27FC236}">
              <a16:creationId xmlns:a16="http://schemas.microsoft.com/office/drawing/2014/main" id="{CACC397C-6A85-4048-B1AC-F9E10A0C8EB5}"/>
            </a:ext>
          </a:extLst>
        </xdr:cNvPr>
        <xdr:cNvSpPr txBox="1"/>
      </xdr:nvSpPr>
      <xdr:spPr>
        <a:xfrm>
          <a:off x="1343724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771" name="n_2mainValue【消防施設】&#10;有形固定資産減価償却率">
          <a:extLst>
            <a:ext uri="{FF2B5EF4-FFF2-40B4-BE49-F238E27FC236}">
              <a16:creationId xmlns:a16="http://schemas.microsoft.com/office/drawing/2014/main" id="{EC496830-EAA9-4E83-8CD6-799715AD81CC}"/>
            </a:ext>
          </a:extLst>
        </xdr:cNvPr>
        <xdr:cNvSpPr txBox="1"/>
      </xdr:nvSpPr>
      <xdr:spPr>
        <a:xfrm>
          <a:off x="126752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72" name="n_3mainValue【消防施設】&#10;有形固定資産減価償却率">
          <a:extLst>
            <a:ext uri="{FF2B5EF4-FFF2-40B4-BE49-F238E27FC236}">
              <a16:creationId xmlns:a16="http://schemas.microsoft.com/office/drawing/2014/main" id="{D1A98C86-21BD-463C-969D-10845CB045EE}"/>
            </a:ext>
          </a:extLst>
        </xdr:cNvPr>
        <xdr:cNvSpPr txBox="1"/>
      </xdr:nvSpPr>
      <xdr:spPr>
        <a:xfrm>
          <a:off x="119005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119397</xdr:rowOff>
    </xdr:from>
    <xdr:ext cx="405111" cy="259045"/>
    <xdr:sp macro="" textlink="">
      <xdr:nvSpPr>
        <xdr:cNvPr id="773" name="n_4mainValue【消防施設】&#10;有形固定資産減価償却率">
          <a:extLst>
            <a:ext uri="{FF2B5EF4-FFF2-40B4-BE49-F238E27FC236}">
              <a16:creationId xmlns:a16="http://schemas.microsoft.com/office/drawing/2014/main" id="{6A46C706-726D-429D-87D9-B83F4CD05009}"/>
            </a:ext>
          </a:extLst>
        </xdr:cNvPr>
        <xdr:cNvSpPr txBox="1"/>
      </xdr:nvSpPr>
      <xdr:spPr>
        <a:xfrm>
          <a:off x="11102984" y="1403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835399E-A1DF-4C63-9D28-F1B39F89919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5BCB5277-A0AF-41FE-8637-572FE7EE5E8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ED515D22-35D4-45F9-BF25-CC0937F6DDF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C66DB168-9337-4EEC-A443-BC2F55AAEFD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DE7AFB28-F3A3-4130-A5A4-94062CBA40E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FD8ADD3C-A776-4C46-8815-03DB7937507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AB47EF3A-ED2C-482F-BE3B-981E0696040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A8800DFC-67CB-41F0-9C46-E83BC916A5D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FBB932E7-15D3-46D5-BD4D-745F361BEF3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9678A11-0F18-4AE5-A867-9F1B1C96431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890A460-F309-4279-AAE2-26EA317A358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5B2FD4AA-5085-4667-BA04-27550F29572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BFED1D4-BAD5-4B47-9210-66806939C6E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F3EBF06C-E5EF-44F5-9560-F74C127AAD1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B3918F42-49A8-4C6B-AF23-8665AEC903F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86AE5BA4-6A21-4F8B-9653-2577F3DACDE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63D6D7C3-22D9-4DE7-B5B7-6757CF5EDC2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1C9CE760-C829-4B3B-9AF9-569297C4778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A4A968CB-735E-4999-9056-6B7826FF22C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EFDC3560-2AF9-455E-9AB4-C6ABA21012D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2E0B1E76-C768-4AF5-810E-D727CF3F5FA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C3A91B4C-5018-4AF6-9B7B-2C402BC1BE6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FF596D23-89B6-4B65-8E5E-C445D5AF32D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97" name="直線コネクタ 796">
          <a:extLst>
            <a:ext uri="{FF2B5EF4-FFF2-40B4-BE49-F238E27FC236}">
              <a16:creationId xmlns:a16="http://schemas.microsoft.com/office/drawing/2014/main" id="{09A956D4-9720-425B-A1F6-C3E475787096}"/>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98" name="【消防施設】&#10;一人当たり面積最小値テキスト">
          <a:extLst>
            <a:ext uri="{FF2B5EF4-FFF2-40B4-BE49-F238E27FC236}">
              <a16:creationId xmlns:a16="http://schemas.microsoft.com/office/drawing/2014/main" id="{64887CC3-2CB3-4C18-8F1A-A7D3EA4B2A9D}"/>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99" name="直線コネクタ 798">
          <a:extLst>
            <a:ext uri="{FF2B5EF4-FFF2-40B4-BE49-F238E27FC236}">
              <a16:creationId xmlns:a16="http://schemas.microsoft.com/office/drawing/2014/main" id="{393EFE4C-C500-4E07-BDB8-CBF33A61C899}"/>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0" name="【消防施設】&#10;一人当たり面積最大値テキスト">
          <a:extLst>
            <a:ext uri="{FF2B5EF4-FFF2-40B4-BE49-F238E27FC236}">
              <a16:creationId xmlns:a16="http://schemas.microsoft.com/office/drawing/2014/main" id="{11F58FD1-813E-4649-8061-B56E356DF2EF}"/>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1" name="直線コネクタ 800">
          <a:extLst>
            <a:ext uri="{FF2B5EF4-FFF2-40B4-BE49-F238E27FC236}">
              <a16:creationId xmlns:a16="http://schemas.microsoft.com/office/drawing/2014/main" id="{896722F3-9738-4C29-9E37-A65AE751BA0C}"/>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2" name="【消防施設】&#10;一人当たり面積平均値テキスト">
          <a:extLst>
            <a:ext uri="{FF2B5EF4-FFF2-40B4-BE49-F238E27FC236}">
              <a16:creationId xmlns:a16="http://schemas.microsoft.com/office/drawing/2014/main" id="{9DE9F2CB-2957-48CB-A27C-3380779C2588}"/>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3" name="フローチャート: 判断 802">
          <a:extLst>
            <a:ext uri="{FF2B5EF4-FFF2-40B4-BE49-F238E27FC236}">
              <a16:creationId xmlns:a16="http://schemas.microsoft.com/office/drawing/2014/main" id="{19C1F4CF-3AEA-4662-BB2C-D92AAE5A56DC}"/>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04" name="フローチャート: 判断 803">
          <a:extLst>
            <a:ext uri="{FF2B5EF4-FFF2-40B4-BE49-F238E27FC236}">
              <a16:creationId xmlns:a16="http://schemas.microsoft.com/office/drawing/2014/main" id="{983472DF-7A80-419E-ADC2-691D0964D735}"/>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05" name="フローチャート: 判断 804">
          <a:extLst>
            <a:ext uri="{FF2B5EF4-FFF2-40B4-BE49-F238E27FC236}">
              <a16:creationId xmlns:a16="http://schemas.microsoft.com/office/drawing/2014/main" id="{0ACBD937-827A-4DE3-8260-B9E60CEFA378}"/>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06" name="フローチャート: 判断 805">
          <a:extLst>
            <a:ext uri="{FF2B5EF4-FFF2-40B4-BE49-F238E27FC236}">
              <a16:creationId xmlns:a16="http://schemas.microsoft.com/office/drawing/2014/main" id="{3447A647-5685-46D3-B0D3-A05418FCD264}"/>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07" name="フローチャート: 判断 806">
          <a:extLst>
            <a:ext uri="{FF2B5EF4-FFF2-40B4-BE49-F238E27FC236}">
              <a16:creationId xmlns:a16="http://schemas.microsoft.com/office/drawing/2014/main" id="{3AF74C4F-0592-4B09-97C3-AF92E7124193}"/>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E909585-7991-4A64-878A-EFEE080434D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E51A676-4F96-473E-8CE3-0823A1A14D8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7573DC5-EA15-4DC5-8A0B-2D13F05BD96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0287E1C-9963-4110-A05B-B60AE7433EB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417910B-B4D1-48B1-BD51-6AB4D54847A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152654</xdr:rowOff>
    </xdr:from>
    <xdr:to>
      <xdr:col>116</xdr:col>
      <xdr:colOff>114300</xdr:colOff>
      <xdr:row>86</xdr:row>
      <xdr:rowOff>82804</xdr:rowOff>
    </xdr:to>
    <xdr:sp macro="" textlink="">
      <xdr:nvSpPr>
        <xdr:cNvPr id="813" name="楕円 812">
          <a:extLst>
            <a:ext uri="{FF2B5EF4-FFF2-40B4-BE49-F238E27FC236}">
              <a16:creationId xmlns:a16="http://schemas.microsoft.com/office/drawing/2014/main" id="{E49364B5-103A-4332-9F55-738294EAD0F1}"/>
            </a:ext>
          </a:extLst>
        </xdr:cNvPr>
        <xdr:cNvSpPr/>
      </xdr:nvSpPr>
      <xdr:spPr>
        <a:xfrm>
          <a:off x="19458940" y="14402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14" name="【消防施設】&#10;一人当たり面積該当値テキスト">
          <a:extLst>
            <a:ext uri="{FF2B5EF4-FFF2-40B4-BE49-F238E27FC236}">
              <a16:creationId xmlns:a16="http://schemas.microsoft.com/office/drawing/2014/main" id="{6C22DE99-A176-46C6-B96C-EC1157B9DC40}"/>
            </a:ext>
          </a:extLst>
        </xdr:cNvPr>
        <xdr:cNvSpPr txBox="1"/>
      </xdr:nvSpPr>
      <xdr:spPr>
        <a:xfrm>
          <a:off x="19547840" y="1433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153415</xdr:rowOff>
    </xdr:from>
    <xdr:to>
      <xdr:col>112</xdr:col>
      <xdr:colOff>38100</xdr:colOff>
      <xdr:row>86</xdr:row>
      <xdr:rowOff>83565</xdr:rowOff>
    </xdr:to>
    <xdr:sp macro="" textlink="">
      <xdr:nvSpPr>
        <xdr:cNvPr id="815" name="楕円 814">
          <a:extLst>
            <a:ext uri="{FF2B5EF4-FFF2-40B4-BE49-F238E27FC236}">
              <a16:creationId xmlns:a16="http://schemas.microsoft.com/office/drawing/2014/main" id="{EADEB067-677B-4C06-90F3-A07868E5BE7F}"/>
            </a:ext>
          </a:extLst>
        </xdr:cNvPr>
        <xdr:cNvSpPr/>
      </xdr:nvSpPr>
      <xdr:spPr>
        <a:xfrm>
          <a:off x="18735040" y="14402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32004</xdr:rowOff>
    </xdr:from>
    <xdr:to>
      <xdr:col>116</xdr:col>
      <xdr:colOff>63500</xdr:colOff>
      <xdr:row>86</xdr:row>
      <xdr:rowOff>32765</xdr:rowOff>
    </xdr:to>
    <xdr:cxnSp macro="">
      <xdr:nvCxnSpPr>
        <xdr:cNvPr id="816" name="直線コネクタ 815">
          <a:extLst>
            <a:ext uri="{FF2B5EF4-FFF2-40B4-BE49-F238E27FC236}">
              <a16:creationId xmlns:a16="http://schemas.microsoft.com/office/drawing/2014/main" id="{3307573D-8342-4DF5-87C9-B0CAFC187F62}"/>
            </a:ext>
          </a:extLst>
        </xdr:cNvPr>
        <xdr:cNvCxnSpPr/>
      </xdr:nvCxnSpPr>
      <xdr:spPr>
        <a:xfrm flipV="1">
          <a:off x="18778220" y="14449044"/>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817" name="楕円 816">
          <a:extLst>
            <a:ext uri="{FF2B5EF4-FFF2-40B4-BE49-F238E27FC236}">
              <a16:creationId xmlns:a16="http://schemas.microsoft.com/office/drawing/2014/main" id="{92570328-E51A-4B0B-8398-351A313EB1D7}"/>
            </a:ext>
          </a:extLst>
        </xdr:cNvPr>
        <xdr:cNvSpPr/>
      </xdr:nvSpPr>
      <xdr:spPr>
        <a:xfrm>
          <a:off x="17937480" y="1440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32765</xdr:rowOff>
    </xdr:from>
    <xdr:to>
      <xdr:col>111</xdr:col>
      <xdr:colOff>177800</xdr:colOff>
      <xdr:row>86</xdr:row>
      <xdr:rowOff>34289</xdr:rowOff>
    </xdr:to>
    <xdr:cxnSp macro="">
      <xdr:nvCxnSpPr>
        <xdr:cNvPr id="818" name="直線コネクタ 817">
          <a:extLst>
            <a:ext uri="{FF2B5EF4-FFF2-40B4-BE49-F238E27FC236}">
              <a16:creationId xmlns:a16="http://schemas.microsoft.com/office/drawing/2014/main" id="{A72D70B7-69B7-4214-9C9B-6746F18DE879}"/>
            </a:ext>
          </a:extLst>
        </xdr:cNvPr>
        <xdr:cNvCxnSpPr/>
      </xdr:nvCxnSpPr>
      <xdr:spPr>
        <a:xfrm flipV="1">
          <a:off x="17988280" y="14449805"/>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819" name="楕円 818">
          <a:extLst>
            <a:ext uri="{FF2B5EF4-FFF2-40B4-BE49-F238E27FC236}">
              <a16:creationId xmlns:a16="http://schemas.microsoft.com/office/drawing/2014/main" id="{E4BCB57B-A5A7-4C5F-9EE4-C3C211869B34}"/>
            </a:ext>
          </a:extLst>
        </xdr:cNvPr>
        <xdr:cNvSpPr/>
      </xdr:nvSpPr>
      <xdr:spPr>
        <a:xfrm>
          <a:off x="17162780" y="1440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35052</xdr:rowOff>
    </xdr:to>
    <xdr:cxnSp macro="">
      <xdr:nvCxnSpPr>
        <xdr:cNvPr id="820" name="直線コネクタ 819">
          <a:extLst>
            <a:ext uri="{FF2B5EF4-FFF2-40B4-BE49-F238E27FC236}">
              <a16:creationId xmlns:a16="http://schemas.microsoft.com/office/drawing/2014/main" id="{7E328E33-A0A9-4D2C-A8AA-5D13D480B824}"/>
            </a:ext>
          </a:extLst>
        </xdr:cNvPr>
        <xdr:cNvCxnSpPr/>
      </xdr:nvCxnSpPr>
      <xdr:spPr>
        <a:xfrm flipV="1">
          <a:off x="17213580" y="14451329"/>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157226</xdr:rowOff>
    </xdr:from>
    <xdr:to>
      <xdr:col>98</xdr:col>
      <xdr:colOff>38100</xdr:colOff>
      <xdr:row>86</xdr:row>
      <xdr:rowOff>87376</xdr:rowOff>
    </xdr:to>
    <xdr:sp macro="" textlink="">
      <xdr:nvSpPr>
        <xdr:cNvPr id="821" name="楕円 820">
          <a:extLst>
            <a:ext uri="{FF2B5EF4-FFF2-40B4-BE49-F238E27FC236}">
              <a16:creationId xmlns:a16="http://schemas.microsoft.com/office/drawing/2014/main" id="{E7C80237-E6C8-4624-89DF-D7772B5E0A75}"/>
            </a:ext>
          </a:extLst>
        </xdr:cNvPr>
        <xdr:cNvSpPr/>
      </xdr:nvSpPr>
      <xdr:spPr>
        <a:xfrm>
          <a:off x="16388080" y="14406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35052</xdr:rowOff>
    </xdr:from>
    <xdr:to>
      <xdr:col>102</xdr:col>
      <xdr:colOff>114300</xdr:colOff>
      <xdr:row>86</xdr:row>
      <xdr:rowOff>36576</xdr:rowOff>
    </xdr:to>
    <xdr:cxnSp macro="">
      <xdr:nvCxnSpPr>
        <xdr:cNvPr id="822" name="直線コネクタ 821">
          <a:extLst>
            <a:ext uri="{FF2B5EF4-FFF2-40B4-BE49-F238E27FC236}">
              <a16:creationId xmlns:a16="http://schemas.microsoft.com/office/drawing/2014/main" id="{5AECDA5D-8C5D-456F-AFB7-9EF324CA4B97}"/>
            </a:ext>
          </a:extLst>
        </xdr:cNvPr>
        <xdr:cNvCxnSpPr/>
      </xdr:nvCxnSpPr>
      <xdr:spPr>
        <a:xfrm flipV="1">
          <a:off x="16431260" y="14452092"/>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3" name="n_1aveValue【消防施設】&#10;一人当たり面積">
          <a:extLst>
            <a:ext uri="{FF2B5EF4-FFF2-40B4-BE49-F238E27FC236}">
              <a16:creationId xmlns:a16="http://schemas.microsoft.com/office/drawing/2014/main" id="{B5C8766F-C8F5-4BEA-BF35-E52D7B1698EE}"/>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24" name="n_2aveValue【消防施設】&#10;一人当たり面積">
          <a:extLst>
            <a:ext uri="{FF2B5EF4-FFF2-40B4-BE49-F238E27FC236}">
              <a16:creationId xmlns:a16="http://schemas.microsoft.com/office/drawing/2014/main" id="{AF73F019-EFF7-4F37-A897-6582A2321A62}"/>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25" name="n_3aveValue【消防施設】&#10;一人当たり面積">
          <a:extLst>
            <a:ext uri="{FF2B5EF4-FFF2-40B4-BE49-F238E27FC236}">
              <a16:creationId xmlns:a16="http://schemas.microsoft.com/office/drawing/2014/main" id="{6008072B-270F-48E4-8561-D978870A6B61}"/>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26" name="n_4aveValue【消防施設】&#10;一人当たり面積">
          <a:extLst>
            <a:ext uri="{FF2B5EF4-FFF2-40B4-BE49-F238E27FC236}">
              <a16:creationId xmlns:a16="http://schemas.microsoft.com/office/drawing/2014/main" id="{ECCC9265-7BC7-4312-8EFC-5D9A7F0BB7D4}"/>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74692</xdr:rowOff>
    </xdr:from>
    <xdr:ext cx="469744" cy="259045"/>
    <xdr:sp macro="" textlink="">
      <xdr:nvSpPr>
        <xdr:cNvPr id="827" name="n_1mainValue【消防施設】&#10;一人当たり面積">
          <a:extLst>
            <a:ext uri="{FF2B5EF4-FFF2-40B4-BE49-F238E27FC236}">
              <a16:creationId xmlns:a16="http://schemas.microsoft.com/office/drawing/2014/main" id="{D0E8F5CE-754E-4832-9E10-68BD895C0EBB}"/>
            </a:ext>
          </a:extLst>
        </xdr:cNvPr>
        <xdr:cNvSpPr txBox="1"/>
      </xdr:nvSpPr>
      <xdr:spPr>
        <a:xfrm>
          <a:off x="18561127" y="144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828" name="n_2mainValue【消防施設】&#10;一人当たり面積">
          <a:extLst>
            <a:ext uri="{FF2B5EF4-FFF2-40B4-BE49-F238E27FC236}">
              <a16:creationId xmlns:a16="http://schemas.microsoft.com/office/drawing/2014/main" id="{26A1C38D-EEC3-4765-8F1C-D2C6FBE2C952}"/>
            </a:ext>
          </a:extLst>
        </xdr:cNvPr>
        <xdr:cNvSpPr txBox="1"/>
      </xdr:nvSpPr>
      <xdr:spPr>
        <a:xfrm>
          <a:off x="17776267" y="144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76979</xdr:rowOff>
    </xdr:from>
    <xdr:ext cx="469744" cy="259045"/>
    <xdr:sp macro="" textlink="">
      <xdr:nvSpPr>
        <xdr:cNvPr id="829" name="n_3mainValue【消防施設】&#10;一人当たり面積">
          <a:extLst>
            <a:ext uri="{FF2B5EF4-FFF2-40B4-BE49-F238E27FC236}">
              <a16:creationId xmlns:a16="http://schemas.microsoft.com/office/drawing/2014/main" id="{D8811B4C-C542-40BF-B1E9-3CE8E08BB97B}"/>
            </a:ext>
          </a:extLst>
        </xdr:cNvPr>
        <xdr:cNvSpPr txBox="1"/>
      </xdr:nvSpPr>
      <xdr:spPr>
        <a:xfrm>
          <a:off x="1700156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78503</xdr:rowOff>
    </xdr:from>
    <xdr:ext cx="469744" cy="259045"/>
    <xdr:sp macro="" textlink="">
      <xdr:nvSpPr>
        <xdr:cNvPr id="830" name="n_4mainValue【消防施設】&#10;一人当たり面積">
          <a:extLst>
            <a:ext uri="{FF2B5EF4-FFF2-40B4-BE49-F238E27FC236}">
              <a16:creationId xmlns:a16="http://schemas.microsoft.com/office/drawing/2014/main" id="{EE38A41A-F33E-43B2-942C-BC7291C081DE}"/>
            </a:ext>
          </a:extLst>
        </xdr:cNvPr>
        <xdr:cNvSpPr txBox="1"/>
      </xdr:nvSpPr>
      <xdr:spPr>
        <a:xfrm>
          <a:off x="16226867" y="1449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FE599527-D71F-49EC-94FD-1ACE1A17FB8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E6C23149-8CA8-410E-B5C1-4521B4C9632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E235F4BA-16ED-4D85-A045-EEA33F24839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6A4735E4-90CD-4E9C-B65D-CF78AEAC9DF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B86CD446-E674-4689-A37F-CBD987A3C7D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63D8F72E-615D-4FE0-B37E-8B68E447CBA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46C05E33-C66D-4E4A-A295-70EDAE1A0F2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E6141034-8CF1-4355-8513-020CE881BC8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81B99384-2F10-4229-92BE-8629EB3312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44EE9FFC-1386-4F2F-B5F0-3428AB7D138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46BD732-F5F5-4FD5-B612-0ED217D0383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3FB546D-5E5D-4117-BFC5-331F7ED6720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EA4FC621-0ED4-4776-B9F2-0C86D0BC6FC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CC1663B9-970E-4CCC-87A6-2F20B32DEC4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19304C6A-E782-4FB9-8E53-A44654AA07B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513BE79B-1C58-4B00-BE4E-81AE2A58E32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8F02E38E-C299-4D82-956B-C2830D4DCE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131C3126-2B0D-45B2-A6FA-927EED65119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1581C1B7-B2D8-4965-92C8-8ACCFCEB22E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E0784D61-050E-453D-9A67-147C736CED5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1C7D9445-2F3D-46AD-9688-E84F6F3DB5E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19E5E44F-F2D0-4C07-9DE8-7280405B002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DB920DF0-C6CF-40DE-8A72-C407974F10F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9D66529E-F07B-49BB-8D5D-BA76A96921B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8B9E2D0F-BD7F-40A7-B31E-9CC6CEE0744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56" name="直線コネクタ 855">
          <a:extLst>
            <a:ext uri="{FF2B5EF4-FFF2-40B4-BE49-F238E27FC236}">
              <a16:creationId xmlns:a16="http://schemas.microsoft.com/office/drawing/2014/main" id="{779C7BF9-151D-4937-82B6-9BCD1B31E8D6}"/>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7" name="【庁舎】&#10;有形固定資産減価償却率最小値テキスト">
          <a:extLst>
            <a:ext uri="{FF2B5EF4-FFF2-40B4-BE49-F238E27FC236}">
              <a16:creationId xmlns:a16="http://schemas.microsoft.com/office/drawing/2014/main" id="{F73F24CF-DD6D-4634-BBDC-7002EC8D7AF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8" name="直線コネクタ 857">
          <a:extLst>
            <a:ext uri="{FF2B5EF4-FFF2-40B4-BE49-F238E27FC236}">
              <a16:creationId xmlns:a16="http://schemas.microsoft.com/office/drawing/2014/main" id="{96962D67-19FD-48FD-8DBB-639915B195F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9" name="【庁舎】&#10;有形固定資産減価償却率最大値テキスト">
          <a:extLst>
            <a:ext uri="{FF2B5EF4-FFF2-40B4-BE49-F238E27FC236}">
              <a16:creationId xmlns:a16="http://schemas.microsoft.com/office/drawing/2014/main" id="{57BD82A5-D984-44EB-916C-B6DFE140670D}"/>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0" name="直線コネクタ 859">
          <a:extLst>
            <a:ext uri="{FF2B5EF4-FFF2-40B4-BE49-F238E27FC236}">
              <a16:creationId xmlns:a16="http://schemas.microsoft.com/office/drawing/2014/main" id="{04B40E00-0903-4522-BA33-5A832BD16A1B}"/>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1" name="【庁舎】&#10;有形固定資産減価償却率平均値テキスト">
          <a:extLst>
            <a:ext uri="{FF2B5EF4-FFF2-40B4-BE49-F238E27FC236}">
              <a16:creationId xmlns:a16="http://schemas.microsoft.com/office/drawing/2014/main" id="{C60D4409-F7D7-48FE-9A16-8DD8B5CE686E}"/>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2" name="フローチャート: 判断 861">
          <a:extLst>
            <a:ext uri="{FF2B5EF4-FFF2-40B4-BE49-F238E27FC236}">
              <a16:creationId xmlns:a16="http://schemas.microsoft.com/office/drawing/2014/main" id="{D9F874C0-2B76-48A8-A77C-34377F2553DA}"/>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3" name="フローチャート: 判断 862">
          <a:extLst>
            <a:ext uri="{FF2B5EF4-FFF2-40B4-BE49-F238E27FC236}">
              <a16:creationId xmlns:a16="http://schemas.microsoft.com/office/drawing/2014/main" id="{B1100D52-1D2C-436E-8C69-2569DAEB0F52}"/>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4" name="フローチャート: 判断 863">
          <a:extLst>
            <a:ext uri="{FF2B5EF4-FFF2-40B4-BE49-F238E27FC236}">
              <a16:creationId xmlns:a16="http://schemas.microsoft.com/office/drawing/2014/main" id="{AB66BA25-7975-489B-AA2A-B223B3FCF520}"/>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5" name="フローチャート: 判断 864">
          <a:extLst>
            <a:ext uri="{FF2B5EF4-FFF2-40B4-BE49-F238E27FC236}">
              <a16:creationId xmlns:a16="http://schemas.microsoft.com/office/drawing/2014/main" id="{D52BDBF0-F452-418E-A032-81765B068916}"/>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6" name="フローチャート: 判断 865">
          <a:extLst>
            <a:ext uri="{FF2B5EF4-FFF2-40B4-BE49-F238E27FC236}">
              <a16:creationId xmlns:a16="http://schemas.microsoft.com/office/drawing/2014/main" id="{0CBE28A6-5845-4D93-8821-1CDD6DA815A6}"/>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45FCEE0-CA86-4651-95C3-C2DFA94915E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1EE3089-8AD4-45EF-B865-F76BF279749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762155C-93CD-468C-B06D-AE63CB64F21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2214775-3B24-45F1-B3EC-360AD326D4D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CF48CE1-4967-4E1F-A2CB-C9E81B1D1B4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20501</xdr:rowOff>
    </xdr:from>
    <xdr:to>
      <xdr:col>85</xdr:col>
      <xdr:colOff>177800</xdr:colOff>
      <xdr:row>107</xdr:row>
      <xdr:rowOff>122101</xdr:rowOff>
    </xdr:to>
    <xdr:sp macro="" textlink="">
      <xdr:nvSpPr>
        <xdr:cNvPr id="872" name="楕円 871">
          <a:extLst>
            <a:ext uri="{FF2B5EF4-FFF2-40B4-BE49-F238E27FC236}">
              <a16:creationId xmlns:a16="http://schemas.microsoft.com/office/drawing/2014/main" id="{3363066F-7108-4FE3-8D73-F104E536D236}"/>
            </a:ext>
          </a:extLst>
        </xdr:cNvPr>
        <xdr:cNvSpPr/>
      </xdr:nvSpPr>
      <xdr:spPr>
        <a:xfrm>
          <a:off x="14325600" y="179579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170378</xdr:rowOff>
    </xdr:from>
    <xdr:ext cx="405111" cy="259045"/>
    <xdr:sp macro="" textlink="">
      <xdr:nvSpPr>
        <xdr:cNvPr id="873" name="【庁舎】&#10;有形固定資産減価償却率該当値テキスト">
          <a:extLst>
            <a:ext uri="{FF2B5EF4-FFF2-40B4-BE49-F238E27FC236}">
              <a16:creationId xmlns:a16="http://schemas.microsoft.com/office/drawing/2014/main" id="{754D4B25-1A75-4829-9C26-7074F6BBC6E0}"/>
            </a:ext>
          </a:extLst>
        </xdr:cNvPr>
        <xdr:cNvSpPr txBox="1"/>
      </xdr:nvSpPr>
      <xdr:spPr>
        <a:xfrm>
          <a:off x="14414500" y="1794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874" name="楕円 873">
          <a:extLst>
            <a:ext uri="{FF2B5EF4-FFF2-40B4-BE49-F238E27FC236}">
              <a16:creationId xmlns:a16="http://schemas.microsoft.com/office/drawing/2014/main" id="{D095BB02-0AD0-481F-84D0-7F75EAA9109C}"/>
            </a:ext>
          </a:extLst>
        </xdr:cNvPr>
        <xdr:cNvSpPr/>
      </xdr:nvSpPr>
      <xdr:spPr>
        <a:xfrm>
          <a:off x="1357884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71301</xdr:rowOff>
    </xdr:to>
    <xdr:cxnSp macro="">
      <xdr:nvCxnSpPr>
        <xdr:cNvPr id="875" name="直線コネクタ 874">
          <a:extLst>
            <a:ext uri="{FF2B5EF4-FFF2-40B4-BE49-F238E27FC236}">
              <a16:creationId xmlns:a16="http://schemas.microsoft.com/office/drawing/2014/main" id="{2D2FE482-0D9F-4E4D-807A-75E4DF6E472B}"/>
            </a:ext>
          </a:extLst>
        </xdr:cNvPr>
        <xdr:cNvCxnSpPr/>
      </xdr:nvCxnSpPr>
      <xdr:spPr>
        <a:xfrm>
          <a:off x="13629640" y="17977757"/>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876" name="楕円 875">
          <a:extLst>
            <a:ext uri="{FF2B5EF4-FFF2-40B4-BE49-F238E27FC236}">
              <a16:creationId xmlns:a16="http://schemas.microsoft.com/office/drawing/2014/main" id="{90B4A052-55F4-47C5-B6AE-07D03C9BC94E}"/>
            </a:ext>
          </a:extLst>
        </xdr:cNvPr>
        <xdr:cNvSpPr/>
      </xdr:nvSpPr>
      <xdr:spPr>
        <a:xfrm>
          <a:off x="1280414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40277</xdr:rowOff>
    </xdr:to>
    <xdr:cxnSp macro="">
      <xdr:nvCxnSpPr>
        <xdr:cNvPr id="877" name="直線コネクタ 876">
          <a:extLst>
            <a:ext uri="{FF2B5EF4-FFF2-40B4-BE49-F238E27FC236}">
              <a16:creationId xmlns:a16="http://schemas.microsoft.com/office/drawing/2014/main" id="{A311C79B-F969-4905-BA7B-1F1E82BD08B1}"/>
            </a:ext>
          </a:extLst>
        </xdr:cNvPr>
        <xdr:cNvCxnSpPr/>
      </xdr:nvCxnSpPr>
      <xdr:spPr>
        <a:xfrm>
          <a:off x="12854940" y="1794673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878" name="楕円 877">
          <a:extLst>
            <a:ext uri="{FF2B5EF4-FFF2-40B4-BE49-F238E27FC236}">
              <a16:creationId xmlns:a16="http://schemas.microsoft.com/office/drawing/2014/main" id="{519BE2EA-C4FF-4307-9954-3D945ED6C7B6}"/>
            </a:ext>
          </a:extLst>
        </xdr:cNvPr>
        <xdr:cNvSpPr/>
      </xdr:nvSpPr>
      <xdr:spPr>
        <a:xfrm>
          <a:off x="12029440" y="178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107</xdr:row>
      <xdr:rowOff>9252</xdr:rowOff>
    </xdr:to>
    <xdr:cxnSp macro="">
      <xdr:nvCxnSpPr>
        <xdr:cNvPr id="879" name="直線コネクタ 878">
          <a:extLst>
            <a:ext uri="{FF2B5EF4-FFF2-40B4-BE49-F238E27FC236}">
              <a16:creationId xmlns:a16="http://schemas.microsoft.com/office/drawing/2014/main" id="{3CEB1073-A0EA-4F40-8103-0FB4124CBC32}"/>
            </a:ext>
          </a:extLst>
        </xdr:cNvPr>
        <xdr:cNvCxnSpPr/>
      </xdr:nvCxnSpPr>
      <xdr:spPr>
        <a:xfrm>
          <a:off x="12072620" y="17909721"/>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880" name="楕円 879">
          <a:extLst>
            <a:ext uri="{FF2B5EF4-FFF2-40B4-BE49-F238E27FC236}">
              <a16:creationId xmlns:a16="http://schemas.microsoft.com/office/drawing/2014/main" id="{4FC3F28D-D02A-40EA-A4C0-FB35E0C34A3C}"/>
            </a:ext>
          </a:extLst>
        </xdr:cNvPr>
        <xdr:cNvSpPr/>
      </xdr:nvSpPr>
      <xdr:spPr>
        <a:xfrm>
          <a:off x="112318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139881</xdr:rowOff>
    </xdr:to>
    <xdr:cxnSp macro="">
      <xdr:nvCxnSpPr>
        <xdr:cNvPr id="881" name="直線コネクタ 880">
          <a:extLst>
            <a:ext uri="{FF2B5EF4-FFF2-40B4-BE49-F238E27FC236}">
              <a16:creationId xmlns:a16="http://schemas.microsoft.com/office/drawing/2014/main" id="{6EBA95F7-FBDF-44A3-86D5-7F4F6B58BA0E}"/>
            </a:ext>
          </a:extLst>
        </xdr:cNvPr>
        <xdr:cNvCxnSpPr/>
      </xdr:nvCxnSpPr>
      <xdr:spPr>
        <a:xfrm>
          <a:off x="11282680" y="17865634"/>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2" name="n_1aveValue【庁舎】&#10;有形固定資産減価償却率">
          <a:extLst>
            <a:ext uri="{FF2B5EF4-FFF2-40B4-BE49-F238E27FC236}">
              <a16:creationId xmlns:a16="http://schemas.microsoft.com/office/drawing/2014/main" id="{253F13C6-CFBD-42EA-A91A-E709E2DABB65}"/>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3" name="n_2aveValue【庁舎】&#10;有形固定資産減価償却率">
          <a:extLst>
            <a:ext uri="{FF2B5EF4-FFF2-40B4-BE49-F238E27FC236}">
              <a16:creationId xmlns:a16="http://schemas.microsoft.com/office/drawing/2014/main" id="{8A3EED74-1B50-4A58-98E1-711385DD4ECD}"/>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84" name="n_3aveValue【庁舎】&#10;有形固定資産減価償却率">
          <a:extLst>
            <a:ext uri="{FF2B5EF4-FFF2-40B4-BE49-F238E27FC236}">
              <a16:creationId xmlns:a16="http://schemas.microsoft.com/office/drawing/2014/main" id="{6EB339E5-9278-44CB-BC16-5473AE11E724}"/>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5" name="n_4aveValue【庁舎】&#10;有形固定資産減価償却率">
          <a:extLst>
            <a:ext uri="{FF2B5EF4-FFF2-40B4-BE49-F238E27FC236}">
              <a16:creationId xmlns:a16="http://schemas.microsoft.com/office/drawing/2014/main" id="{24489BF6-71EB-4680-B5CD-6A93BCA626C4}"/>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886" name="n_1mainValue【庁舎】&#10;有形固定資産減価償却率">
          <a:extLst>
            <a:ext uri="{FF2B5EF4-FFF2-40B4-BE49-F238E27FC236}">
              <a16:creationId xmlns:a16="http://schemas.microsoft.com/office/drawing/2014/main" id="{DBC9F46A-FEB5-4DDA-8B6B-49A0844E65C6}"/>
            </a:ext>
          </a:extLst>
        </xdr:cNvPr>
        <xdr:cNvSpPr txBox="1"/>
      </xdr:nvSpPr>
      <xdr:spPr>
        <a:xfrm>
          <a:off x="1343724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887" name="n_2mainValue【庁舎】&#10;有形固定資産減価償却率">
          <a:extLst>
            <a:ext uri="{FF2B5EF4-FFF2-40B4-BE49-F238E27FC236}">
              <a16:creationId xmlns:a16="http://schemas.microsoft.com/office/drawing/2014/main" id="{B0496C1F-8A5A-4FC2-B1CF-1DA6AD5674A7}"/>
            </a:ext>
          </a:extLst>
        </xdr:cNvPr>
        <xdr:cNvSpPr txBox="1"/>
      </xdr:nvSpPr>
      <xdr:spPr>
        <a:xfrm>
          <a:off x="12675244" y="1798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888" name="n_3mainValue【庁舎】&#10;有形固定資産減価償却率">
          <a:extLst>
            <a:ext uri="{FF2B5EF4-FFF2-40B4-BE49-F238E27FC236}">
              <a16:creationId xmlns:a16="http://schemas.microsoft.com/office/drawing/2014/main" id="{AE3C83C6-F1EC-4975-B140-9BB303F359A6}"/>
            </a:ext>
          </a:extLst>
        </xdr:cNvPr>
        <xdr:cNvSpPr txBox="1"/>
      </xdr:nvSpPr>
      <xdr:spPr>
        <a:xfrm>
          <a:off x="1190054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889" name="n_4mainValue【庁舎】&#10;有形固定資産減価償却率">
          <a:extLst>
            <a:ext uri="{FF2B5EF4-FFF2-40B4-BE49-F238E27FC236}">
              <a16:creationId xmlns:a16="http://schemas.microsoft.com/office/drawing/2014/main" id="{9EB26E50-DAD1-40E7-949B-F8B155EE5BE1}"/>
            </a:ext>
          </a:extLst>
        </xdr:cNvPr>
        <xdr:cNvSpPr txBox="1"/>
      </xdr:nvSpPr>
      <xdr:spPr>
        <a:xfrm>
          <a:off x="1110298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77AC717E-DB22-481B-82CB-C8921E20BCE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CFB281F8-2402-4358-90EA-4E05B5609CA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44C860E7-200A-471B-891F-E7FA3C8800E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A852CF72-94B6-4BD3-80BB-BED1CF0214E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55DD3D9-34A3-4734-B34F-C0151F099D8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24FF18D7-3CC2-4D59-B6E5-7A2D59479D9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87D24358-383C-42D1-A5DF-9AA436B5835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994640EB-5141-4C60-815A-2297BD4555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997DCFCA-760A-4367-846B-06887782D73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D17284A-2524-4DE5-A100-0383A67BBE2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0" name="直線コネクタ 899">
          <a:extLst>
            <a:ext uri="{FF2B5EF4-FFF2-40B4-BE49-F238E27FC236}">
              <a16:creationId xmlns:a16="http://schemas.microsoft.com/office/drawing/2014/main" id="{AF8C01C5-FB64-4628-A906-EEBBFFC10028}"/>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1" name="テキスト ボックス 900">
          <a:extLst>
            <a:ext uri="{FF2B5EF4-FFF2-40B4-BE49-F238E27FC236}">
              <a16:creationId xmlns:a16="http://schemas.microsoft.com/office/drawing/2014/main" id="{8E17B864-90BA-448F-A86E-5742062E1A94}"/>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2" name="直線コネクタ 901">
          <a:extLst>
            <a:ext uri="{FF2B5EF4-FFF2-40B4-BE49-F238E27FC236}">
              <a16:creationId xmlns:a16="http://schemas.microsoft.com/office/drawing/2014/main" id="{83D3B5DF-0B11-4F78-896E-1E2A3C7EF748}"/>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3" name="テキスト ボックス 902">
          <a:extLst>
            <a:ext uri="{FF2B5EF4-FFF2-40B4-BE49-F238E27FC236}">
              <a16:creationId xmlns:a16="http://schemas.microsoft.com/office/drawing/2014/main" id="{EEF36A8D-2B2D-4B69-8613-DF124E34AC8C}"/>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4" name="直線コネクタ 903">
          <a:extLst>
            <a:ext uri="{FF2B5EF4-FFF2-40B4-BE49-F238E27FC236}">
              <a16:creationId xmlns:a16="http://schemas.microsoft.com/office/drawing/2014/main" id="{F25384B1-DA1C-447F-8D5C-9728F92E7929}"/>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5" name="テキスト ボックス 904">
          <a:extLst>
            <a:ext uri="{FF2B5EF4-FFF2-40B4-BE49-F238E27FC236}">
              <a16:creationId xmlns:a16="http://schemas.microsoft.com/office/drawing/2014/main" id="{D35DA5BD-3F8F-419F-99E7-A95D27AF3E22}"/>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76138F63-EB48-468A-B8F7-8478212AC02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CDE6C5BE-C510-4FF1-98B6-E6127B059AF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8" name="直線コネクタ 907">
          <a:extLst>
            <a:ext uri="{FF2B5EF4-FFF2-40B4-BE49-F238E27FC236}">
              <a16:creationId xmlns:a16="http://schemas.microsoft.com/office/drawing/2014/main" id="{9D13705B-D63B-4A36-BF26-7B216E6D822C}"/>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9" name="テキスト ボックス 908">
          <a:extLst>
            <a:ext uri="{FF2B5EF4-FFF2-40B4-BE49-F238E27FC236}">
              <a16:creationId xmlns:a16="http://schemas.microsoft.com/office/drawing/2014/main" id="{DCE06CD9-FE69-427C-B022-CE9DA5946D58}"/>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a:extLst>
            <a:ext uri="{FF2B5EF4-FFF2-40B4-BE49-F238E27FC236}">
              <a16:creationId xmlns:a16="http://schemas.microsoft.com/office/drawing/2014/main" id="{60D08A97-9C1B-41DD-8973-22FF254B4424}"/>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a:extLst>
            <a:ext uri="{FF2B5EF4-FFF2-40B4-BE49-F238E27FC236}">
              <a16:creationId xmlns:a16="http://schemas.microsoft.com/office/drawing/2014/main" id="{09037843-8E3E-4893-A590-FE7433F644CA}"/>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2" name="直線コネクタ 911">
          <a:extLst>
            <a:ext uri="{FF2B5EF4-FFF2-40B4-BE49-F238E27FC236}">
              <a16:creationId xmlns:a16="http://schemas.microsoft.com/office/drawing/2014/main" id="{3BE3EF3A-4263-47CA-8579-3E0E9BED4452}"/>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3" name="テキスト ボックス 912">
          <a:extLst>
            <a:ext uri="{FF2B5EF4-FFF2-40B4-BE49-F238E27FC236}">
              <a16:creationId xmlns:a16="http://schemas.microsoft.com/office/drawing/2014/main" id="{A7E2E266-F90A-4A31-9B40-AFC052615C9A}"/>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310E86A4-D277-4D10-A305-CF3AFC6472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BF4D4C9B-98F0-4326-BEAA-4F8769AFD80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D457C789-1EE7-4AF4-8F2C-98D93790501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17" name="直線コネクタ 916">
          <a:extLst>
            <a:ext uri="{FF2B5EF4-FFF2-40B4-BE49-F238E27FC236}">
              <a16:creationId xmlns:a16="http://schemas.microsoft.com/office/drawing/2014/main" id="{31A8C250-8906-49B1-808C-41DE93262103}"/>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8" name="【庁舎】&#10;一人当たり面積最小値テキスト">
          <a:extLst>
            <a:ext uri="{FF2B5EF4-FFF2-40B4-BE49-F238E27FC236}">
              <a16:creationId xmlns:a16="http://schemas.microsoft.com/office/drawing/2014/main" id="{22B2725A-AEC3-4E9F-B3D1-D4BE29F9485E}"/>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9" name="直線コネクタ 918">
          <a:extLst>
            <a:ext uri="{FF2B5EF4-FFF2-40B4-BE49-F238E27FC236}">
              <a16:creationId xmlns:a16="http://schemas.microsoft.com/office/drawing/2014/main" id="{205DCFF8-3676-4FB2-BB9C-E879F5ECEFFC}"/>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0" name="【庁舎】&#10;一人当たり面積最大値テキスト">
          <a:extLst>
            <a:ext uri="{FF2B5EF4-FFF2-40B4-BE49-F238E27FC236}">
              <a16:creationId xmlns:a16="http://schemas.microsoft.com/office/drawing/2014/main" id="{415E1422-1ED0-4834-8542-E1AA3C416295}"/>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1" name="直線コネクタ 920">
          <a:extLst>
            <a:ext uri="{FF2B5EF4-FFF2-40B4-BE49-F238E27FC236}">
              <a16:creationId xmlns:a16="http://schemas.microsoft.com/office/drawing/2014/main" id="{890F0AB3-044A-46BC-96E8-1F8A021A8C8F}"/>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2" name="【庁舎】&#10;一人当たり面積平均値テキスト">
          <a:extLst>
            <a:ext uri="{FF2B5EF4-FFF2-40B4-BE49-F238E27FC236}">
              <a16:creationId xmlns:a16="http://schemas.microsoft.com/office/drawing/2014/main" id="{7F79FD3B-D529-4D1B-BACF-74C42B671995}"/>
            </a:ext>
          </a:extLst>
        </xdr:cNvPr>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3" name="フローチャート: 判断 922">
          <a:extLst>
            <a:ext uri="{FF2B5EF4-FFF2-40B4-BE49-F238E27FC236}">
              <a16:creationId xmlns:a16="http://schemas.microsoft.com/office/drawing/2014/main" id="{8BE18389-3812-4D75-8C26-AE39624F11EE}"/>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24" name="フローチャート: 判断 923">
          <a:extLst>
            <a:ext uri="{FF2B5EF4-FFF2-40B4-BE49-F238E27FC236}">
              <a16:creationId xmlns:a16="http://schemas.microsoft.com/office/drawing/2014/main" id="{41ADFF68-2441-4E36-90E1-A266CE050823}"/>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25" name="フローチャート: 判断 924">
          <a:extLst>
            <a:ext uri="{FF2B5EF4-FFF2-40B4-BE49-F238E27FC236}">
              <a16:creationId xmlns:a16="http://schemas.microsoft.com/office/drawing/2014/main" id="{D1341E78-FCE3-4EA6-B121-AA670AEAAB79}"/>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26" name="フローチャート: 判断 925">
          <a:extLst>
            <a:ext uri="{FF2B5EF4-FFF2-40B4-BE49-F238E27FC236}">
              <a16:creationId xmlns:a16="http://schemas.microsoft.com/office/drawing/2014/main" id="{284E975E-16CE-428A-882D-D05D86610E9F}"/>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27" name="フローチャート: 判断 926">
          <a:extLst>
            <a:ext uri="{FF2B5EF4-FFF2-40B4-BE49-F238E27FC236}">
              <a16:creationId xmlns:a16="http://schemas.microsoft.com/office/drawing/2014/main" id="{FE240A7F-CD98-49E0-A1F4-7B74E079DF0C}"/>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D56020A-36CE-4BD7-B721-A58950A2FA4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450697A-51E1-4535-9B7B-D03895BC9DE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7ECA240-06AA-41A8-99FF-70C272F1C60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99CE8CF-32AA-4FA1-ABDB-896434B4B44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A2C7A3F-562D-4BE3-A626-AED2D9E126F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75406</xdr:rowOff>
    </xdr:from>
    <xdr:to>
      <xdr:col>116</xdr:col>
      <xdr:colOff>114300</xdr:colOff>
      <xdr:row>105</xdr:row>
      <xdr:rowOff>5556</xdr:rowOff>
    </xdr:to>
    <xdr:sp macro="" textlink="">
      <xdr:nvSpPr>
        <xdr:cNvPr id="933" name="楕円 932">
          <a:extLst>
            <a:ext uri="{FF2B5EF4-FFF2-40B4-BE49-F238E27FC236}">
              <a16:creationId xmlns:a16="http://schemas.microsoft.com/office/drawing/2014/main" id="{0B35C03B-AF82-4216-9977-54100FEF2F59}"/>
            </a:ext>
          </a:extLst>
        </xdr:cNvPr>
        <xdr:cNvSpPr/>
      </xdr:nvSpPr>
      <xdr:spPr>
        <a:xfrm>
          <a:off x="19458940" y="17509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98283</xdr:rowOff>
    </xdr:from>
    <xdr:ext cx="469744" cy="259045"/>
    <xdr:sp macro="" textlink="">
      <xdr:nvSpPr>
        <xdr:cNvPr id="934" name="【庁舎】&#10;一人当たり面積該当値テキスト">
          <a:extLst>
            <a:ext uri="{FF2B5EF4-FFF2-40B4-BE49-F238E27FC236}">
              <a16:creationId xmlns:a16="http://schemas.microsoft.com/office/drawing/2014/main" id="{345E457B-1E2B-4EC3-A5AB-38BC9B7D96B1}"/>
            </a:ext>
          </a:extLst>
        </xdr:cNvPr>
        <xdr:cNvSpPr txBox="1"/>
      </xdr:nvSpPr>
      <xdr:spPr>
        <a:xfrm>
          <a:off x="19547840" y="1736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83979</xdr:rowOff>
    </xdr:from>
    <xdr:to>
      <xdr:col>112</xdr:col>
      <xdr:colOff>38100</xdr:colOff>
      <xdr:row>105</xdr:row>
      <xdr:rowOff>14129</xdr:rowOff>
    </xdr:to>
    <xdr:sp macro="" textlink="">
      <xdr:nvSpPr>
        <xdr:cNvPr id="935" name="楕円 934">
          <a:extLst>
            <a:ext uri="{FF2B5EF4-FFF2-40B4-BE49-F238E27FC236}">
              <a16:creationId xmlns:a16="http://schemas.microsoft.com/office/drawing/2014/main" id="{7AA10AAF-8919-41FE-8DA1-70FCAD26EB22}"/>
            </a:ext>
          </a:extLst>
        </xdr:cNvPr>
        <xdr:cNvSpPr/>
      </xdr:nvSpPr>
      <xdr:spPr>
        <a:xfrm>
          <a:off x="18735040" y="17518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126206</xdr:rowOff>
    </xdr:from>
    <xdr:to>
      <xdr:col>116</xdr:col>
      <xdr:colOff>63500</xdr:colOff>
      <xdr:row>104</xdr:row>
      <xdr:rowOff>134779</xdr:rowOff>
    </xdr:to>
    <xdr:cxnSp macro="">
      <xdr:nvCxnSpPr>
        <xdr:cNvPr id="936" name="直線コネクタ 935">
          <a:extLst>
            <a:ext uri="{FF2B5EF4-FFF2-40B4-BE49-F238E27FC236}">
              <a16:creationId xmlns:a16="http://schemas.microsoft.com/office/drawing/2014/main" id="{58C72D55-97D8-4F58-BBE0-2B471629D6EF}"/>
            </a:ext>
          </a:extLst>
        </xdr:cNvPr>
        <xdr:cNvCxnSpPr/>
      </xdr:nvCxnSpPr>
      <xdr:spPr>
        <a:xfrm flipV="1">
          <a:off x="18778220" y="17560766"/>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37" name="楕円 936">
          <a:extLst>
            <a:ext uri="{FF2B5EF4-FFF2-40B4-BE49-F238E27FC236}">
              <a16:creationId xmlns:a16="http://schemas.microsoft.com/office/drawing/2014/main" id="{625A6DC2-60CA-4C80-953D-7095DBA49B74}"/>
            </a:ext>
          </a:extLst>
        </xdr:cNvPr>
        <xdr:cNvSpPr/>
      </xdr:nvSpPr>
      <xdr:spPr>
        <a:xfrm>
          <a:off x="179374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134779</xdr:rowOff>
    </xdr:from>
    <xdr:to>
      <xdr:col>111</xdr:col>
      <xdr:colOff>177800</xdr:colOff>
      <xdr:row>104</xdr:row>
      <xdr:rowOff>144780</xdr:rowOff>
    </xdr:to>
    <xdr:cxnSp macro="">
      <xdr:nvCxnSpPr>
        <xdr:cNvPr id="938" name="直線コネクタ 937">
          <a:extLst>
            <a:ext uri="{FF2B5EF4-FFF2-40B4-BE49-F238E27FC236}">
              <a16:creationId xmlns:a16="http://schemas.microsoft.com/office/drawing/2014/main" id="{4D86C3F6-F056-4550-9161-A7D37D395C2D}"/>
            </a:ext>
          </a:extLst>
        </xdr:cNvPr>
        <xdr:cNvCxnSpPr/>
      </xdr:nvCxnSpPr>
      <xdr:spPr>
        <a:xfrm flipV="1">
          <a:off x="17988280" y="17569339"/>
          <a:ext cx="78994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101124</xdr:rowOff>
    </xdr:from>
    <xdr:to>
      <xdr:col>102</xdr:col>
      <xdr:colOff>165100</xdr:colOff>
      <xdr:row>105</xdr:row>
      <xdr:rowOff>31274</xdr:rowOff>
    </xdr:to>
    <xdr:sp macro="" textlink="">
      <xdr:nvSpPr>
        <xdr:cNvPr id="939" name="楕円 938">
          <a:extLst>
            <a:ext uri="{FF2B5EF4-FFF2-40B4-BE49-F238E27FC236}">
              <a16:creationId xmlns:a16="http://schemas.microsoft.com/office/drawing/2014/main" id="{056C7711-7517-400F-95BC-2C29F56A5E37}"/>
            </a:ext>
          </a:extLst>
        </xdr:cNvPr>
        <xdr:cNvSpPr/>
      </xdr:nvSpPr>
      <xdr:spPr>
        <a:xfrm>
          <a:off x="17162780" y="17535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151924</xdr:rowOff>
    </xdr:to>
    <xdr:cxnSp macro="">
      <xdr:nvCxnSpPr>
        <xdr:cNvPr id="940" name="直線コネクタ 939">
          <a:extLst>
            <a:ext uri="{FF2B5EF4-FFF2-40B4-BE49-F238E27FC236}">
              <a16:creationId xmlns:a16="http://schemas.microsoft.com/office/drawing/2014/main" id="{59EEAE6C-282A-4772-AD9C-5EFBC89B7457}"/>
            </a:ext>
          </a:extLst>
        </xdr:cNvPr>
        <xdr:cNvCxnSpPr/>
      </xdr:nvCxnSpPr>
      <xdr:spPr>
        <a:xfrm flipV="1">
          <a:off x="17213580" y="17579340"/>
          <a:ext cx="7747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109696</xdr:rowOff>
    </xdr:from>
    <xdr:to>
      <xdr:col>98</xdr:col>
      <xdr:colOff>38100</xdr:colOff>
      <xdr:row>105</xdr:row>
      <xdr:rowOff>39846</xdr:rowOff>
    </xdr:to>
    <xdr:sp macro="" textlink="">
      <xdr:nvSpPr>
        <xdr:cNvPr id="941" name="楕円 940">
          <a:extLst>
            <a:ext uri="{FF2B5EF4-FFF2-40B4-BE49-F238E27FC236}">
              <a16:creationId xmlns:a16="http://schemas.microsoft.com/office/drawing/2014/main" id="{EFA36926-9477-4EB1-B178-4538F6C68C75}"/>
            </a:ext>
          </a:extLst>
        </xdr:cNvPr>
        <xdr:cNvSpPr/>
      </xdr:nvSpPr>
      <xdr:spPr>
        <a:xfrm>
          <a:off x="16388080" y="17544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151924</xdr:rowOff>
    </xdr:from>
    <xdr:to>
      <xdr:col>102</xdr:col>
      <xdr:colOff>114300</xdr:colOff>
      <xdr:row>104</xdr:row>
      <xdr:rowOff>160496</xdr:rowOff>
    </xdr:to>
    <xdr:cxnSp macro="">
      <xdr:nvCxnSpPr>
        <xdr:cNvPr id="942" name="直線コネクタ 941">
          <a:extLst>
            <a:ext uri="{FF2B5EF4-FFF2-40B4-BE49-F238E27FC236}">
              <a16:creationId xmlns:a16="http://schemas.microsoft.com/office/drawing/2014/main" id="{9326F8AA-3BF0-4893-A83B-6E5BCA88708B}"/>
            </a:ext>
          </a:extLst>
        </xdr:cNvPr>
        <xdr:cNvCxnSpPr/>
      </xdr:nvCxnSpPr>
      <xdr:spPr>
        <a:xfrm flipV="1">
          <a:off x="16431260" y="17586484"/>
          <a:ext cx="7823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3" name="n_1aveValue【庁舎】&#10;一人当たり面積">
          <a:extLst>
            <a:ext uri="{FF2B5EF4-FFF2-40B4-BE49-F238E27FC236}">
              <a16:creationId xmlns:a16="http://schemas.microsoft.com/office/drawing/2014/main" id="{A23EAEB4-C630-4EFD-85FE-C2933B80B24D}"/>
            </a:ext>
          </a:extLst>
        </xdr:cNvPr>
        <xdr:cNvSpPr txBox="1"/>
      </xdr:nvSpPr>
      <xdr:spPr>
        <a:xfrm>
          <a:off x="18561127" y="1786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44" name="n_2aveValue【庁舎】&#10;一人当たり面積">
          <a:extLst>
            <a:ext uri="{FF2B5EF4-FFF2-40B4-BE49-F238E27FC236}">
              <a16:creationId xmlns:a16="http://schemas.microsoft.com/office/drawing/2014/main" id="{86FC1C7C-853C-4AF0-A901-FBCBA1ACD35B}"/>
            </a:ext>
          </a:extLst>
        </xdr:cNvPr>
        <xdr:cNvSpPr txBox="1"/>
      </xdr:nvSpPr>
      <xdr:spPr>
        <a:xfrm>
          <a:off x="17776267" y="178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45" name="n_3aveValue【庁舎】&#10;一人当たり面積">
          <a:extLst>
            <a:ext uri="{FF2B5EF4-FFF2-40B4-BE49-F238E27FC236}">
              <a16:creationId xmlns:a16="http://schemas.microsoft.com/office/drawing/2014/main" id="{79C524A1-7255-4564-8663-6847D0A97493}"/>
            </a:ext>
          </a:extLst>
        </xdr:cNvPr>
        <xdr:cNvSpPr txBox="1"/>
      </xdr:nvSpPr>
      <xdr:spPr>
        <a:xfrm>
          <a:off x="17001567" y="17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46" name="n_4aveValue【庁舎】&#10;一人当たり面積">
          <a:extLst>
            <a:ext uri="{FF2B5EF4-FFF2-40B4-BE49-F238E27FC236}">
              <a16:creationId xmlns:a16="http://schemas.microsoft.com/office/drawing/2014/main" id="{D4486C81-DA9C-4805-8714-70EEA6C54230}"/>
            </a:ext>
          </a:extLst>
        </xdr:cNvPr>
        <xdr:cNvSpPr txBox="1"/>
      </xdr:nvSpPr>
      <xdr:spPr>
        <a:xfrm>
          <a:off x="16226867" y="1788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30656</xdr:rowOff>
    </xdr:from>
    <xdr:ext cx="469744" cy="259045"/>
    <xdr:sp macro="" textlink="">
      <xdr:nvSpPr>
        <xdr:cNvPr id="947" name="n_1mainValue【庁舎】&#10;一人当たり面積">
          <a:extLst>
            <a:ext uri="{FF2B5EF4-FFF2-40B4-BE49-F238E27FC236}">
              <a16:creationId xmlns:a16="http://schemas.microsoft.com/office/drawing/2014/main" id="{1343C167-645C-4820-8E57-F889D63EDF42}"/>
            </a:ext>
          </a:extLst>
        </xdr:cNvPr>
        <xdr:cNvSpPr txBox="1"/>
      </xdr:nvSpPr>
      <xdr:spPr>
        <a:xfrm>
          <a:off x="18561127" y="1729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48" name="n_2mainValue【庁舎】&#10;一人当たり面積">
          <a:extLst>
            <a:ext uri="{FF2B5EF4-FFF2-40B4-BE49-F238E27FC236}">
              <a16:creationId xmlns:a16="http://schemas.microsoft.com/office/drawing/2014/main" id="{459A3EC3-D678-4108-A153-48D064261525}"/>
            </a:ext>
          </a:extLst>
        </xdr:cNvPr>
        <xdr:cNvSpPr txBox="1"/>
      </xdr:nvSpPr>
      <xdr:spPr>
        <a:xfrm>
          <a:off x="1777626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47801</xdr:rowOff>
    </xdr:from>
    <xdr:ext cx="469744" cy="259045"/>
    <xdr:sp macro="" textlink="">
      <xdr:nvSpPr>
        <xdr:cNvPr id="949" name="n_3mainValue【庁舎】&#10;一人当たり面積">
          <a:extLst>
            <a:ext uri="{FF2B5EF4-FFF2-40B4-BE49-F238E27FC236}">
              <a16:creationId xmlns:a16="http://schemas.microsoft.com/office/drawing/2014/main" id="{2D0A3468-64F0-4125-9A1B-474564CD87BF}"/>
            </a:ext>
          </a:extLst>
        </xdr:cNvPr>
        <xdr:cNvSpPr txBox="1"/>
      </xdr:nvSpPr>
      <xdr:spPr>
        <a:xfrm>
          <a:off x="17001567" y="173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56373</xdr:rowOff>
    </xdr:from>
    <xdr:ext cx="469744" cy="259045"/>
    <xdr:sp macro="" textlink="">
      <xdr:nvSpPr>
        <xdr:cNvPr id="950" name="n_4mainValue【庁舎】&#10;一人当たり面積">
          <a:extLst>
            <a:ext uri="{FF2B5EF4-FFF2-40B4-BE49-F238E27FC236}">
              <a16:creationId xmlns:a16="http://schemas.microsoft.com/office/drawing/2014/main" id="{7FEEB2B3-2541-4A52-A166-9E969F828A28}"/>
            </a:ext>
          </a:extLst>
        </xdr:cNvPr>
        <xdr:cNvSpPr txBox="1"/>
      </xdr:nvSpPr>
      <xdr:spPr>
        <a:xfrm>
          <a:off x="16226867" y="1732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2D1CFB9A-F9DC-42AD-A028-B112E087FCC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C0026FC4-3CA2-44C5-969B-598AFC1BD5C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8DF3794A-01E5-47FB-849E-25E2888139A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市民会館」、「一般廃棄物処理施設」、「保健センター・保健所」、「消防施設」、「庁舎」である。いずれも類似団体平均との差が大きく、資産の減価償却（老朽化）が他類似団体よりも進んでいる状況である。その分、今後増々の維持管理経費の増加が見込まれる。また、住民一人当たりの面積が広い施設は、「図書館」、「庁舎」である。これらの施設における有形固定減価償却率は類似団体平均以上であることから、老朽化に伴う更新・修繕に対する住民一人当たりの費用負担額が他団体に比べて高額となる可能性が高いことを意味しており、住民一人当たりの費用負担を抑制するためには、公共施設のダウンサイジングを着実に進めて行く必要がある。</a:t>
          </a:r>
        </a:p>
        <a:p>
          <a:r>
            <a:rPr kumimoji="1" lang="ja-JP" altLang="en-US" sz="1300">
              <a:latin typeface="ＭＳ Ｐゴシック" panose="020B0600070205080204" pitchFamily="50" charset="-128"/>
              <a:ea typeface="ＭＳ Ｐゴシック" panose="020B0600070205080204" pitchFamily="50" charset="-128"/>
            </a:rPr>
            <a:t>「公共施設等総合管理計画」や「公共施設マネジメント計画」（個別計画）に基づき、統廃合も選択肢とした適正な施設の数や大きさの見直しを行う中で、費用対効果の低い施設の削減及び、合理的な優先順位付けに基づく優先度の高い施設の維持・利便性向上を図ることが不可欠であり、適正な予算規模と限りある予算の「選択と集中」を意識した、堅実で計画的な予算配分と執行が肝要であると考えられる。特に既存の施設改修・改良事業（対規模改修・長寿命化含む）及び除却事業について、今後膨大な経費が見込まれるため、これらの所要額が当市の予算規模において占める割合と財政運営に与える影響を今一度十分に考慮しつつ、身の丈に合った適当な規模の予算編成を心掛け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26380188</v>
      </c>
      <c r="BO4" s="407"/>
      <c r="BP4" s="407"/>
      <c r="BQ4" s="407"/>
      <c r="BR4" s="407"/>
      <c r="BS4" s="407"/>
      <c r="BT4" s="407"/>
      <c r="BU4" s="408"/>
      <c r="BV4" s="406">
        <v>24750918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18</v>
      </c>
      <c r="CU4" s="413"/>
      <c r="CV4" s="413"/>
      <c r="CW4" s="413"/>
      <c r="CX4" s="413"/>
      <c r="CY4" s="413"/>
      <c r="CZ4" s="413"/>
      <c r="DA4" s="414"/>
      <c r="DB4" s="412">
        <v>15.3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24331963</v>
      </c>
      <c r="BO5" s="444"/>
      <c r="BP5" s="444"/>
      <c r="BQ5" s="444"/>
      <c r="BR5" s="444"/>
      <c r="BS5" s="444"/>
      <c r="BT5" s="444"/>
      <c r="BU5" s="445"/>
      <c r="BV5" s="443">
        <v>22937821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96</v>
      </c>
      <c r="CU5" s="441"/>
      <c r="CV5" s="441"/>
      <c r="CW5" s="441"/>
      <c r="CX5" s="441"/>
      <c r="CY5" s="441"/>
      <c r="CZ5" s="441"/>
      <c r="DA5" s="442"/>
      <c r="DB5" s="440">
        <v>92.6</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2048225</v>
      </c>
      <c r="BO6" s="444"/>
      <c r="BP6" s="444"/>
      <c r="BQ6" s="444"/>
      <c r="BR6" s="444"/>
      <c r="BS6" s="444"/>
      <c r="BT6" s="444"/>
      <c r="BU6" s="445"/>
      <c r="BV6" s="443">
        <v>1813097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97.2</v>
      </c>
      <c r="CU6" s="481"/>
      <c r="CV6" s="481"/>
      <c r="CW6" s="481"/>
      <c r="CX6" s="481"/>
      <c r="CY6" s="481"/>
      <c r="CZ6" s="481"/>
      <c r="DA6" s="482"/>
      <c r="DB6" s="480">
        <v>97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132043</v>
      </c>
      <c r="BO7" s="444"/>
      <c r="BP7" s="444"/>
      <c r="BQ7" s="444"/>
      <c r="BR7" s="444"/>
      <c r="BS7" s="444"/>
      <c r="BT7" s="444"/>
      <c r="BU7" s="445"/>
      <c r="BV7" s="443">
        <v>121645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10651324</v>
      </c>
      <c r="CU7" s="444"/>
      <c r="CV7" s="444"/>
      <c r="CW7" s="444"/>
      <c r="CX7" s="444"/>
      <c r="CY7" s="444"/>
      <c r="CZ7" s="444"/>
      <c r="DA7" s="445"/>
      <c r="DB7" s="443">
        <v>11036196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1916182</v>
      </c>
      <c r="BO8" s="444"/>
      <c r="BP8" s="444"/>
      <c r="BQ8" s="444"/>
      <c r="BR8" s="444"/>
      <c r="BS8" s="444"/>
      <c r="BT8" s="444"/>
      <c r="BU8" s="445"/>
      <c r="BV8" s="443">
        <v>1691452</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0.42</v>
      </c>
      <c r="CU8" s="484"/>
      <c r="CV8" s="484"/>
      <c r="CW8" s="484"/>
      <c r="CX8" s="484"/>
      <c r="CY8" s="484"/>
      <c r="CZ8" s="484"/>
      <c r="DA8" s="485"/>
      <c r="DB8" s="483">
        <v>0.42</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33435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224730</v>
      </c>
      <c r="BO9" s="444"/>
      <c r="BP9" s="444"/>
      <c r="BQ9" s="444"/>
      <c r="BR9" s="444"/>
      <c r="BS9" s="444"/>
      <c r="BT9" s="444"/>
      <c r="BU9" s="445"/>
      <c r="BV9" s="443">
        <v>1109115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14.1</v>
      </c>
      <c r="CU9" s="441"/>
      <c r="CV9" s="441"/>
      <c r="CW9" s="441"/>
      <c r="CX9" s="441"/>
      <c r="CY9" s="441"/>
      <c r="CZ9" s="441"/>
      <c r="DA9" s="442"/>
      <c r="DB9" s="440">
        <v>16.100000000000001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35141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230</v>
      </c>
      <c r="BO10" s="444"/>
      <c r="BP10" s="444"/>
      <c r="BQ10" s="444"/>
      <c r="BR10" s="444"/>
      <c r="BS10" s="444"/>
      <c r="BT10" s="444"/>
      <c r="BU10" s="445"/>
      <c r="BV10" s="443">
        <v>220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33511</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33233</v>
      </c>
      <c r="S13" s="528"/>
      <c r="T13" s="528"/>
      <c r="U13" s="528"/>
      <c r="V13" s="529"/>
      <c r="W13" s="459" t="s">
        <v>142</v>
      </c>
      <c r="X13" s="460"/>
      <c r="Y13" s="460"/>
      <c r="Z13" s="460"/>
      <c r="AA13" s="460"/>
      <c r="AB13" s="450"/>
      <c r="AC13" s="494">
        <v>3102</v>
      </c>
      <c r="AD13" s="495"/>
      <c r="AE13" s="495"/>
      <c r="AF13" s="495"/>
      <c r="AG13" s="537"/>
      <c r="AH13" s="494">
        <v>3294</v>
      </c>
      <c r="AI13" s="495"/>
      <c r="AJ13" s="495"/>
      <c r="AK13" s="495"/>
      <c r="AL13" s="496"/>
      <c r="AM13" s="472" t="s">
        <v>143</v>
      </c>
      <c r="AN13" s="473"/>
      <c r="AO13" s="473"/>
      <c r="AP13" s="473"/>
      <c r="AQ13" s="473"/>
      <c r="AR13" s="473"/>
      <c r="AS13" s="473"/>
      <c r="AT13" s="474"/>
      <c r="AU13" s="475" t="s">
        <v>122</v>
      </c>
      <c r="AV13" s="476"/>
      <c r="AW13" s="476"/>
      <c r="AX13" s="476"/>
      <c r="AY13" s="477" t="s">
        <v>144</v>
      </c>
      <c r="AZ13" s="478"/>
      <c r="BA13" s="478"/>
      <c r="BB13" s="478"/>
      <c r="BC13" s="478"/>
      <c r="BD13" s="478"/>
      <c r="BE13" s="478"/>
      <c r="BF13" s="478"/>
      <c r="BG13" s="478"/>
      <c r="BH13" s="478"/>
      <c r="BI13" s="478"/>
      <c r="BJ13" s="478"/>
      <c r="BK13" s="478"/>
      <c r="BL13" s="478"/>
      <c r="BM13" s="479"/>
      <c r="BN13" s="443">
        <v>224960</v>
      </c>
      <c r="BO13" s="444"/>
      <c r="BP13" s="444"/>
      <c r="BQ13" s="444"/>
      <c r="BR13" s="444"/>
      <c r="BS13" s="444"/>
      <c r="BT13" s="444"/>
      <c r="BU13" s="445"/>
      <c r="BV13" s="443">
        <v>1109335</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11.8</v>
      </c>
      <c r="CU13" s="441"/>
      <c r="CV13" s="441"/>
      <c r="CW13" s="441"/>
      <c r="CX13" s="441"/>
      <c r="CY13" s="441"/>
      <c r="CZ13" s="441"/>
      <c r="DA13" s="442"/>
      <c r="DB13" s="440">
        <v>11.5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33842</v>
      </c>
      <c r="S14" s="528"/>
      <c r="T14" s="528"/>
      <c r="U14" s="528"/>
      <c r="V14" s="529"/>
      <c r="W14" s="433"/>
      <c r="X14" s="434"/>
      <c r="Y14" s="434"/>
      <c r="Z14" s="434"/>
      <c r="AA14" s="434"/>
      <c r="AB14" s="423"/>
      <c r="AC14" s="530">
        <v>18.399999999999999</v>
      </c>
      <c r="AD14" s="531"/>
      <c r="AE14" s="531"/>
      <c r="AF14" s="531"/>
      <c r="AG14" s="532"/>
      <c r="AH14" s="530">
        <v>18.3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42.9</v>
      </c>
      <c r="CU14" s="542"/>
      <c r="CV14" s="542"/>
      <c r="CW14" s="542"/>
      <c r="CX14" s="542"/>
      <c r="CY14" s="542"/>
      <c r="CZ14" s="542"/>
      <c r="DA14" s="543"/>
      <c r="DB14" s="541">
        <v>62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141</v>
      </c>
      <c r="N15" s="535"/>
      <c r="O15" s="535"/>
      <c r="P15" s="535"/>
      <c r="Q15" s="536"/>
      <c r="R15" s="527">
        <v>33608</v>
      </c>
      <c r="S15" s="528"/>
      <c r="T15" s="528"/>
      <c r="U15" s="528"/>
      <c r="V15" s="529"/>
      <c r="W15" s="459" t="s">
        <v>148</v>
      </c>
      <c r="X15" s="460"/>
      <c r="Y15" s="460"/>
      <c r="Z15" s="460"/>
      <c r="AA15" s="460"/>
      <c r="AB15" s="450"/>
      <c r="AC15" s="494">
        <v>3249</v>
      </c>
      <c r="AD15" s="495"/>
      <c r="AE15" s="495"/>
      <c r="AF15" s="495"/>
      <c r="AG15" s="537"/>
      <c r="AH15" s="494">
        <v>3587</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3968504</v>
      </c>
      <c r="BO15" s="407"/>
      <c r="BP15" s="407"/>
      <c r="BQ15" s="407"/>
      <c r="BR15" s="407"/>
      <c r="BS15" s="407"/>
      <c r="BT15" s="407"/>
      <c r="BU15" s="408"/>
      <c r="BV15" s="406">
        <v>3816493</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19.3</v>
      </c>
      <c r="AD16" s="531"/>
      <c r="AE16" s="531"/>
      <c r="AF16" s="531"/>
      <c r="AG16" s="532"/>
      <c r="AH16" s="530">
        <v>20</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9518723</v>
      </c>
      <c r="BO16" s="444"/>
      <c r="BP16" s="444"/>
      <c r="BQ16" s="444"/>
      <c r="BR16" s="444"/>
      <c r="BS16" s="444"/>
      <c r="BT16" s="444"/>
      <c r="BU16" s="445"/>
      <c r="BV16" s="443">
        <v>9572415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10482</v>
      </c>
      <c r="AD17" s="495"/>
      <c r="AE17" s="495"/>
      <c r="AF17" s="495"/>
      <c r="AG17" s="537"/>
      <c r="AH17" s="494">
        <v>11083</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4972447</v>
      </c>
      <c r="BO17" s="444"/>
      <c r="BP17" s="444"/>
      <c r="BQ17" s="444"/>
      <c r="BR17" s="444"/>
      <c r="BS17" s="444"/>
      <c r="BT17" s="444"/>
      <c r="BU17" s="445"/>
      <c r="BV17" s="443">
        <v>4775186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289.8</v>
      </c>
      <c r="M18" s="567"/>
      <c r="N18" s="567"/>
      <c r="O18" s="567"/>
      <c r="P18" s="567"/>
      <c r="Q18" s="567"/>
      <c r="R18" s="568"/>
      <c r="S18" s="568"/>
      <c r="T18" s="568"/>
      <c r="U18" s="568"/>
      <c r="V18" s="569"/>
      <c r="W18" s="461"/>
      <c r="X18" s="462"/>
      <c r="Y18" s="462"/>
      <c r="Z18" s="462"/>
      <c r="AA18" s="462"/>
      <c r="AB18" s="453"/>
      <c r="AC18" s="570">
        <v>62.3</v>
      </c>
      <c r="AD18" s="571"/>
      <c r="AE18" s="571"/>
      <c r="AF18" s="571"/>
      <c r="AG18" s="572"/>
      <c r="AH18" s="570">
        <v>61.7</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10379652</v>
      </c>
      <c r="BO18" s="444"/>
      <c r="BP18" s="444"/>
      <c r="BQ18" s="444"/>
      <c r="BR18" s="444"/>
      <c r="BS18" s="444"/>
      <c r="BT18" s="444"/>
      <c r="BU18" s="445"/>
      <c r="BV18" s="443">
        <v>10459333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115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17632091</v>
      </c>
      <c r="BO19" s="444"/>
      <c r="BP19" s="444"/>
      <c r="BQ19" s="444"/>
      <c r="BR19" s="444"/>
      <c r="BS19" s="444"/>
      <c r="BT19" s="444"/>
      <c r="BU19" s="445"/>
      <c r="BV19" s="443">
        <v>15271300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13001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21551562</v>
      </c>
      <c r="BO22" s="407"/>
      <c r="BP22" s="407"/>
      <c r="BQ22" s="407"/>
      <c r="BR22" s="407"/>
      <c r="BS22" s="407"/>
      <c r="BT22" s="407"/>
      <c r="BU22" s="408"/>
      <c r="BV22" s="406">
        <v>23304462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9471061</v>
      </c>
      <c r="BO23" s="444"/>
      <c r="BP23" s="444"/>
      <c r="BQ23" s="444"/>
      <c r="BR23" s="444"/>
      <c r="BS23" s="444"/>
      <c r="BT23" s="444"/>
      <c r="BU23" s="445"/>
      <c r="BV23" s="443">
        <v>10190098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8100</v>
      </c>
      <c r="R24" s="495"/>
      <c r="S24" s="495"/>
      <c r="T24" s="495"/>
      <c r="U24" s="495"/>
      <c r="V24" s="537"/>
      <c r="W24" s="589"/>
      <c r="X24" s="590"/>
      <c r="Y24" s="591"/>
      <c r="Z24" s="493" t="s">
        <v>173</v>
      </c>
      <c r="AA24" s="473"/>
      <c r="AB24" s="473"/>
      <c r="AC24" s="473"/>
      <c r="AD24" s="473"/>
      <c r="AE24" s="473"/>
      <c r="AF24" s="473"/>
      <c r="AG24" s="474"/>
      <c r="AH24" s="494">
        <v>304</v>
      </c>
      <c r="AI24" s="495"/>
      <c r="AJ24" s="495"/>
      <c r="AK24" s="495"/>
      <c r="AL24" s="537"/>
      <c r="AM24" s="494">
        <v>936624</v>
      </c>
      <c r="AN24" s="495"/>
      <c r="AO24" s="495"/>
      <c r="AP24" s="495"/>
      <c r="AQ24" s="495"/>
      <c r="AR24" s="537"/>
      <c r="AS24" s="494">
        <v>3081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15065881</v>
      </c>
      <c r="BO24" s="444"/>
      <c r="BP24" s="444"/>
      <c r="BQ24" s="444"/>
      <c r="BR24" s="444"/>
      <c r="BS24" s="444"/>
      <c r="BT24" s="444"/>
      <c r="BU24" s="445"/>
      <c r="BV24" s="443">
        <v>16335562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6300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132</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155825</v>
      </c>
      <c r="BO25" s="407"/>
      <c r="BP25" s="407"/>
      <c r="BQ25" s="407"/>
      <c r="BR25" s="407"/>
      <c r="BS25" s="407"/>
      <c r="BT25" s="407"/>
      <c r="BU25" s="408"/>
      <c r="BV25" s="406">
        <v>170310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5600</v>
      </c>
      <c r="R26" s="495"/>
      <c r="S26" s="495"/>
      <c r="T26" s="495"/>
      <c r="U26" s="495"/>
      <c r="V26" s="537"/>
      <c r="W26" s="589"/>
      <c r="X26" s="590"/>
      <c r="Y26" s="591"/>
      <c r="Z26" s="493" t="s">
        <v>180</v>
      </c>
      <c r="AA26" s="595"/>
      <c r="AB26" s="595"/>
      <c r="AC26" s="595"/>
      <c r="AD26" s="595"/>
      <c r="AE26" s="595"/>
      <c r="AF26" s="595"/>
      <c r="AG26" s="596"/>
      <c r="AH26" s="494">
        <v>9</v>
      </c>
      <c r="AI26" s="495"/>
      <c r="AJ26" s="495"/>
      <c r="AK26" s="495"/>
      <c r="AL26" s="537"/>
      <c r="AM26" s="494">
        <v>27216</v>
      </c>
      <c r="AN26" s="495"/>
      <c r="AO26" s="495"/>
      <c r="AP26" s="495"/>
      <c r="AQ26" s="495"/>
      <c r="AR26" s="537"/>
      <c r="AS26" s="494">
        <v>3024</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3700</v>
      </c>
      <c r="R27" s="495"/>
      <c r="S27" s="495"/>
      <c r="T27" s="495"/>
      <c r="U27" s="495"/>
      <c r="V27" s="537"/>
      <c r="W27" s="589"/>
      <c r="X27" s="590"/>
      <c r="Y27" s="591"/>
      <c r="Z27" s="493" t="s">
        <v>183</v>
      </c>
      <c r="AA27" s="473"/>
      <c r="AB27" s="473"/>
      <c r="AC27" s="473"/>
      <c r="AD27" s="473"/>
      <c r="AE27" s="473"/>
      <c r="AF27" s="473"/>
      <c r="AG27" s="474"/>
      <c r="AH27" s="494">
        <v>2</v>
      </c>
      <c r="AI27" s="495"/>
      <c r="AJ27" s="495"/>
      <c r="AK27" s="495"/>
      <c r="AL27" s="537"/>
      <c r="AM27" s="494" t="s">
        <v>184</v>
      </c>
      <c r="AN27" s="495"/>
      <c r="AO27" s="495"/>
      <c r="AP27" s="495"/>
      <c r="AQ27" s="495"/>
      <c r="AR27" s="537"/>
      <c r="AS27" s="494" t="s">
        <v>185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1802020</v>
      </c>
      <c r="BO27" s="563"/>
      <c r="BP27" s="563"/>
      <c r="BQ27" s="563"/>
      <c r="BR27" s="563"/>
      <c r="BS27" s="563"/>
      <c r="BT27" s="563"/>
      <c r="BU27" s="564"/>
      <c r="BV27" s="562">
        <v>1252020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3450</v>
      </c>
      <c r="R28" s="495"/>
      <c r="S28" s="495"/>
      <c r="T28" s="495"/>
      <c r="U28" s="495"/>
      <c r="V28" s="537"/>
      <c r="W28" s="589"/>
      <c r="X28" s="590"/>
      <c r="Y28" s="591"/>
      <c r="Z28" s="493" t="s">
        <v>188</v>
      </c>
      <c r="AA28" s="473"/>
      <c r="AB28" s="473"/>
      <c r="AC28" s="473"/>
      <c r="AD28" s="473"/>
      <c r="AE28" s="473"/>
      <c r="AF28" s="473"/>
      <c r="AG28" s="474"/>
      <c r="AH28" s="494" t="s">
        <v>177</v>
      </c>
      <c r="AI28" s="495"/>
      <c r="AJ28" s="495"/>
      <c r="AK28" s="495"/>
      <c r="AL28" s="537"/>
      <c r="AM28" s="494" t="s">
        <v>140</v>
      </c>
      <c r="AN28" s="495"/>
      <c r="AO28" s="495"/>
      <c r="AP28" s="495"/>
      <c r="AQ28" s="495"/>
      <c r="AR28" s="537"/>
      <c r="AS28" s="494" t="s">
        <v>140</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2768598</v>
      </c>
      <c r="BO28" s="407"/>
      <c r="BP28" s="407"/>
      <c r="BQ28" s="407"/>
      <c r="BR28" s="407"/>
      <c r="BS28" s="407"/>
      <c r="BT28" s="407"/>
      <c r="BU28" s="408"/>
      <c r="BV28" s="406">
        <v>2768368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16</v>
      </c>
      <c r="M29" s="495"/>
      <c r="N29" s="495"/>
      <c r="O29" s="495"/>
      <c r="P29" s="537"/>
      <c r="Q29" s="494">
        <v>3350</v>
      </c>
      <c r="R29" s="495"/>
      <c r="S29" s="495"/>
      <c r="T29" s="495"/>
      <c r="U29" s="495"/>
      <c r="V29" s="537"/>
      <c r="W29" s="592"/>
      <c r="X29" s="593"/>
      <c r="Y29" s="594"/>
      <c r="Z29" s="493" t="s">
        <v>191</v>
      </c>
      <c r="AA29" s="473"/>
      <c r="AB29" s="473"/>
      <c r="AC29" s="473"/>
      <c r="AD29" s="473"/>
      <c r="AE29" s="473"/>
      <c r="AF29" s="473"/>
      <c r="AG29" s="474"/>
      <c r="AH29" s="494">
        <v>306</v>
      </c>
      <c r="AI29" s="495"/>
      <c r="AJ29" s="495"/>
      <c r="AK29" s="495"/>
      <c r="AL29" s="537"/>
      <c r="AM29" s="494">
        <v>943504</v>
      </c>
      <c r="AN29" s="495"/>
      <c r="AO29" s="495"/>
      <c r="AP29" s="495"/>
      <c r="AQ29" s="495"/>
      <c r="AR29" s="537"/>
      <c r="AS29" s="494">
        <v>3083</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954354</v>
      </c>
      <c r="BO29" s="444"/>
      <c r="BP29" s="444"/>
      <c r="BQ29" s="444"/>
      <c r="BR29" s="444"/>
      <c r="BS29" s="444"/>
      <c r="BT29" s="444"/>
      <c r="BU29" s="445"/>
      <c r="BV29" s="443">
        <v>954243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5127857</v>
      </c>
      <c r="BO30" s="563"/>
      <c r="BP30" s="563"/>
      <c r="BQ30" s="563"/>
      <c r="BR30" s="563"/>
      <c r="BS30" s="563"/>
      <c r="BT30" s="563"/>
      <c r="BU30" s="564"/>
      <c r="BV30" s="562">
        <v>4720186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201</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IF('各会計、関係団体の財政状況及び健全化判断比率'!B33="","",'各会計、関係団体の財政状況及び健全化判断比率'!B33)</f>
        <v>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IF('各会計、関係団体の財政状況及び健全化判断比率'!B37="","",'各会計、関係団体の財政状況及び健全化判断比率'!B37)</f>
        <v>浄化槽事業特別会計</v>
      </c>
      <c r="BH34" s="634"/>
      <c r="BI34" s="634"/>
      <c r="BJ34" s="634"/>
      <c r="BK34" s="634"/>
      <c r="BL34" s="634"/>
      <c r="BM34" s="634"/>
      <c r="BN34" s="634"/>
      <c r="BO34" s="634"/>
      <c r="BP34" s="634"/>
      <c r="BQ34" s="634"/>
      <c r="BR34" s="634"/>
      <c r="BS34" s="634"/>
      <c r="BT34" s="634"/>
      <c r="BU34" s="634"/>
      <c r="BV34" s="181"/>
      <c r="BW34" s="633">
        <f>IF(BY34="","",MAX(C34:D43,U34:V43,AM34:AN43,BE34:BF43)+1)</f>
        <v>13</v>
      </c>
      <c r="BX34" s="633"/>
      <c r="BY34" s="634" t="str">
        <f>IF('各会計、関係団体の財政状況及び健全化判断比率'!B68="","",'各会計、関係団体の財政状況及び健全化判断比率'!B68)</f>
        <v>東山梨行政事務組合</v>
      </c>
      <c r="BZ34" s="634"/>
      <c r="CA34" s="634"/>
      <c r="CB34" s="634"/>
      <c r="CC34" s="634"/>
      <c r="CD34" s="634"/>
      <c r="CE34" s="634"/>
      <c r="CF34" s="634"/>
      <c r="CG34" s="634"/>
      <c r="CH34" s="634"/>
      <c r="CI34" s="634"/>
      <c r="CJ34" s="634"/>
      <c r="CK34" s="634"/>
      <c r="CL34" s="634"/>
      <c r="CM34" s="634"/>
      <c r="CN34" s="181"/>
      <c r="CO34" s="633">
        <f>IF(CQ34="","",MAX(C34:D43,U34:V43,AM34:AN43,BE34:BF43,BW34:BX43)+1)</f>
        <v>23</v>
      </c>
      <c r="CP34" s="633"/>
      <c r="CQ34" s="634" t="str">
        <f>IF('各会計、関係団体の財政状況及び健全化判断比率'!BS7="","",'各会計、関係団体の財政状況及び健全化判断比率'!BS7)</f>
        <v>山梨市フルーツパーク株式会社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IF('各会計、関係団体の財政状況及び健全化判断比率'!B34="","",'各会計、関係団体の財政状況及び健全化判断比率'!B34)</f>
        <v>簡易水道事業会計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IF('各会計、関係団体の財政状況及び健全化判断比率'!B38="","",'各会計、関係団体の財政状況及び健全化判断比率'!B38)</f>
        <v>活性化事業特別会計</v>
      </c>
      <c r="BH35" s="634"/>
      <c r="BI35" s="634"/>
      <c r="BJ35" s="634"/>
      <c r="BK35" s="634"/>
      <c r="BL35" s="634"/>
      <c r="BM35" s="634"/>
      <c r="BN35" s="634"/>
      <c r="BO35" s="634"/>
      <c r="BP35" s="634"/>
      <c r="BQ35" s="634"/>
      <c r="BR35" s="634"/>
      <c r="BS35" s="634"/>
      <c r="BT35" s="634"/>
      <c r="BU35" s="634"/>
      <c r="BV35" s="181"/>
      <c r="BW35" s="633">
        <f t="shared" ref="BW35:BW43" si="2">IF(BY35="","",BW34+1)</f>
        <v>14</v>
      </c>
      <c r="BX35" s="633"/>
      <c r="BY35" s="634" t="str">
        <f>IF('各会計、関係団体の財政状況及び健全化判断比率'!B69="","",'各会計、関係団体の財政状況及び健全化判断比率'!B69)</f>
        <v>甲府・峡東地域ごみ処理施設事務組合</v>
      </c>
      <c r="BZ35" s="634"/>
      <c r="CA35" s="634"/>
      <c r="CB35" s="634"/>
      <c r="CC35" s="634"/>
      <c r="CD35" s="634"/>
      <c r="CE35" s="634"/>
      <c r="CF35" s="634"/>
      <c r="CG35" s="634"/>
      <c r="CH35" s="634"/>
      <c r="CI35" s="634"/>
      <c r="CJ35" s="634"/>
      <c r="CK35" s="634"/>
      <c r="CL35" s="634"/>
      <c r="CM35" s="634"/>
      <c r="CN35" s="181"/>
      <c r="CO35" s="633">
        <f t="shared" ref="CO35:CO43" si="3">IF(CQ35="","",CO34+1)</f>
        <v>24</v>
      </c>
      <c r="CP35" s="633"/>
      <c r="CQ35" s="634" t="str">
        <f>IF('各会計、関係団体の財政状況及び健全化判断比率'!BS8="","",'各会計、関係団体の財政状況及び健全化判断比率'!BS8)</f>
        <v>有限会社みとみ</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交通・火災災害共済事業特別会計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IF('各会計、関係団体の財政状況及び健全化判断比率'!B35="","",'各会計、関係団体の財政状況及び健全化判断比率'!B35)</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15</v>
      </c>
      <c r="BX36" s="633"/>
      <c r="BY36" s="634" t="str">
        <f>IF('各会計、関係団体の財政状況及び健全化判断比率'!B70="","",'各会計、関係団体の財政状況及び健全化判断比率'!B70)</f>
        <v>峡東地域広域水道企業団</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介護保険特別会計</v>
      </c>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IF('各会計、関係団体の財政状況及び健全化判断比率'!B36="","",'各会計、関係団体の財政状況及び健全化判断比率'!B36)</f>
        <v>病院事業会計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16</v>
      </c>
      <c r="BX37" s="633"/>
      <c r="BY37" s="634" t="str">
        <f>IF('各会計、関係団体の財政状況及び健全化判断比率'!B71="","",'各会計、関係団体の財政状況及び健全化判断比率'!B71)</f>
        <v>山梨県後期高齢者医療広域連合（一般会計）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居宅介護予防支援事業特別会計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17</v>
      </c>
      <c r="BX38" s="633"/>
      <c r="BY38" s="634" t="str">
        <f>IF('各会計、関係団体の財政状況及び健全化判断比率'!B72="","",'各会計、関係団体の財政状況及び健全化判断比率'!B72)</f>
        <v>山梨県後期高齢者医療広域連合（後期高齢者特別会計）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18</v>
      </c>
      <c r="BX39" s="633"/>
      <c r="BY39" s="634" t="str">
        <f>IF('各会計、関係団体の財政状況及び健全化判断比率'!B73="","",'各会計、関係団体の財政状況及び健全化判断比率'!B73)</f>
        <v>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19</v>
      </c>
      <c r="BX40" s="633"/>
      <c r="BY40" s="634" t="str">
        <f>IF('各会計、関係団体の財政状況及び健全化判断比率'!B74="","",'各会計、関係団体の財政状況及び健全化判断比率'!B74)</f>
        <v>市町村総合事務組合（電子化事業及び会館管理・研修事業特別会計）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20</v>
      </c>
      <c r="BX41" s="633"/>
      <c r="BY41" s="634" t="str">
        <f>IF('各会計、関係団体の財政状況及び健全化判断比率'!B75="","",'各会計、関係団体の財政状況及び健全化判断比率'!B75)</f>
        <v>市町村総合事務組合（一般廃棄物最終処分場事業特別会計）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21</v>
      </c>
      <c r="BX42" s="633"/>
      <c r="BY42" s="634" t="str">
        <f>IF('各会計、関係団体の財政状況及び健全化判断比率'!B76="","",'各会計、関係団体の財政状況及び健全化判断比率'!B76)</f>
        <v>市町村総合事務組合（入札参加資格審査事業費特別会計）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22</v>
      </c>
      <c r="BX43" s="633"/>
      <c r="BY43" s="634" t="str">
        <f>IF('各会計、関係団体の財政状況及び健全化判断比率'!B77="","",'各会計、関係団体の財政状況及び健全化判断比率'!B77)</f>
        <v>市町村総合事務組合（交通災害共済事業特別会計）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saWnQCs+zDZJwFVDITATcpmgPiVK4Gx8n9OZZC2+8u7JR8W2MopBlUg+SURhzW+8VQCuJGlTtClNQ/qaOoFw0g==" saltValue="Qs6q+dquz8Cy6Cfcj17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4197453</v>
      </c>
      <c r="S5" s="649"/>
      <c r="T5" s="649"/>
      <c r="U5" s="649"/>
      <c r="V5" s="649"/>
      <c r="W5" s="649"/>
      <c r="X5" s="649"/>
      <c r="Y5" s="650"/>
      <c r="Z5" s="651">
        <v>15.9</v>
      </c>
      <c r="AA5" s="651"/>
      <c r="AB5" s="651"/>
      <c r="AC5" s="651"/>
      <c r="AD5" s="652">
        <v>3993098</v>
      </c>
      <c r="AE5" s="652"/>
      <c r="AF5" s="652"/>
      <c r="AG5" s="652"/>
      <c r="AH5" s="652"/>
      <c r="AI5" s="652"/>
      <c r="AJ5" s="652"/>
      <c r="AK5" s="652"/>
      <c r="AL5" s="653">
        <v>37.4</v>
      </c>
      <c r="AM5" s="654"/>
      <c r="AN5" s="654"/>
      <c r="AO5" s="655"/>
      <c r="AP5" s="645" t="s">
        <v>232</v>
      </c>
      <c r="AQ5" s="646"/>
      <c r="AR5" s="646"/>
      <c r="AS5" s="646"/>
      <c r="AT5" s="646"/>
      <c r="AU5" s="646"/>
      <c r="AV5" s="646"/>
      <c r="AW5" s="646"/>
      <c r="AX5" s="646"/>
      <c r="AY5" s="646"/>
      <c r="AZ5" s="646"/>
      <c r="BA5" s="646"/>
      <c r="BB5" s="646"/>
      <c r="BC5" s="646"/>
      <c r="BD5" s="646"/>
      <c r="BE5" s="646"/>
      <c r="BF5" s="647"/>
      <c r="BG5" s="659">
        <v>3973103</v>
      </c>
      <c r="BH5" s="660"/>
      <c r="BI5" s="660"/>
      <c r="BJ5" s="660"/>
      <c r="BK5" s="660"/>
      <c r="BL5" s="660"/>
      <c r="BM5" s="660"/>
      <c r="BN5" s="661"/>
      <c r="BO5" s="662">
        <v>94.7</v>
      </c>
      <c r="BP5" s="662"/>
      <c r="BQ5" s="662"/>
      <c r="BR5" s="662"/>
      <c r="BS5" s="663">
        <v>8608</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161267</v>
      </c>
      <c r="S6" s="660"/>
      <c r="T6" s="660"/>
      <c r="U6" s="660"/>
      <c r="V6" s="660"/>
      <c r="W6" s="660"/>
      <c r="X6" s="660"/>
      <c r="Y6" s="661"/>
      <c r="Z6" s="662">
        <v>0.6</v>
      </c>
      <c r="AA6" s="662"/>
      <c r="AB6" s="662"/>
      <c r="AC6" s="662"/>
      <c r="AD6" s="663">
        <v>161267</v>
      </c>
      <c r="AE6" s="663"/>
      <c r="AF6" s="663"/>
      <c r="AG6" s="663"/>
      <c r="AH6" s="663"/>
      <c r="AI6" s="663"/>
      <c r="AJ6" s="663"/>
      <c r="AK6" s="663"/>
      <c r="AL6" s="664">
        <v>1.5</v>
      </c>
      <c r="AM6" s="665"/>
      <c r="AN6" s="665"/>
      <c r="AO6" s="666"/>
      <c r="AP6" s="656" t="s">
        <v>237</v>
      </c>
      <c r="AQ6" s="657"/>
      <c r="AR6" s="657"/>
      <c r="AS6" s="657"/>
      <c r="AT6" s="657"/>
      <c r="AU6" s="657"/>
      <c r="AV6" s="657"/>
      <c r="AW6" s="657"/>
      <c r="AX6" s="657"/>
      <c r="AY6" s="657"/>
      <c r="AZ6" s="657"/>
      <c r="BA6" s="657"/>
      <c r="BB6" s="657"/>
      <c r="BC6" s="657"/>
      <c r="BD6" s="657"/>
      <c r="BE6" s="657"/>
      <c r="BF6" s="658"/>
      <c r="BG6" s="659">
        <v>3973103</v>
      </c>
      <c r="BH6" s="660"/>
      <c r="BI6" s="660"/>
      <c r="BJ6" s="660"/>
      <c r="BK6" s="660"/>
      <c r="BL6" s="660"/>
      <c r="BM6" s="660"/>
      <c r="BN6" s="661"/>
      <c r="BO6" s="662">
        <v>94.7</v>
      </c>
      <c r="BP6" s="662"/>
      <c r="BQ6" s="662"/>
      <c r="BR6" s="662"/>
      <c r="BS6" s="663">
        <v>8608</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165945</v>
      </c>
      <c r="CS6" s="660"/>
      <c r="CT6" s="660"/>
      <c r="CU6" s="660"/>
      <c r="CV6" s="660"/>
      <c r="CW6" s="660"/>
      <c r="CX6" s="660"/>
      <c r="CY6" s="661"/>
      <c r="CZ6" s="653">
        <v>0.7</v>
      </c>
      <c r="DA6" s="654"/>
      <c r="DB6" s="654"/>
      <c r="DC6" s="670"/>
      <c r="DD6" s="668" t="s">
        <v>132</v>
      </c>
      <c r="DE6" s="660"/>
      <c r="DF6" s="660"/>
      <c r="DG6" s="660"/>
      <c r="DH6" s="660"/>
      <c r="DI6" s="660"/>
      <c r="DJ6" s="660"/>
      <c r="DK6" s="660"/>
      <c r="DL6" s="660"/>
      <c r="DM6" s="660"/>
      <c r="DN6" s="660"/>
      <c r="DO6" s="660"/>
      <c r="DP6" s="661"/>
      <c r="DQ6" s="668">
        <v>165475</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1595</v>
      </c>
      <c r="S7" s="660"/>
      <c r="T7" s="660"/>
      <c r="U7" s="660"/>
      <c r="V7" s="660"/>
      <c r="W7" s="660"/>
      <c r="X7" s="660"/>
      <c r="Y7" s="661"/>
      <c r="Z7" s="662">
        <v>0</v>
      </c>
      <c r="AA7" s="662"/>
      <c r="AB7" s="662"/>
      <c r="AC7" s="662"/>
      <c r="AD7" s="663">
        <v>1595</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1805231</v>
      </c>
      <c r="BH7" s="660"/>
      <c r="BI7" s="660"/>
      <c r="BJ7" s="660"/>
      <c r="BK7" s="660"/>
      <c r="BL7" s="660"/>
      <c r="BM7" s="660"/>
      <c r="BN7" s="661"/>
      <c r="BO7" s="662">
        <v>43</v>
      </c>
      <c r="BP7" s="662"/>
      <c r="BQ7" s="662"/>
      <c r="BR7" s="662"/>
      <c r="BS7" s="663">
        <v>8608</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7890532</v>
      </c>
      <c r="CS7" s="660"/>
      <c r="CT7" s="660"/>
      <c r="CU7" s="660"/>
      <c r="CV7" s="660"/>
      <c r="CW7" s="660"/>
      <c r="CX7" s="660"/>
      <c r="CY7" s="661"/>
      <c r="CZ7" s="662">
        <v>32.4</v>
      </c>
      <c r="DA7" s="662"/>
      <c r="DB7" s="662"/>
      <c r="DC7" s="662"/>
      <c r="DD7" s="668">
        <v>45119</v>
      </c>
      <c r="DE7" s="660"/>
      <c r="DF7" s="660"/>
      <c r="DG7" s="660"/>
      <c r="DH7" s="660"/>
      <c r="DI7" s="660"/>
      <c r="DJ7" s="660"/>
      <c r="DK7" s="660"/>
      <c r="DL7" s="660"/>
      <c r="DM7" s="660"/>
      <c r="DN7" s="660"/>
      <c r="DO7" s="660"/>
      <c r="DP7" s="661"/>
      <c r="DQ7" s="668">
        <v>4052090</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19570</v>
      </c>
      <c r="S8" s="660"/>
      <c r="T8" s="660"/>
      <c r="U8" s="660"/>
      <c r="V8" s="660"/>
      <c r="W8" s="660"/>
      <c r="X8" s="660"/>
      <c r="Y8" s="661"/>
      <c r="Z8" s="662">
        <v>0.1</v>
      </c>
      <c r="AA8" s="662"/>
      <c r="AB8" s="662"/>
      <c r="AC8" s="662"/>
      <c r="AD8" s="663">
        <v>19570</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61522</v>
      </c>
      <c r="BH8" s="660"/>
      <c r="BI8" s="660"/>
      <c r="BJ8" s="660"/>
      <c r="BK8" s="660"/>
      <c r="BL8" s="660"/>
      <c r="BM8" s="660"/>
      <c r="BN8" s="661"/>
      <c r="BO8" s="662">
        <v>1.5</v>
      </c>
      <c r="BP8" s="662"/>
      <c r="BQ8" s="662"/>
      <c r="BR8" s="662"/>
      <c r="BS8" s="663" t="s">
        <v>244</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6519309</v>
      </c>
      <c r="CS8" s="660"/>
      <c r="CT8" s="660"/>
      <c r="CU8" s="660"/>
      <c r="CV8" s="660"/>
      <c r="CW8" s="660"/>
      <c r="CX8" s="660"/>
      <c r="CY8" s="661"/>
      <c r="CZ8" s="662">
        <v>26.8</v>
      </c>
      <c r="DA8" s="662"/>
      <c r="DB8" s="662"/>
      <c r="DC8" s="662"/>
      <c r="DD8" s="668">
        <v>11702</v>
      </c>
      <c r="DE8" s="660"/>
      <c r="DF8" s="660"/>
      <c r="DG8" s="660"/>
      <c r="DH8" s="660"/>
      <c r="DI8" s="660"/>
      <c r="DJ8" s="660"/>
      <c r="DK8" s="660"/>
      <c r="DL8" s="660"/>
      <c r="DM8" s="660"/>
      <c r="DN8" s="660"/>
      <c r="DO8" s="660"/>
      <c r="DP8" s="661"/>
      <c r="DQ8" s="668">
        <v>3573685</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17016</v>
      </c>
      <c r="S9" s="660"/>
      <c r="T9" s="660"/>
      <c r="U9" s="660"/>
      <c r="V9" s="660"/>
      <c r="W9" s="660"/>
      <c r="X9" s="660"/>
      <c r="Y9" s="661"/>
      <c r="Z9" s="662">
        <v>0.1</v>
      </c>
      <c r="AA9" s="662"/>
      <c r="AB9" s="662"/>
      <c r="AC9" s="662"/>
      <c r="AD9" s="663">
        <v>17016</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1598541</v>
      </c>
      <c r="BH9" s="660"/>
      <c r="BI9" s="660"/>
      <c r="BJ9" s="660"/>
      <c r="BK9" s="660"/>
      <c r="BL9" s="660"/>
      <c r="BM9" s="660"/>
      <c r="BN9" s="661"/>
      <c r="BO9" s="662">
        <v>38.1</v>
      </c>
      <c r="BP9" s="662"/>
      <c r="BQ9" s="662"/>
      <c r="BR9" s="662"/>
      <c r="BS9" s="663" t="s">
        <v>132</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1549738</v>
      </c>
      <c r="CS9" s="660"/>
      <c r="CT9" s="660"/>
      <c r="CU9" s="660"/>
      <c r="CV9" s="660"/>
      <c r="CW9" s="660"/>
      <c r="CX9" s="660"/>
      <c r="CY9" s="661"/>
      <c r="CZ9" s="662">
        <v>6.4</v>
      </c>
      <c r="DA9" s="662"/>
      <c r="DB9" s="662"/>
      <c r="DC9" s="662"/>
      <c r="DD9" s="668">
        <v>10281</v>
      </c>
      <c r="DE9" s="660"/>
      <c r="DF9" s="660"/>
      <c r="DG9" s="660"/>
      <c r="DH9" s="660"/>
      <c r="DI9" s="660"/>
      <c r="DJ9" s="660"/>
      <c r="DK9" s="660"/>
      <c r="DL9" s="660"/>
      <c r="DM9" s="660"/>
      <c r="DN9" s="660"/>
      <c r="DO9" s="660"/>
      <c r="DP9" s="661"/>
      <c r="DQ9" s="668">
        <v>1176235</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244</v>
      </c>
      <c r="AA10" s="662"/>
      <c r="AB10" s="662"/>
      <c r="AC10" s="662"/>
      <c r="AD10" s="663" t="s">
        <v>244</v>
      </c>
      <c r="AE10" s="663"/>
      <c r="AF10" s="663"/>
      <c r="AG10" s="663"/>
      <c r="AH10" s="663"/>
      <c r="AI10" s="663"/>
      <c r="AJ10" s="663"/>
      <c r="AK10" s="663"/>
      <c r="AL10" s="664" t="s">
        <v>132</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71990</v>
      </c>
      <c r="BH10" s="660"/>
      <c r="BI10" s="660"/>
      <c r="BJ10" s="660"/>
      <c r="BK10" s="660"/>
      <c r="BL10" s="660"/>
      <c r="BM10" s="660"/>
      <c r="BN10" s="661"/>
      <c r="BO10" s="662">
        <v>1.7</v>
      </c>
      <c r="BP10" s="662"/>
      <c r="BQ10" s="662"/>
      <c r="BR10" s="662"/>
      <c r="BS10" s="663" t="s">
        <v>132</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51243</v>
      </c>
      <c r="CS10" s="660"/>
      <c r="CT10" s="660"/>
      <c r="CU10" s="660"/>
      <c r="CV10" s="660"/>
      <c r="CW10" s="660"/>
      <c r="CX10" s="660"/>
      <c r="CY10" s="661"/>
      <c r="CZ10" s="662">
        <v>0.2</v>
      </c>
      <c r="DA10" s="662"/>
      <c r="DB10" s="662"/>
      <c r="DC10" s="662"/>
      <c r="DD10" s="668">
        <v>5951</v>
      </c>
      <c r="DE10" s="660"/>
      <c r="DF10" s="660"/>
      <c r="DG10" s="660"/>
      <c r="DH10" s="660"/>
      <c r="DI10" s="660"/>
      <c r="DJ10" s="660"/>
      <c r="DK10" s="660"/>
      <c r="DL10" s="660"/>
      <c r="DM10" s="660"/>
      <c r="DN10" s="660"/>
      <c r="DO10" s="660"/>
      <c r="DP10" s="661"/>
      <c r="DQ10" s="668">
        <v>35933</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819972</v>
      </c>
      <c r="S11" s="660"/>
      <c r="T11" s="660"/>
      <c r="U11" s="660"/>
      <c r="V11" s="660"/>
      <c r="W11" s="660"/>
      <c r="X11" s="660"/>
      <c r="Y11" s="661"/>
      <c r="Z11" s="664">
        <v>3.1</v>
      </c>
      <c r="AA11" s="665"/>
      <c r="AB11" s="665"/>
      <c r="AC11" s="671"/>
      <c r="AD11" s="668">
        <v>819972</v>
      </c>
      <c r="AE11" s="660"/>
      <c r="AF11" s="660"/>
      <c r="AG11" s="660"/>
      <c r="AH11" s="660"/>
      <c r="AI11" s="660"/>
      <c r="AJ11" s="660"/>
      <c r="AK11" s="661"/>
      <c r="AL11" s="664">
        <v>7.7</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73178</v>
      </c>
      <c r="BH11" s="660"/>
      <c r="BI11" s="660"/>
      <c r="BJ11" s="660"/>
      <c r="BK11" s="660"/>
      <c r="BL11" s="660"/>
      <c r="BM11" s="660"/>
      <c r="BN11" s="661"/>
      <c r="BO11" s="662">
        <v>1.7</v>
      </c>
      <c r="BP11" s="662"/>
      <c r="BQ11" s="662"/>
      <c r="BR11" s="662"/>
      <c r="BS11" s="663">
        <v>8608</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661929</v>
      </c>
      <c r="CS11" s="660"/>
      <c r="CT11" s="660"/>
      <c r="CU11" s="660"/>
      <c r="CV11" s="660"/>
      <c r="CW11" s="660"/>
      <c r="CX11" s="660"/>
      <c r="CY11" s="661"/>
      <c r="CZ11" s="662">
        <v>2.7</v>
      </c>
      <c r="DA11" s="662"/>
      <c r="DB11" s="662"/>
      <c r="DC11" s="662"/>
      <c r="DD11" s="668">
        <v>358165</v>
      </c>
      <c r="DE11" s="660"/>
      <c r="DF11" s="660"/>
      <c r="DG11" s="660"/>
      <c r="DH11" s="660"/>
      <c r="DI11" s="660"/>
      <c r="DJ11" s="660"/>
      <c r="DK11" s="660"/>
      <c r="DL11" s="660"/>
      <c r="DM11" s="660"/>
      <c r="DN11" s="660"/>
      <c r="DO11" s="660"/>
      <c r="DP11" s="661"/>
      <c r="DQ11" s="668">
        <v>283997</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t="s">
        <v>244</v>
      </c>
      <c r="S12" s="660"/>
      <c r="T12" s="660"/>
      <c r="U12" s="660"/>
      <c r="V12" s="660"/>
      <c r="W12" s="660"/>
      <c r="X12" s="660"/>
      <c r="Y12" s="661"/>
      <c r="Z12" s="662" t="s">
        <v>132</v>
      </c>
      <c r="AA12" s="662"/>
      <c r="AB12" s="662"/>
      <c r="AC12" s="662"/>
      <c r="AD12" s="663" t="s">
        <v>244</v>
      </c>
      <c r="AE12" s="663"/>
      <c r="AF12" s="663"/>
      <c r="AG12" s="663"/>
      <c r="AH12" s="663"/>
      <c r="AI12" s="663"/>
      <c r="AJ12" s="663"/>
      <c r="AK12" s="663"/>
      <c r="AL12" s="664" t="s">
        <v>244</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1791784</v>
      </c>
      <c r="BH12" s="660"/>
      <c r="BI12" s="660"/>
      <c r="BJ12" s="660"/>
      <c r="BK12" s="660"/>
      <c r="BL12" s="660"/>
      <c r="BM12" s="660"/>
      <c r="BN12" s="661"/>
      <c r="BO12" s="662">
        <v>42.7</v>
      </c>
      <c r="BP12" s="662"/>
      <c r="BQ12" s="662"/>
      <c r="BR12" s="662"/>
      <c r="BS12" s="663" t="s">
        <v>244</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701681</v>
      </c>
      <c r="CS12" s="660"/>
      <c r="CT12" s="660"/>
      <c r="CU12" s="660"/>
      <c r="CV12" s="660"/>
      <c r="CW12" s="660"/>
      <c r="CX12" s="660"/>
      <c r="CY12" s="661"/>
      <c r="CZ12" s="662">
        <v>2.9</v>
      </c>
      <c r="DA12" s="662"/>
      <c r="DB12" s="662"/>
      <c r="DC12" s="662"/>
      <c r="DD12" s="668">
        <v>50210</v>
      </c>
      <c r="DE12" s="660"/>
      <c r="DF12" s="660"/>
      <c r="DG12" s="660"/>
      <c r="DH12" s="660"/>
      <c r="DI12" s="660"/>
      <c r="DJ12" s="660"/>
      <c r="DK12" s="660"/>
      <c r="DL12" s="660"/>
      <c r="DM12" s="660"/>
      <c r="DN12" s="660"/>
      <c r="DO12" s="660"/>
      <c r="DP12" s="661"/>
      <c r="DQ12" s="668">
        <v>566563</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244</v>
      </c>
      <c r="S13" s="660"/>
      <c r="T13" s="660"/>
      <c r="U13" s="660"/>
      <c r="V13" s="660"/>
      <c r="W13" s="660"/>
      <c r="X13" s="660"/>
      <c r="Y13" s="661"/>
      <c r="Z13" s="662" t="s">
        <v>244</v>
      </c>
      <c r="AA13" s="662"/>
      <c r="AB13" s="662"/>
      <c r="AC13" s="662"/>
      <c r="AD13" s="663" t="s">
        <v>244</v>
      </c>
      <c r="AE13" s="663"/>
      <c r="AF13" s="663"/>
      <c r="AG13" s="663"/>
      <c r="AH13" s="663"/>
      <c r="AI13" s="663"/>
      <c r="AJ13" s="663"/>
      <c r="AK13" s="663"/>
      <c r="AL13" s="664" t="s">
        <v>132</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1744945</v>
      </c>
      <c r="BH13" s="660"/>
      <c r="BI13" s="660"/>
      <c r="BJ13" s="660"/>
      <c r="BK13" s="660"/>
      <c r="BL13" s="660"/>
      <c r="BM13" s="660"/>
      <c r="BN13" s="661"/>
      <c r="BO13" s="662">
        <v>41.6</v>
      </c>
      <c r="BP13" s="662"/>
      <c r="BQ13" s="662"/>
      <c r="BR13" s="662"/>
      <c r="BS13" s="663" t="s">
        <v>244</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1714532</v>
      </c>
      <c r="CS13" s="660"/>
      <c r="CT13" s="660"/>
      <c r="CU13" s="660"/>
      <c r="CV13" s="660"/>
      <c r="CW13" s="660"/>
      <c r="CX13" s="660"/>
      <c r="CY13" s="661"/>
      <c r="CZ13" s="662">
        <v>7</v>
      </c>
      <c r="DA13" s="662"/>
      <c r="DB13" s="662"/>
      <c r="DC13" s="662"/>
      <c r="DD13" s="668">
        <v>791253</v>
      </c>
      <c r="DE13" s="660"/>
      <c r="DF13" s="660"/>
      <c r="DG13" s="660"/>
      <c r="DH13" s="660"/>
      <c r="DI13" s="660"/>
      <c r="DJ13" s="660"/>
      <c r="DK13" s="660"/>
      <c r="DL13" s="660"/>
      <c r="DM13" s="660"/>
      <c r="DN13" s="660"/>
      <c r="DO13" s="660"/>
      <c r="DP13" s="661"/>
      <c r="DQ13" s="668">
        <v>965908</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335</v>
      </c>
      <c r="S14" s="660"/>
      <c r="T14" s="660"/>
      <c r="U14" s="660"/>
      <c r="V14" s="660"/>
      <c r="W14" s="660"/>
      <c r="X14" s="660"/>
      <c r="Y14" s="661"/>
      <c r="Z14" s="662">
        <v>0</v>
      </c>
      <c r="AA14" s="662"/>
      <c r="AB14" s="662"/>
      <c r="AC14" s="662"/>
      <c r="AD14" s="663">
        <v>335</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163478</v>
      </c>
      <c r="BH14" s="660"/>
      <c r="BI14" s="660"/>
      <c r="BJ14" s="660"/>
      <c r="BK14" s="660"/>
      <c r="BL14" s="660"/>
      <c r="BM14" s="660"/>
      <c r="BN14" s="661"/>
      <c r="BO14" s="662">
        <v>3.9</v>
      </c>
      <c r="BP14" s="662"/>
      <c r="BQ14" s="662"/>
      <c r="BR14" s="662"/>
      <c r="BS14" s="663" t="s">
        <v>132</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765889</v>
      </c>
      <c r="CS14" s="660"/>
      <c r="CT14" s="660"/>
      <c r="CU14" s="660"/>
      <c r="CV14" s="660"/>
      <c r="CW14" s="660"/>
      <c r="CX14" s="660"/>
      <c r="CY14" s="661"/>
      <c r="CZ14" s="662">
        <v>3.1</v>
      </c>
      <c r="DA14" s="662"/>
      <c r="DB14" s="662"/>
      <c r="DC14" s="662"/>
      <c r="DD14" s="668">
        <v>41629</v>
      </c>
      <c r="DE14" s="660"/>
      <c r="DF14" s="660"/>
      <c r="DG14" s="660"/>
      <c r="DH14" s="660"/>
      <c r="DI14" s="660"/>
      <c r="DJ14" s="660"/>
      <c r="DK14" s="660"/>
      <c r="DL14" s="660"/>
      <c r="DM14" s="660"/>
      <c r="DN14" s="660"/>
      <c r="DO14" s="660"/>
      <c r="DP14" s="661"/>
      <c r="DQ14" s="668">
        <v>699709</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132</v>
      </c>
      <c r="AA15" s="662"/>
      <c r="AB15" s="662"/>
      <c r="AC15" s="662"/>
      <c r="AD15" s="663" t="s">
        <v>132</v>
      </c>
      <c r="AE15" s="663"/>
      <c r="AF15" s="663"/>
      <c r="AG15" s="663"/>
      <c r="AH15" s="663"/>
      <c r="AI15" s="663"/>
      <c r="AJ15" s="663"/>
      <c r="AK15" s="663"/>
      <c r="AL15" s="664" t="s">
        <v>132</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212610</v>
      </c>
      <c r="BH15" s="660"/>
      <c r="BI15" s="660"/>
      <c r="BJ15" s="660"/>
      <c r="BK15" s="660"/>
      <c r="BL15" s="660"/>
      <c r="BM15" s="660"/>
      <c r="BN15" s="661"/>
      <c r="BO15" s="662">
        <v>5.0999999999999996</v>
      </c>
      <c r="BP15" s="662"/>
      <c r="BQ15" s="662"/>
      <c r="BR15" s="662"/>
      <c r="BS15" s="663" t="s">
        <v>132</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1828450</v>
      </c>
      <c r="CS15" s="660"/>
      <c r="CT15" s="660"/>
      <c r="CU15" s="660"/>
      <c r="CV15" s="660"/>
      <c r="CW15" s="660"/>
      <c r="CX15" s="660"/>
      <c r="CY15" s="661"/>
      <c r="CZ15" s="662">
        <v>7.5</v>
      </c>
      <c r="DA15" s="662"/>
      <c r="DB15" s="662"/>
      <c r="DC15" s="662"/>
      <c r="DD15" s="668">
        <v>180843</v>
      </c>
      <c r="DE15" s="660"/>
      <c r="DF15" s="660"/>
      <c r="DG15" s="660"/>
      <c r="DH15" s="660"/>
      <c r="DI15" s="660"/>
      <c r="DJ15" s="660"/>
      <c r="DK15" s="660"/>
      <c r="DL15" s="660"/>
      <c r="DM15" s="660"/>
      <c r="DN15" s="660"/>
      <c r="DO15" s="660"/>
      <c r="DP15" s="661"/>
      <c r="DQ15" s="668">
        <v>1581556</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18235</v>
      </c>
      <c r="S16" s="660"/>
      <c r="T16" s="660"/>
      <c r="U16" s="660"/>
      <c r="V16" s="660"/>
      <c r="W16" s="660"/>
      <c r="X16" s="660"/>
      <c r="Y16" s="661"/>
      <c r="Z16" s="662">
        <v>0.1</v>
      </c>
      <c r="AA16" s="662"/>
      <c r="AB16" s="662"/>
      <c r="AC16" s="662"/>
      <c r="AD16" s="663">
        <v>18235</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3" t="s">
        <v>132</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288</v>
      </c>
      <c r="CS16" s="660"/>
      <c r="CT16" s="660"/>
      <c r="CU16" s="660"/>
      <c r="CV16" s="660"/>
      <c r="CW16" s="660"/>
      <c r="CX16" s="660"/>
      <c r="CY16" s="661"/>
      <c r="CZ16" s="662">
        <v>0</v>
      </c>
      <c r="DA16" s="662"/>
      <c r="DB16" s="662"/>
      <c r="DC16" s="662"/>
      <c r="DD16" s="668" t="s">
        <v>132</v>
      </c>
      <c r="DE16" s="660"/>
      <c r="DF16" s="660"/>
      <c r="DG16" s="660"/>
      <c r="DH16" s="660"/>
      <c r="DI16" s="660"/>
      <c r="DJ16" s="660"/>
      <c r="DK16" s="660"/>
      <c r="DL16" s="660"/>
      <c r="DM16" s="660"/>
      <c r="DN16" s="660"/>
      <c r="DO16" s="660"/>
      <c r="DP16" s="661"/>
      <c r="DQ16" s="668">
        <v>288</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55543</v>
      </c>
      <c r="S17" s="660"/>
      <c r="T17" s="660"/>
      <c r="U17" s="660"/>
      <c r="V17" s="660"/>
      <c r="W17" s="660"/>
      <c r="X17" s="660"/>
      <c r="Y17" s="661"/>
      <c r="Z17" s="662">
        <v>0.2</v>
      </c>
      <c r="AA17" s="662"/>
      <c r="AB17" s="662"/>
      <c r="AC17" s="662"/>
      <c r="AD17" s="663">
        <v>55543</v>
      </c>
      <c r="AE17" s="663"/>
      <c r="AF17" s="663"/>
      <c r="AG17" s="663"/>
      <c r="AH17" s="663"/>
      <c r="AI17" s="663"/>
      <c r="AJ17" s="663"/>
      <c r="AK17" s="663"/>
      <c r="AL17" s="664">
        <v>0.5</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2482427</v>
      </c>
      <c r="CS17" s="660"/>
      <c r="CT17" s="660"/>
      <c r="CU17" s="660"/>
      <c r="CV17" s="660"/>
      <c r="CW17" s="660"/>
      <c r="CX17" s="660"/>
      <c r="CY17" s="661"/>
      <c r="CZ17" s="662">
        <v>10.199999999999999</v>
      </c>
      <c r="DA17" s="662"/>
      <c r="DB17" s="662"/>
      <c r="DC17" s="662"/>
      <c r="DD17" s="668" t="s">
        <v>244</v>
      </c>
      <c r="DE17" s="660"/>
      <c r="DF17" s="660"/>
      <c r="DG17" s="660"/>
      <c r="DH17" s="660"/>
      <c r="DI17" s="660"/>
      <c r="DJ17" s="660"/>
      <c r="DK17" s="660"/>
      <c r="DL17" s="660"/>
      <c r="DM17" s="660"/>
      <c r="DN17" s="660"/>
      <c r="DO17" s="660"/>
      <c r="DP17" s="661"/>
      <c r="DQ17" s="668">
        <v>2482427</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33239</v>
      </c>
      <c r="S18" s="660"/>
      <c r="T18" s="660"/>
      <c r="U18" s="660"/>
      <c r="V18" s="660"/>
      <c r="W18" s="660"/>
      <c r="X18" s="660"/>
      <c r="Y18" s="661"/>
      <c r="Z18" s="662">
        <v>0.1</v>
      </c>
      <c r="AA18" s="662"/>
      <c r="AB18" s="662"/>
      <c r="AC18" s="662"/>
      <c r="AD18" s="663">
        <v>33239</v>
      </c>
      <c r="AE18" s="663"/>
      <c r="AF18" s="663"/>
      <c r="AG18" s="663"/>
      <c r="AH18" s="663"/>
      <c r="AI18" s="663"/>
      <c r="AJ18" s="663"/>
      <c r="AK18" s="663"/>
      <c r="AL18" s="664">
        <v>0.3</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244</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244</v>
      </c>
      <c r="DA18" s="662"/>
      <c r="DB18" s="662"/>
      <c r="DC18" s="662"/>
      <c r="DD18" s="668" t="s">
        <v>244</v>
      </c>
      <c r="DE18" s="660"/>
      <c r="DF18" s="660"/>
      <c r="DG18" s="660"/>
      <c r="DH18" s="660"/>
      <c r="DI18" s="660"/>
      <c r="DJ18" s="660"/>
      <c r="DK18" s="660"/>
      <c r="DL18" s="660"/>
      <c r="DM18" s="660"/>
      <c r="DN18" s="660"/>
      <c r="DO18" s="660"/>
      <c r="DP18" s="661"/>
      <c r="DQ18" s="668" t="s">
        <v>244</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32219</v>
      </c>
      <c r="S19" s="660"/>
      <c r="T19" s="660"/>
      <c r="U19" s="660"/>
      <c r="V19" s="660"/>
      <c r="W19" s="660"/>
      <c r="X19" s="660"/>
      <c r="Y19" s="661"/>
      <c r="Z19" s="662">
        <v>0.1</v>
      </c>
      <c r="AA19" s="662"/>
      <c r="AB19" s="662"/>
      <c r="AC19" s="662"/>
      <c r="AD19" s="663">
        <v>32219</v>
      </c>
      <c r="AE19" s="663"/>
      <c r="AF19" s="663"/>
      <c r="AG19" s="663"/>
      <c r="AH19" s="663"/>
      <c r="AI19" s="663"/>
      <c r="AJ19" s="663"/>
      <c r="AK19" s="663"/>
      <c r="AL19" s="664">
        <v>0.3</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224350</v>
      </c>
      <c r="BH19" s="660"/>
      <c r="BI19" s="660"/>
      <c r="BJ19" s="660"/>
      <c r="BK19" s="660"/>
      <c r="BL19" s="660"/>
      <c r="BM19" s="660"/>
      <c r="BN19" s="661"/>
      <c r="BO19" s="662">
        <v>5.3</v>
      </c>
      <c r="BP19" s="662"/>
      <c r="BQ19" s="662"/>
      <c r="BR19" s="662"/>
      <c r="BS19" s="663" t="s">
        <v>132</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244</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1020</v>
      </c>
      <c r="S20" s="660"/>
      <c r="T20" s="660"/>
      <c r="U20" s="660"/>
      <c r="V20" s="660"/>
      <c r="W20" s="660"/>
      <c r="X20" s="660"/>
      <c r="Y20" s="661"/>
      <c r="Z20" s="662">
        <v>0</v>
      </c>
      <c r="AA20" s="662"/>
      <c r="AB20" s="662"/>
      <c r="AC20" s="662"/>
      <c r="AD20" s="663">
        <v>1020</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224350</v>
      </c>
      <c r="BH20" s="660"/>
      <c r="BI20" s="660"/>
      <c r="BJ20" s="660"/>
      <c r="BK20" s="660"/>
      <c r="BL20" s="660"/>
      <c r="BM20" s="660"/>
      <c r="BN20" s="661"/>
      <c r="BO20" s="662">
        <v>5.3</v>
      </c>
      <c r="BP20" s="662"/>
      <c r="BQ20" s="662"/>
      <c r="BR20" s="662"/>
      <c r="BS20" s="663" t="s">
        <v>132</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24331963</v>
      </c>
      <c r="CS20" s="660"/>
      <c r="CT20" s="660"/>
      <c r="CU20" s="660"/>
      <c r="CV20" s="660"/>
      <c r="CW20" s="660"/>
      <c r="CX20" s="660"/>
      <c r="CY20" s="661"/>
      <c r="CZ20" s="662">
        <v>100</v>
      </c>
      <c r="DA20" s="662"/>
      <c r="DB20" s="662"/>
      <c r="DC20" s="662"/>
      <c r="DD20" s="668">
        <v>1495153</v>
      </c>
      <c r="DE20" s="660"/>
      <c r="DF20" s="660"/>
      <c r="DG20" s="660"/>
      <c r="DH20" s="660"/>
      <c r="DI20" s="660"/>
      <c r="DJ20" s="660"/>
      <c r="DK20" s="660"/>
      <c r="DL20" s="660"/>
      <c r="DM20" s="660"/>
      <c r="DN20" s="660"/>
      <c r="DO20" s="660"/>
      <c r="DP20" s="661"/>
      <c r="DQ20" s="668">
        <v>15583866</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6259165</v>
      </c>
      <c r="S21" s="660"/>
      <c r="T21" s="660"/>
      <c r="U21" s="660"/>
      <c r="V21" s="660"/>
      <c r="W21" s="660"/>
      <c r="X21" s="660"/>
      <c r="Y21" s="661"/>
      <c r="Z21" s="662">
        <v>23.7</v>
      </c>
      <c r="AA21" s="662"/>
      <c r="AB21" s="662"/>
      <c r="AC21" s="662"/>
      <c r="AD21" s="663">
        <v>5540217</v>
      </c>
      <c r="AE21" s="663"/>
      <c r="AF21" s="663"/>
      <c r="AG21" s="663"/>
      <c r="AH21" s="663"/>
      <c r="AI21" s="663"/>
      <c r="AJ21" s="663"/>
      <c r="AK21" s="663"/>
      <c r="AL21" s="664">
        <v>51.9</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19995</v>
      </c>
      <c r="BH21" s="660"/>
      <c r="BI21" s="660"/>
      <c r="BJ21" s="660"/>
      <c r="BK21" s="660"/>
      <c r="BL21" s="660"/>
      <c r="BM21" s="660"/>
      <c r="BN21" s="661"/>
      <c r="BO21" s="662">
        <v>0.5</v>
      </c>
      <c r="BP21" s="662"/>
      <c r="BQ21" s="662"/>
      <c r="BR21" s="662"/>
      <c r="BS21" s="663" t="s">
        <v>132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5540217</v>
      </c>
      <c r="S22" s="660"/>
      <c r="T22" s="660"/>
      <c r="U22" s="660"/>
      <c r="V22" s="660"/>
      <c r="W22" s="660"/>
      <c r="X22" s="660"/>
      <c r="Y22" s="661"/>
      <c r="Z22" s="662">
        <v>21</v>
      </c>
      <c r="AA22" s="662"/>
      <c r="AB22" s="662"/>
      <c r="AC22" s="662"/>
      <c r="AD22" s="663">
        <v>5540217</v>
      </c>
      <c r="AE22" s="663"/>
      <c r="AF22" s="663"/>
      <c r="AG22" s="663"/>
      <c r="AH22" s="663"/>
      <c r="AI22" s="663"/>
      <c r="AJ22" s="663"/>
      <c r="AK22" s="663"/>
      <c r="AL22" s="664">
        <v>51.9</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244</v>
      </c>
      <c r="BP22" s="662"/>
      <c r="BQ22" s="662"/>
      <c r="BR22" s="662"/>
      <c r="BS22" s="663" t="s">
        <v>244</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718948</v>
      </c>
      <c r="S23" s="660"/>
      <c r="T23" s="660"/>
      <c r="U23" s="660"/>
      <c r="V23" s="660"/>
      <c r="W23" s="660"/>
      <c r="X23" s="660"/>
      <c r="Y23" s="661"/>
      <c r="Z23" s="662">
        <v>2.7</v>
      </c>
      <c r="AA23" s="662"/>
      <c r="AB23" s="662"/>
      <c r="AC23" s="662"/>
      <c r="AD23" s="663" t="s">
        <v>244</v>
      </c>
      <c r="AE23" s="663"/>
      <c r="AF23" s="663"/>
      <c r="AG23" s="663"/>
      <c r="AH23" s="663"/>
      <c r="AI23" s="663"/>
      <c r="AJ23" s="663"/>
      <c r="AK23" s="663"/>
      <c r="AL23" s="664" t="s">
        <v>244</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204355</v>
      </c>
      <c r="BH23" s="660"/>
      <c r="BI23" s="660"/>
      <c r="BJ23" s="660"/>
      <c r="BK23" s="660"/>
      <c r="BL23" s="660"/>
      <c r="BM23" s="660"/>
      <c r="BN23" s="661"/>
      <c r="BO23" s="662">
        <v>4.9000000000000004</v>
      </c>
      <c r="BP23" s="662"/>
      <c r="BQ23" s="662"/>
      <c r="BR23" s="662"/>
      <c r="BS23" s="663" t="s">
        <v>132</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244</v>
      </c>
      <c r="S24" s="660"/>
      <c r="T24" s="660"/>
      <c r="U24" s="660"/>
      <c r="V24" s="660"/>
      <c r="W24" s="660"/>
      <c r="X24" s="660"/>
      <c r="Y24" s="661"/>
      <c r="Z24" s="662" t="s">
        <v>132</v>
      </c>
      <c r="AA24" s="662"/>
      <c r="AB24" s="662"/>
      <c r="AC24" s="662"/>
      <c r="AD24" s="663" t="s">
        <v>132</v>
      </c>
      <c r="AE24" s="663"/>
      <c r="AF24" s="663"/>
      <c r="AG24" s="663"/>
      <c r="AH24" s="663"/>
      <c r="AI24" s="663"/>
      <c r="AJ24" s="663"/>
      <c r="AK24" s="663"/>
      <c r="AL24" s="664" t="s">
        <v>132</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132</v>
      </c>
      <c r="BP24" s="662"/>
      <c r="BQ24" s="662"/>
      <c r="BR24" s="662"/>
      <c r="BS24" s="663" t="s">
        <v>132</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9562677</v>
      </c>
      <c r="CS24" s="649"/>
      <c r="CT24" s="649"/>
      <c r="CU24" s="649"/>
      <c r="CV24" s="649"/>
      <c r="CW24" s="649"/>
      <c r="CX24" s="649"/>
      <c r="CY24" s="650"/>
      <c r="CZ24" s="653">
        <v>39.299999999999997</v>
      </c>
      <c r="DA24" s="654"/>
      <c r="DB24" s="654"/>
      <c r="DC24" s="670"/>
      <c r="DD24" s="694">
        <v>6810466</v>
      </c>
      <c r="DE24" s="649"/>
      <c r="DF24" s="649"/>
      <c r="DG24" s="649"/>
      <c r="DH24" s="649"/>
      <c r="DI24" s="649"/>
      <c r="DJ24" s="649"/>
      <c r="DK24" s="650"/>
      <c r="DL24" s="694">
        <v>6183250</v>
      </c>
      <c r="DM24" s="649"/>
      <c r="DN24" s="649"/>
      <c r="DO24" s="649"/>
      <c r="DP24" s="649"/>
      <c r="DQ24" s="649"/>
      <c r="DR24" s="649"/>
      <c r="DS24" s="649"/>
      <c r="DT24" s="649"/>
      <c r="DU24" s="649"/>
      <c r="DV24" s="650"/>
      <c r="DW24" s="653">
        <v>57.2</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11583390</v>
      </c>
      <c r="S25" s="660"/>
      <c r="T25" s="660"/>
      <c r="U25" s="660"/>
      <c r="V25" s="660"/>
      <c r="W25" s="660"/>
      <c r="X25" s="660"/>
      <c r="Y25" s="661"/>
      <c r="Z25" s="662">
        <v>43.9</v>
      </c>
      <c r="AA25" s="662"/>
      <c r="AB25" s="662"/>
      <c r="AC25" s="662"/>
      <c r="AD25" s="663">
        <v>10660087</v>
      </c>
      <c r="AE25" s="663"/>
      <c r="AF25" s="663"/>
      <c r="AG25" s="663"/>
      <c r="AH25" s="663"/>
      <c r="AI25" s="663"/>
      <c r="AJ25" s="663"/>
      <c r="AK25" s="663"/>
      <c r="AL25" s="664">
        <v>99.9</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132</v>
      </c>
      <c r="BH25" s="660"/>
      <c r="BI25" s="660"/>
      <c r="BJ25" s="660"/>
      <c r="BK25" s="660"/>
      <c r="BL25" s="660"/>
      <c r="BM25" s="660"/>
      <c r="BN25" s="661"/>
      <c r="BO25" s="662" t="s">
        <v>244</v>
      </c>
      <c r="BP25" s="662"/>
      <c r="BQ25" s="662"/>
      <c r="BR25" s="662"/>
      <c r="BS25" s="663" t="s">
        <v>132</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3053171</v>
      </c>
      <c r="CS25" s="691"/>
      <c r="CT25" s="691"/>
      <c r="CU25" s="691"/>
      <c r="CV25" s="691"/>
      <c r="CW25" s="691"/>
      <c r="CX25" s="691"/>
      <c r="CY25" s="692"/>
      <c r="CZ25" s="664">
        <v>12.5</v>
      </c>
      <c r="DA25" s="689"/>
      <c r="DB25" s="689"/>
      <c r="DC25" s="693"/>
      <c r="DD25" s="668">
        <v>2898461</v>
      </c>
      <c r="DE25" s="691"/>
      <c r="DF25" s="691"/>
      <c r="DG25" s="691"/>
      <c r="DH25" s="691"/>
      <c r="DI25" s="691"/>
      <c r="DJ25" s="691"/>
      <c r="DK25" s="692"/>
      <c r="DL25" s="668">
        <v>2733888</v>
      </c>
      <c r="DM25" s="691"/>
      <c r="DN25" s="691"/>
      <c r="DO25" s="691"/>
      <c r="DP25" s="691"/>
      <c r="DQ25" s="691"/>
      <c r="DR25" s="691"/>
      <c r="DS25" s="691"/>
      <c r="DT25" s="691"/>
      <c r="DU25" s="691"/>
      <c r="DV25" s="692"/>
      <c r="DW25" s="664">
        <v>25.3</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2646</v>
      </c>
      <c r="S26" s="660"/>
      <c r="T26" s="660"/>
      <c r="U26" s="660"/>
      <c r="V26" s="660"/>
      <c r="W26" s="660"/>
      <c r="X26" s="660"/>
      <c r="Y26" s="661"/>
      <c r="Z26" s="662">
        <v>0</v>
      </c>
      <c r="AA26" s="662"/>
      <c r="AB26" s="662"/>
      <c r="AC26" s="662"/>
      <c r="AD26" s="663">
        <v>2646</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244</v>
      </c>
      <c r="BP26" s="662"/>
      <c r="BQ26" s="662"/>
      <c r="BR26" s="662"/>
      <c r="BS26" s="663" t="s">
        <v>244</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1818010</v>
      </c>
      <c r="CS26" s="660"/>
      <c r="CT26" s="660"/>
      <c r="CU26" s="660"/>
      <c r="CV26" s="660"/>
      <c r="CW26" s="660"/>
      <c r="CX26" s="660"/>
      <c r="CY26" s="661"/>
      <c r="CZ26" s="664">
        <v>7.5</v>
      </c>
      <c r="DA26" s="689"/>
      <c r="DB26" s="689"/>
      <c r="DC26" s="693"/>
      <c r="DD26" s="668">
        <v>1735701</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148879</v>
      </c>
      <c r="S27" s="660"/>
      <c r="T27" s="660"/>
      <c r="U27" s="660"/>
      <c r="V27" s="660"/>
      <c r="W27" s="660"/>
      <c r="X27" s="660"/>
      <c r="Y27" s="661"/>
      <c r="Z27" s="662">
        <v>0.6</v>
      </c>
      <c r="AA27" s="662"/>
      <c r="AB27" s="662"/>
      <c r="AC27" s="662"/>
      <c r="AD27" s="663" t="s">
        <v>244</v>
      </c>
      <c r="AE27" s="663"/>
      <c r="AF27" s="663"/>
      <c r="AG27" s="663"/>
      <c r="AH27" s="663"/>
      <c r="AI27" s="663"/>
      <c r="AJ27" s="663"/>
      <c r="AK27" s="663"/>
      <c r="AL27" s="664" t="s">
        <v>132</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4197453</v>
      </c>
      <c r="BH27" s="660"/>
      <c r="BI27" s="660"/>
      <c r="BJ27" s="660"/>
      <c r="BK27" s="660"/>
      <c r="BL27" s="660"/>
      <c r="BM27" s="660"/>
      <c r="BN27" s="661"/>
      <c r="BO27" s="662">
        <v>100</v>
      </c>
      <c r="BP27" s="662"/>
      <c r="BQ27" s="662"/>
      <c r="BR27" s="662"/>
      <c r="BS27" s="663">
        <v>8608</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4027079</v>
      </c>
      <c r="CS27" s="691"/>
      <c r="CT27" s="691"/>
      <c r="CU27" s="691"/>
      <c r="CV27" s="691"/>
      <c r="CW27" s="691"/>
      <c r="CX27" s="691"/>
      <c r="CY27" s="692"/>
      <c r="CZ27" s="664">
        <v>16.600000000000001</v>
      </c>
      <c r="DA27" s="689"/>
      <c r="DB27" s="689"/>
      <c r="DC27" s="693"/>
      <c r="DD27" s="668">
        <v>1429578</v>
      </c>
      <c r="DE27" s="691"/>
      <c r="DF27" s="691"/>
      <c r="DG27" s="691"/>
      <c r="DH27" s="691"/>
      <c r="DI27" s="691"/>
      <c r="DJ27" s="691"/>
      <c r="DK27" s="692"/>
      <c r="DL27" s="668">
        <v>966935</v>
      </c>
      <c r="DM27" s="691"/>
      <c r="DN27" s="691"/>
      <c r="DO27" s="691"/>
      <c r="DP27" s="691"/>
      <c r="DQ27" s="691"/>
      <c r="DR27" s="691"/>
      <c r="DS27" s="691"/>
      <c r="DT27" s="691"/>
      <c r="DU27" s="691"/>
      <c r="DV27" s="692"/>
      <c r="DW27" s="664">
        <v>8.9</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204182</v>
      </c>
      <c r="S28" s="660"/>
      <c r="T28" s="660"/>
      <c r="U28" s="660"/>
      <c r="V28" s="660"/>
      <c r="W28" s="660"/>
      <c r="X28" s="660"/>
      <c r="Y28" s="661"/>
      <c r="Z28" s="662">
        <v>0.8</v>
      </c>
      <c r="AA28" s="662"/>
      <c r="AB28" s="662"/>
      <c r="AC28" s="662"/>
      <c r="AD28" s="663">
        <v>5918</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2482427</v>
      </c>
      <c r="CS28" s="660"/>
      <c r="CT28" s="660"/>
      <c r="CU28" s="660"/>
      <c r="CV28" s="660"/>
      <c r="CW28" s="660"/>
      <c r="CX28" s="660"/>
      <c r="CY28" s="661"/>
      <c r="CZ28" s="664">
        <v>10.199999999999999</v>
      </c>
      <c r="DA28" s="689"/>
      <c r="DB28" s="689"/>
      <c r="DC28" s="693"/>
      <c r="DD28" s="668">
        <v>2482427</v>
      </c>
      <c r="DE28" s="660"/>
      <c r="DF28" s="660"/>
      <c r="DG28" s="660"/>
      <c r="DH28" s="660"/>
      <c r="DI28" s="660"/>
      <c r="DJ28" s="660"/>
      <c r="DK28" s="661"/>
      <c r="DL28" s="668">
        <v>2482427</v>
      </c>
      <c r="DM28" s="660"/>
      <c r="DN28" s="660"/>
      <c r="DO28" s="660"/>
      <c r="DP28" s="660"/>
      <c r="DQ28" s="660"/>
      <c r="DR28" s="660"/>
      <c r="DS28" s="660"/>
      <c r="DT28" s="660"/>
      <c r="DU28" s="660"/>
      <c r="DV28" s="661"/>
      <c r="DW28" s="664">
        <v>23</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83085</v>
      </c>
      <c r="S29" s="660"/>
      <c r="T29" s="660"/>
      <c r="U29" s="660"/>
      <c r="V29" s="660"/>
      <c r="W29" s="660"/>
      <c r="X29" s="660"/>
      <c r="Y29" s="661"/>
      <c r="Z29" s="662">
        <v>0.3</v>
      </c>
      <c r="AA29" s="662"/>
      <c r="AB29" s="662"/>
      <c r="AC29" s="662"/>
      <c r="AD29" s="663" t="s">
        <v>244</v>
      </c>
      <c r="AE29" s="663"/>
      <c r="AF29" s="663"/>
      <c r="AG29" s="663"/>
      <c r="AH29" s="663"/>
      <c r="AI29" s="663"/>
      <c r="AJ29" s="663"/>
      <c r="AK29" s="663"/>
      <c r="AL29" s="664" t="s">
        <v>244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72</v>
      </c>
      <c r="CG29" s="657"/>
      <c r="CH29" s="657"/>
      <c r="CI29" s="657"/>
      <c r="CJ29" s="657"/>
      <c r="CK29" s="657"/>
      <c r="CL29" s="657"/>
      <c r="CM29" s="657"/>
      <c r="CN29" s="657"/>
      <c r="CO29" s="657"/>
      <c r="CP29" s="657"/>
      <c r="CQ29" s="658"/>
      <c r="CR29" s="659">
        <v>2482410</v>
      </c>
      <c r="CS29" s="691"/>
      <c r="CT29" s="691"/>
      <c r="CU29" s="691"/>
      <c r="CV29" s="691"/>
      <c r="CW29" s="691"/>
      <c r="CX29" s="691"/>
      <c r="CY29" s="692"/>
      <c r="CZ29" s="664">
        <v>10.199999999999999</v>
      </c>
      <c r="DA29" s="689"/>
      <c r="DB29" s="689"/>
      <c r="DC29" s="693"/>
      <c r="DD29" s="668">
        <v>2482410</v>
      </c>
      <c r="DE29" s="691"/>
      <c r="DF29" s="691"/>
      <c r="DG29" s="691"/>
      <c r="DH29" s="691"/>
      <c r="DI29" s="691"/>
      <c r="DJ29" s="691"/>
      <c r="DK29" s="692"/>
      <c r="DL29" s="668">
        <v>2482410</v>
      </c>
      <c r="DM29" s="691"/>
      <c r="DN29" s="691"/>
      <c r="DO29" s="691"/>
      <c r="DP29" s="691"/>
      <c r="DQ29" s="691"/>
      <c r="DR29" s="691"/>
      <c r="DS29" s="691"/>
      <c r="DT29" s="691"/>
      <c r="DU29" s="691"/>
      <c r="DV29" s="692"/>
      <c r="DW29" s="664">
        <v>23</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3496924</v>
      </c>
      <c r="S30" s="660"/>
      <c r="T30" s="660"/>
      <c r="U30" s="660"/>
      <c r="V30" s="660"/>
      <c r="W30" s="660"/>
      <c r="X30" s="660"/>
      <c r="Y30" s="661"/>
      <c r="Z30" s="662">
        <v>13.3</v>
      </c>
      <c r="AA30" s="662"/>
      <c r="AB30" s="662"/>
      <c r="AC30" s="662"/>
      <c r="AD30" s="663" t="s">
        <v>244</v>
      </c>
      <c r="AE30" s="663"/>
      <c r="AF30" s="663"/>
      <c r="AG30" s="663"/>
      <c r="AH30" s="663"/>
      <c r="AI30" s="663"/>
      <c r="AJ30" s="663"/>
      <c r="AK30" s="663"/>
      <c r="AL30" s="664" t="s">
        <v>244</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2388900</v>
      </c>
      <c r="CS30" s="660"/>
      <c r="CT30" s="660"/>
      <c r="CU30" s="660"/>
      <c r="CV30" s="660"/>
      <c r="CW30" s="660"/>
      <c r="CX30" s="660"/>
      <c r="CY30" s="661"/>
      <c r="CZ30" s="664">
        <v>9.8000000000000007</v>
      </c>
      <c r="DA30" s="689"/>
      <c r="DB30" s="689"/>
      <c r="DC30" s="693"/>
      <c r="DD30" s="668">
        <v>2388900</v>
      </c>
      <c r="DE30" s="660"/>
      <c r="DF30" s="660"/>
      <c r="DG30" s="660"/>
      <c r="DH30" s="660"/>
      <c r="DI30" s="660"/>
      <c r="DJ30" s="660"/>
      <c r="DK30" s="661"/>
      <c r="DL30" s="668">
        <v>2388900</v>
      </c>
      <c r="DM30" s="660"/>
      <c r="DN30" s="660"/>
      <c r="DO30" s="660"/>
      <c r="DP30" s="660"/>
      <c r="DQ30" s="660"/>
      <c r="DR30" s="660"/>
      <c r="DS30" s="660"/>
      <c r="DT30" s="660"/>
      <c r="DU30" s="660"/>
      <c r="DV30" s="661"/>
      <c r="DW30" s="664">
        <v>22.1</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132</v>
      </c>
      <c r="S31" s="660"/>
      <c r="T31" s="660"/>
      <c r="U31" s="660"/>
      <c r="V31" s="660"/>
      <c r="W31" s="660"/>
      <c r="X31" s="660"/>
      <c r="Y31" s="661"/>
      <c r="Z31" s="662" t="s">
        <v>132</v>
      </c>
      <c r="AA31" s="662"/>
      <c r="AB31" s="662"/>
      <c r="AC31" s="662"/>
      <c r="AD31" s="663" t="s">
        <v>132</v>
      </c>
      <c r="AE31" s="663"/>
      <c r="AF31" s="663"/>
      <c r="AG31" s="663"/>
      <c r="AH31" s="663"/>
      <c r="AI31" s="663"/>
      <c r="AJ31" s="663"/>
      <c r="AK31" s="663"/>
      <c r="AL31" s="664" t="s">
        <v>132</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v>
      </c>
      <c r="BH31" s="703"/>
      <c r="BI31" s="703"/>
      <c r="BJ31" s="703"/>
      <c r="BK31" s="703"/>
      <c r="BL31" s="703"/>
      <c r="BM31" s="654">
        <v>96.8</v>
      </c>
      <c r="BN31" s="703"/>
      <c r="BO31" s="703"/>
      <c r="BP31" s="703"/>
      <c r="BQ31" s="704"/>
      <c r="BR31" s="715">
        <v>99</v>
      </c>
      <c r="BS31" s="703"/>
      <c r="BT31" s="703"/>
      <c r="BU31" s="703"/>
      <c r="BV31" s="703"/>
      <c r="BW31" s="703"/>
      <c r="BX31" s="654">
        <v>96.3</v>
      </c>
      <c r="BY31" s="703"/>
      <c r="BZ31" s="703"/>
      <c r="CA31" s="703"/>
      <c r="CB31" s="704"/>
      <c r="CD31" s="697"/>
      <c r="CE31" s="698"/>
      <c r="CF31" s="656" t="s">
        <v>317</v>
      </c>
      <c r="CG31" s="657"/>
      <c r="CH31" s="657"/>
      <c r="CI31" s="657"/>
      <c r="CJ31" s="657"/>
      <c r="CK31" s="657"/>
      <c r="CL31" s="657"/>
      <c r="CM31" s="657"/>
      <c r="CN31" s="657"/>
      <c r="CO31" s="657"/>
      <c r="CP31" s="657"/>
      <c r="CQ31" s="658"/>
      <c r="CR31" s="659">
        <v>93510</v>
      </c>
      <c r="CS31" s="691"/>
      <c r="CT31" s="691"/>
      <c r="CU31" s="691"/>
      <c r="CV31" s="691"/>
      <c r="CW31" s="691"/>
      <c r="CX31" s="691"/>
      <c r="CY31" s="692"/>
      <c r="CZ31" s="664">
        <v>0.4</v>
      </c>
      <c r="DA31" s="689"/>
      <c r="DB31" s="689"/>
      <c r="DC31" s="693"/>
      <c r="DD31" s="668">
        <v>93510</v>
      </c>
      <c r="DE31" s="691"/>
      <c r="DF31" s="691"/>
      <c r="DG31" s="691"/>
      <c r="DH31" s="691"/>
      <c r="DI31" s="691"/>
      <c r="DJ31" s="691"/>
      <c r="DK31" s="692"/>
      <c r="DL31" s="668">
        <v>93510</v>
      </c>
      <c r="DM31" s="691"/>
      <c r="DN31" s="691"/>
      <c r="DO31" s="691"/>
      <c r="DP31" s="691"/>
      <c r="DQ31" s="691"/>
      <c r="DR31" s="691"/>
      <c r="DS31" s="691"/>
      <c r="DT31" s="691"/>
      <c r="DU31" s="691"/>
      <c r="DV31" s="692"/>
      <c r="DW31" s="664">
        <v>0.9</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1243235</v>
      </c>
      <c r="S32" s="660"/>
      <c r="T32" s="660"/>
      <c r="U32" s="660"/>
      <c r="V32" s="660"/>
      <c r="W32" s="660"/>
      <c r="X32" s="660"/>
      <c r="Y32" s="661"/>
      <c r="Z32" s="662">
        <v>4.7</v>
      </c>
      <c r="AA32" s="662"/>
      <c r="AB32" s="662"/>
      <c r="AC32" s="662"/>
      <c r="AD32" s="663" t="s">
        <v>244</v>
      </c>
      <c r="AE32" s="663"/>
      <c r="AF32" s="663"/>
      <c r="AG32" s="663"/>
      <c r="AH32" s="663"/>
      <c r="AI32" s="663"/>
      <c r="AJ32" s="663"/>
      <c r="AK32" s="663"/>
      <c r="AL32" s="664" t="s">
        <v>244</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1"/>
      <c r="BI32" s="691"/>
      <c r="BJ32" s="691"/>
      <c r="BK32" s="691"/>
      <c r="BL32" s="691"/>
      <c r="BM32" s="665">
        <v>98.3</v>
      </c>
      <c r="BN32" s="691"/>
      <c r="BO32" s="691"/>
      <c r="BP32" s="691"/>
      <c r="BQ32" s="714"/>
      <c r="BR32" s="716">
        <v>99.4</v>
      </c>
      <c r="BS32" s="691"/>
      <c r="BT32" s="691"/>
      <c r="BU32" s="691"/>
      <c r="BV32" s="691"/>
      <c r="BW32" s="691"/>
      <c r="BX32" s="665">
        <v>98.1</v>
      </c>
      <c r="BY32" s="691"/>
      <c r="BZ32" s="691"/>
      <c r="CA32" s="691"/>
      <c r="CB32" s="714"/>
      <c r="CD32" s="699"/>
      <c r="CE32" s="700"/>
      <c r="CF32" s="656" t="s">
        <v>321</v>
      </c>
      <c r="CG32" s="657"/>
      <c r="CH32" s="657"/>
      <c r="CI32" s="657"/>
      <c r="CJ32" s="657"/>
      <c r="CK32" s="657"/>
      <c r="CL32" s="657"/>
      <c r="CM32" s="657"/>
      <c r="CN32" s="657"/>
      <c r="CO32" s="657"/>
      <c r="CP32" s="657"/>
      <c r="CQ32" s="658"/>
      <c r="CR32" s="659">
        <v>17</v>
      </c>
      <c r="CS32" s="660"/>
      <c r="CT32" s="660"/>
      <c r="CU32" s="660"/>
      <c r="CV32" s="660"/>
      <c r="CW32" s="660"/>
      <c r="CX32" s="660"/>
      <c r="CY32" s="661"/>
      <c r="CZ32" s="664">
        <v>0</v>
      </c>
      <c r="DA32" s="689"/>
      <c r="DB32" s="689"/>
      <c r="DC32" s="693"/>
      <c r="DD32" s="668">
        <v>17</v>
      </c>
      <c r="DE32" s="660"/>
      <c r="DF32" s="660"/>
      <c r="DG32" s="660"/>
      <c r="DH32" s="660"/>
      <c r="DI32" s="660"/>
      <c r="DJ32" s="660"/>
      <c r="DK32" s="661"/>
      <c r="DL32" s="668">
        <v>17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44405</v>
      </c>
      <c r="S33" s="660"/>
      <c r="T33" s="660"/>
      <c r="U33" s="660"/>
      <c r="V33" s="660"/>
      <c r="W33" s="660"/>
      <c r="X33" s="660"/>
      <c r="Y33" s="661"/>
      <c r="Z33" s="662">
        <v>0.2</v>
      </c>
      <c r="AA33" s="662"/>
      <c r="AB33" s="662"/>
      <c r="AC33" s="662"/>
      <c r="AD33" s="663" t="s">
        <v>132</v>
      </c>
      <c r="AE33" s="663"/>
      <c r="AF33" s="663"/>
      <c r="AG33" s="663"/>
      <c r="AH33" s="663"/>
      <c r="AI33" s="663"/>
      <c r="AJ33" s="663"/>
      <c r="AK33" s="663"/>
      <c r="AL33" s="664" t="s">
        <v>132</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98.8</v>
      </c>
      <c r="BH33" s="718"/>
      <c r="BI33" s="718"/>
      <c r="BJ33" s="718"/>
      <c r="BK33" s="718"/>
      <c r="BL33" s="718"/>
      <c r="BM33" s="719">
        <v>95.4</v>
      </c>
      <c r="BN33" s="718"/>
      <c r="BO33" s="718"/>
      <c r="BP33" s="718"/>
      <c r="BQ33" s="720"/>
      <c r="BR33" s="717">
        <v>98.6</v>
      </c>
      <c r="BS33" s="718"/>
      <c r="BT33" s="718"/>
      <c r="BU33" s="718"/>
      <c r="BV33" s="718"/>
      <c r="BW33" s="718"/>
      <c r="BX33" s="719">
        <v>94.6</v>
      </c>
      <c r="BY33" s="718"/>
      <c r="BZ33" s="718"/>
      <c r="CA33" s="718"/>
      <c r="CB33" s="720"/>
      <c r="CD33" s="656" t="s">
        <v>324</v>
      </c>
      <c r="CE33" s="657"/>
      <c r="CF33" s="657"/>
      <c r="CG33" s="657"/>
      <c r="CH33" s="657"/>
      <c r="CI33" s="657"/>
      <c r="CJ33" s="657"/>
      <c r="CK33" s="657"/>
      <c r="CL33" s="657"/>
      <c r="CM33" s="657"/>
      <c r="CN33" s="657"/>
      <c r="CO33" s="657"/>
      <c r="CP33" s="657"/>
      <c r="CQ33" s="658"/>
      <c r="CR33" s="659">
        <v>13273845</v>
      </c>
      <c r="CS33" s="691"/>
      <c r="CT33" s="691"/>
      <c r="CU33" s="691"/>
      <c r="CV33" s="691"/>
      <c r="CW33" s="691"/>
      <c r="CX33" s="691"/>
      <c r="CY33" s="692"/>
      <c r="CZ33" s="664">
        <v>54.6</v>
      </c>
      <c r="DA33" s="689"/>
      <c r="DB33" s="689"/>
      <c r="DC33" s="693"/>
      <c r="DD33" s="668">
        <v>8320322</v>
      </c>
      <c r="DE33" s="691"/>
      <c r="DF33" s="691"/>
      <c r="DG33" s="691"/>
      <c r="DH33" s="691"/>
      <c r="DI33" s="691"/>
      <c r="DJ33" s="691"/>
      <c r="DK33" s="692"/>
      <c r="DL33" s="668">
        <v>4196402</v>
      </c>
      <c r="DM33" s="691"/>
      <c r="DN33" s="691"/>
      <c r="DO33" s="691"/>
      <c r="DP33" s="691"/>
      <c r="DQ33" s="691"/>
      <c r="DR33" s="691"/>
      <c r="DS33" s="691"/>
      <c r="DT33" s="691"/>
      <c r="DU33" s="691"/>
      <c r="DV33" s="692"/>
      <c r="DW33" s="664">
        <v>38.799999999999997</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3607414</v>
      </c>
      <c r="S34" s="660"/>
      <c r="T34" s="660"/>
      <c r="U34" s="660"/>
      <c r="V34" s="660"/>
      <c r="W34" s="660"/>
      <c r="X34" s="660"/>
      <c r="Y34" s="661"/>
      <c r="Z34" s="662">
        <v>13.7</v>
      </c>
      <c r="AA34" s="662"/>
      <c r="AB34" s="662"/>
      <c r="AC34" s="662"/>
      <c r="AD34" s="663" t="s">
        <v>132</v>
      </c>
      <c r="AE34" s="663"/>
      <c r="AF34" s="663"/>
      <c r="AG34" s="663"/>
      <c r="AH34" s="663"/>
      <c r="AI34" s="663"/>
      <c r="AJ34" s="663"/>
      <c r="AK34" s="663"/>
      <c r="AL34" s="664" t="s">
        <v>132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3294153</v>
      </c>
      <c r="CS34" s="660"/>
      <c r="CT34" s="660"/>
      <c r="CU34" s="660"/>
      <c r="CV34" s="660"/>
      <c r="CW34" s="660"/>
      <c r="CX34" s="660"/>
      <c r="CY34" s="661"/>
      <c r="CZ34" s="664">
        <v>13.5</v>
      </c>
      <c r="DA34" s="689"/>
      <c r="DB34" s="689"/>
      <c r="DC34" s="693"/>
      <c r="DD34" s="668">
        <v>2551057</v>
      </c>
      <c r="DE34" s="660"/>
      <c r="DF34" s="660"/>
      <c r="DG34" s="660"/>
      <c r="DH34" s="660"/>
      <c r="DI34" s="660"/>
      <c r="DJ34" s="660"/>
      <c r="DK34" s="661"/>
      <c r="DL34" s="668">
        <v>1631938</v>
      </c>
      <c r="DM34" s="660"/>
      <c r="DN34" s="660"/>
      <c r="DO34" s="660"/>
      <c r="DP34" s="660"/>
      <c r="DQ34" s="660"/>
      <c r="DR34" s="660"/>
      <c r="DS34" s="660"/>
      <c r="DT34" s="660"/>
      <c r="DU34" s="660"/>
      <c r="DV34" s="661"/>
      <c r="DW34" s="664">
        <v>15.1</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3194900</v>
      </c>
      <c r="S35" s="660"/>
      <c r="T35" s="660"/>
      <c r="U35" s="660"/>
      <c r="V35" s="660"/>
      <c r="W35" s="660"/>
      <c r="X35" s="660"/>
      <c r="Y35" s="661"/>
      <c r="Z35" s="662">
        <v>12.1</v>
      </c>
      <c r="AA35" s="662"/>
      <c r="AB35" s="662"/>
      <c r="AC35" s="662"/>
      <c r="AD35" s="663" t="s">
        <v>244</v>
      </c>
      <c r="AE35" s="663"/>
      <c r="AF35" s="663"/>
      <c r="AG35" s="663"/>
      <c r="AH35" s="663"/>
      <c r="AI35" s="663"/>
      <c r="AJ35" s="663"/>
      <c r="AK35" s="663"/>
      <c r="AL35" s="664" t="s">
        <v>132</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86324</v>
      </c>
      <c r="CS35" s="691"/>
      <c r="CT35" s="691"/>
      <c r="CU35" s="691"/>
      <c r="CV35" s="691"/>
      <c r="CW35" s="691"/>
      <c r="CX35" s="691"/>
      <c r="CY35" s="692"/>
      <c r="CZ35" s="664">
        <v>0.4</v>
      </c>
      <c r="DA35" s="689"/>
      <c r="DB35" s="689"/>
      <c r="DC35" s="693"/>
      <c r="DD35" s="668">
        <v>59600</v>
      </c>
      <c r="DE35" s="691"/>
      <c r="DF35" s="691"/>
      <c r="DG35" s="691"/>
      <c r="DH35" s="691"/>
      <c r="DI35" s="691"/>
      <c r="DJ35" s="691"/>
      <c r="DK35" s="692"/>
      <c r="DL35" s="668">
        <v>39578</v>
      </c>
      <c r="DM35" s="691"/>
      <c r="DN35" s="691"/>
      <c r="DO35" s="691"/>
      <c r="DP35" s="691"/>
      <c r="DQ35" s="691"/>
      <c r="DR35" s="691"/>
      <c r="DS35" s="691"/>
      <c r="DT35" s="691"/>
      <c r="DU35" s="691"/>
      <c r="DV35" s="692"/>
      <c r="DW35" s="664">
        <v>0.4</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1813097</v>
      </c>
      <c r="S36" s="660"/>
      <c r="T36" s="660"/>
      <c r="U36" s="660"/>
      <c r="V36" s="660"/>
      <c r="W36" s="660"/>
      <c r="X36" s="660"/>
      <c r="Y36" s="661"/>
      <c r="Z36" s="662">
        <v>6.9</v>
      </c>
      <c r="AA36" s="662"/>
      <c r="AB36" s="662"/>
      <c r="AC36" s="662"/>
      <c r="AD36" s="663" t="s">
        <v>132</v>
      </c>
      <c r="AE36" s="663"/>
      <c r="AF36" s="663"/>
      <c r="AG36" s="663"/>
      <c r="AH36" s="663"/>
      <c r="AI36" s="663"/>
      <c r="AJ36" s="663"/>
      <c r="AK36" s="663"/>
      <c r="AL36" s="664" t="s">
        <v>244</v>
      </c>
      <c r="AM36" s="665"/>
      <c r="AN36" s="665"/>
      <c r="AO36" s="666"/>
      <c r="AP36" s="222"/>
      <c r="AQ36" s="725" t="s">
        <v>332</v>
      </c>
      <c r="AR36" s="726"/>
      <c r="AS36" s="726"/>
      <c r="AT36" s="726"/>
      <c r="AU36" s="726"/>
      <c r="AV36" s="726"/>
      <c r="AW36" s="726"/>
      <c r="AX36" s="726"/>
      <c r="AY36" s="727"/>
      <c r="AZ36" s="648">
        <v>3061489</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133651</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3823582</v>
      </c>
      <c r="CS36" s="660"/>
      <c r="CT36" s="660"/>
      <c r="CU36" s="660"/>
      <c r="CV36" s="660"/>
      <c r="CW36" s="660"/>
      <c r="CX36" s="660"/>
      <c r="CY36" s="661"/>
      <c r="CZ36" s="664">
        <v>15.7</v>
      </c>
      <c r="DA36" s="689"/>
      <c r="DB36" s="689"/>
      <c r="DC36" s="693"/>
      <c r="DD36" s="668">
        <v>3616274</v>
      </c>
      <c r="DE36" s="660"/>
      <c r="DF36" s="660"/>
      <c r="DG36" s="660"/>
      <c r="DH36" s="660"/>
      <c r="DI36" s="660"/>
      <c r="DJ36" s="660"/>
      <c r="DK36" s="661"/>
      <c r="DL36" s="668">
        <v>1310124</v>
      </c>
      <c r="DM36" s="660"/>
      <c r="DN36" s="660"/>
      <c r="DO36" s="660"/>
      <c r="DP36" s="660"/>
      <c r="DQ36" s="660"/>
      <c r="DR36" s="660"/>
      <c r="DS36" s="660"/>
      <c r="DT36" s="660"/>
      <c r="DU36" s="660"/>
      <c r="DV36" s="661"/>
      <c r="DW36" s="664">
        <v>12.1</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322031</v>
      </c>
      <c r="S37" s="660"/>
      <c r="T37" s="660"/>
      <c r="U37" s="660"/>
      <c r="V37" s="660"/>
      <c r="W37" s="660"/>
      <c r="X37" s="660"/>
      <c r="Y37" s="661"/>
      <c r="Z37" s="662">
        <v>1.2</v>
      </c>
      <c r="AA37" s="662"/>
      <c r="AB37" s="662"/>
      <c r="AC37" s="662"/>
      <c r="AD37" s="663">
        <v>7367</v>
      </c>
      <c r="AE37" s="663"/>
      <c r="AF37" s="663"/>
      <c r="AG37" s="663"/>
      <c r="AH37" s="663"/>
      <c r="AI37" s="663"/>
      <c r="AJ37" s="663"/>
      <c r="AK37" s="663"/>
      <c r="AL37" s="664">
        <v>0.1</v>
      </c>
      <c r="AM37" s="665"/>
      <c r="AN37" s="665"/>
      <c r="AO37" s="666"/>
      <c r="AQ37" s="722" t="s">
        <v>336</v>
      </c>
      <c r="AR37" s="723"/>
      <c r="AS37" s="723"/>
      <c r="AT37" s="723"/>
      <c r="AU37" s="723"/>
      <c r="AV37" s="723"/>
      <c r="AW37" s="723"/>
      <c r="AX37" s="723"/>
      <c r="AY37" s="724"/>
      <c r="AZ37" s="659">
        <v>565865</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133651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805528</v>
      </c>
      <c r="CS37" s="691"/>
      <c r="CT37" s="691"/>
      <c r="CU37" s="691"/>
      <c r="CV37" s="691"/>
      <c r="CW37" s="691"/>
      <c r="CX37" s="691"/>
      <c r="CY37" s="692"/>
      <c r="CZ37" s="664">
        <v>3.3</v>
      </c>
      <c r="DA37" s="689"/>
      <c r="DB37" s="689"/>
      <c r="DC37" s="693"/>
      <c r="DD37" s="668">
        <v>805528</v>
      </c>
      <c r="DE37" s="691"/>
      <c r="DF37" s="691"/>
      <c r="DG37" s="691"/>
      <c r="DH37" s="691"/>
      <c r="DI37" s="691"/>
      <c r="DJ37" s="691"/>
      <c r="DK37" s="692"/>
      <c r="DL37" s="668">
        <v>789211</v>
      </c>
      <c r="DM37" s="691"/>
      <c r="DN37" s="691"/>
      <c r="DO37" s="691"/>
      <c r="DP37" s="691"/>
      <c r="DQ37" s="691"/>
      <c r="DR37" s="691"/>
      <c r="DS37" s="691"/>
      <c r="DT37" s="691"/>
      <c r="DU37" s="691"/>
      <c r="DV37" s="692"/>
      <c r="DW37" s="664">
        <v>7.3</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636000</v>
      </c>
      <c r="S38" s="660"/>
      <c r="T38" s="660"/>
      <c r="U38" s="660"/>
      <c r="V38" s="660"/>
      <c r="W38" s="660"/>
      <c r="X38" s="660"/>
      <c r="Y38" s="661"/>
      <c r="Z38" s="662">
        <v>2.4</v>
      </c>
      <c r="AA38" s="662"/>
      <c r="AB38" s="662"/>
      <c r="AC38" s="662"/>
      <c r="AD38" s="663" t="s">
        <v>132</v>
      </c>
      <c r="AE38" s="663"/>
      <c r="AF38" s="663"/>
      <c r="AG38" s="663"/>
      <c r="AH38" s="663"/>
      <c r="AI38" s="663"/>
      <c r="AJ38" s="663"/>
      <c r="AK38" s="663"/>
      <c r="AL38" s="664" t="s">
        <v>244</v>
      </c>
      <c r="AM38" s="665"/>
      <c r="AN38" s="665"/>
      <c r="AO38" s="666"/>
      <c r="AQ38" s="722" t="s">
        <v>340</v>
      </c>
      <c r="AR38" s="723"/>
      <c r="AS38" s="723"/>
      <c r="AT38" s="723"/>
      <c r="AU38" s="723"/>
      <c r="AV38" s="723"/>
      <c r="AW38" s="723"/>
      <c r="AX38" s="723"/>
      <c r="AY38" s="724"/>
      <c r="AZ38" s="659">
        <v>313947</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5001</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2160234</v>
      </c>
      <c r="CS38" s="660"/>
      <c r="CT38" s="660"/>
      <c r="CU38" s="660"/>
      <c r="CV38" s="660"/>
      <c r="CW38" s="660"/>
      <c r="CX38" s="660"/>
      <c r="CY38" s="661"/>
      <c r="CZ38" s="664">
        <v>8.9</v>
      </c>
      <c r="DA38" s="689"/>
      <c r="DB38" s="689"/>
      <c r="DC38" s="693"/>
      <c r="DD38" s="668">
        <v>1882948</v>
      </c>
      <c r="DE38" s="660"/>
      <c r="DF38" s="660"/>
      <c r="DG38" s="660"/>
      <c r="DH38" s="660"/>
      <c r="DI38" s="660"/>
      <c r="DJ38" s="660"/>
      <c r="DK38" s="661"/>
      <c r="DL38" s="668">
        <v>1214762</v>
      </c>
      <c r="DM38" s="660"/>
      <c r="DN38" s="660"/>
      <c r="DO38" s="660"/>
      <c r="DP38" s="660"/>
      <c r="DQ38" s="660"/>
      <c r="DR38" s="660"/>
      <c r="DS38" s="660"/>
      <c r="DT38" s="660"/>
      <c r="DU38" s="660"/>
      <c r="DV38" s="661"/>
      <c r="DW38" s="664">
        <v>11.2</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244</v>
      </c>
      <c r="AA39" s="662"/>
      <c r="AB39" s="662"/>
      <c r="AC39" s="662"/>
      <c r="AD39" s="663" t="s">
        <v>132</v>
      </c>
      <c r="AE39" s="663"/>
      <c r="AF39" s="663"/>
      <c r="AG39" s="663"/>
      <c r="AH39" s="663"/>
      <c r="AI39" s="663"/>
      <c r="AJ39" s="663"/>
      <c r="AK39" s="663"/>
      <c r="AL39" s="664" t="s">
        <v>244</v>
      </c>
      <c r="AM39" s="665"/>
      <c r="AN39" s="665"/>
      <c r="AO39" s="666"/>
      <c r="AQ39" s="722" t="s">
        <v>344</v>
      </c>
      <c r="AR39" s="723"/>
      <c r="AS39" s="723"/>
      <c r="AT39" s="723"/>
      <c r="AU39" s="723"/>
      <c r="AV39" s="723"/>
      <c r="AW39" s="723"/>
      <c r="AX39" s="723"/>
      <c r="AY39" s="724"/>
      <c r="AZ39" s="659">
        <v>68647</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7853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3602827</v>
      </c>
      <c r="CS39" s="691"/>
      <c r="CT39" s="691"/>
      <c r="CU39" s="691"/>
      <c r="CV39" s="691"/>
      <c r="CW39" s="691"/>
      <c r="CX39" s="691"/>
      <c r="CY39" s="692"/>
      <c r="CZ39" s="664">
        <v>14.8</v>
      </c>
      <c r="DA39" s="689"/>
      <c r="DB39" s="689"/>
      <c r="DC39" s="693"/>
      <c r="DD39" s="668">
        <v>18718</v>
      </c>
      <c r="DE39" s="691"/>
      <c r="DF39" s="691"/>
      <c r="DG39" s="691"/>
      <c r="DH39" s="691"/>
      <c r="DI39" s="691"/>
      <c r="DJ39" s="691"/>
      <c r="DK39" s="692"/>
      <c r="DL39" s="668" t="s">
        <v>132</v>
      </c>
      <c r="DM39" s="691"/>
      <c r="DN39" s="691"/>
      <c r="DO39" s="691"/>
      <c r="DP39" s="691"/>
      <c r="DQ39" s="691"/>
      <c r="DR39" s="691"/>
      <c r="DS39" s="691"/>
      <c r="DT39" s="691"/>
      <c r="DU39" s="691"/>
      <c r="DV39" s="692"/>
      <c r="DW39" s="664" t="s">
        <v>244</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138600</v>
      </c>
      <c r="S40" s="660"/>
      <c r="T40" s="660"/>
      <c r="U40" s="660"/>
      <c r="V40" s="660"/>
      <c r="W40" s="660"/>
      <c r="X40" s="660"/>
      <c r="Y40" s="661"/>
      <c r="Z40" s="662">
        <v>0.5</v>
      </c>
      <c r="AA40" s="662"/>
      <c r="AB40" s="662"/>
      <c r="AC40" s="662"/>
      <c r="AD40" s="663" t="s">
        <v>132</v>
      </c>
      <c r="AE40" s="663"/>
      <c r="AF40" s="663"/>
      <c r="AG40" s="663"/>
      <c r="AH40" s="663"/>
      <c r="AI40" s="663"/>
      <c r="AJ40" s="663"/>
      <c r="AK40" s="663"/>
      <c r="AL40" s="664" t="s">
        <v>244</v>
      </c>
      <c r="AM40" s="665"/>
      <c r="AN40" s="665"/>
      <c r="AO40" s="666"/>
      <c r="AQ40" s="722" t="s">
        <v>348</v>
      </c>
      <c r="AR40" s="723"/>
      <c r="AS40" s="723"/>
      <c r="AT40" s="723"/>
      <c r="AU40" s="723"/>
      <c r="AV40" s="723"/>
      <c r="AW40" s="723"/>
      <c r="AX40" s="723"/>
      <c r="AY40" s="724"/>
      <c r="AZ40" s="659">
        <v>34567</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125</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306725</v>
      </c>
      <c r="CS40" s="660"/>
      <c r="CT40" s="660"/>
      <c r="CU40" s="660"/>
      <c r="CV40" s="660"/>
      <c r="CW40" s="660"/>
      <c r="CX40" s="660"/>
      <c r="CY40" s="661"/>
      <c r="CZ40" s="664">
        <v>1.3</v>
      </c>
      <c r="DA40" s="689"/>
      <c r="DB40" s="689"/>
      <c r="DC40" s="693"/>
      <c r="DD40" s="668">
        <v>191725</v>
      </c>
      <c r="DE40" s="660"/>
      <c r="DF40" s="660"/>
      <c r="DG40" s="660"/>
      <c r="DH40" s="660"/>
      <c r="DI40" s="660"/>
      <c r="DJ40" s="660"/>
      <c r="DK40" s="661"/>
      <c r="DL40" s="668" t="s">
        <v>244</v>
      </c>
      <c r="DM40" s="660"/>
      <c r="DN40" s="660"/>
      <c r="DO40" s="660"/>
      <c r="DP40" s="660"/>
      <c r="DQ40" s="660"/>
      <c r="DR40" s="660"/>
      <c r="DS40" s="660"/>
      <c r="DT40" s="660"/>
      <c r="DU40" s="660"/>
      <c r="DV40" s="661"/>
      <c r="DW40" s="664" t="s">
        <v>132</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26380188</v>
      </c>
      <c r="S41" s="732"/>
      <c r="T41" s="732"/>
      <c r="U41" s="732"/>
      <c r="V41" s="732"/>
      <c r="W41" s="732"/>
      <c r="X41" s="732"/>
      <c r="Y41" s="736"/>
      <c r="Z41" s="737">
        <v>100</v>
      </c>
      <c r="AA41" s="737"/>
      <c r="AB41" s="737"/>
      <c r="AC41" s="737"/>
      <c r="AD41" s="738">
        <v>10676018</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273376</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132</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132</v>
      </c>
      <c r="CS41" s="691"/>
      <c r="CT41" s="691"/>
      <c r="CU41" s="691"/>
      <c r="CV41" s="691"/>
      <c r="CW41" s="691"/>
      <c r="CX41" s="691"/>
      <c r="CY41" s="692"/>
      <c r="CZ41" s="664" t="s">
        <v>132</v>
      </c>
      <c r="DA41" s="689"/>
      <c r="DB41" s="689"/>
      <c r="DC41" s="693"/>
      <c r="DD41" s="668" t="s">
        <v>132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1805087</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348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1495441</v>
      </c>
      <c r="CS42" s="691"/>
      <c r="CT42" s="691"/>
      <c r="CU42" s="691"/>
      <c r="CV42" s="691"/>
      <c r="CW42" s="691"/>
      <c r="CX42" s="691"/>
      <c r="CY42" s="692"/>
      <c r="CZ42" s="664">
        <v>6.1</v>
      </c>
      <c r="DA42" s="689"/>
      <c r="DB42" s="689"/>
      <c r="DC42" s="693"/>
      <c r="DD42" s="668">
        <v>453078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37238</v>
      </c>
      <c r="CS43" s="691"/>
      <c r="CT43" s="691"/>
      <c r="CU43" s="691"/>
      <c r="CV43" s="691"/>
      <c r="CW43" s="691"/>
      <c r="CX43" s="691"/>
      <c r="CY43" s="692"/>
      <c r="CZ43" s="664">
        <v>0.2</v>
      </c>
      <c r="DA43" s="689"/>
      <c r="DB43" s="689"/>
      <c r="DC43" s="693"/>
      <c r="DD43" s="668">
        <v>37238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362</v>
      </c>
      <c r="CG44" s="657"/>
      <c r="CH44" s="657"/>
      <c r="CI44" s="657"/>
      <c r="CJ44" s="657"/>
      <c r="CK44" s="657"/>
      <c r="CL44" s="657"/>
      <c r="CM44" s="657"/>
      <c r="CN44" s="657"/>
      <c r="CO44" s="657"/>
      <c r="CP44" s="657"/>
      <c r="CQ44" s="658"/>
      <c r="CR44" s="659">
        <v>1495153</v>
      </c>
      <c r="CS44" s="660"/>
      <c r="CT44" s="660"/>
      <c r="CU44" s="660"/>
      <c r="CV44" s="660"/>
      <c r="CW44" s="660"/>
      <c r="CX44" s="660"/>
      <c r="CY44" s="661"/>
      <c r="CZ44" s="664">
        <v>6.1</v>
      </c>
      <c r="DA44" s="665"/>
      <c r="DB44" s="665"/>
      <c r="DC44" s="671"/>
      <c r="DD44" s="668">
        <v>452790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760266</v>
      </c>
      <c r="CS45" s="691"/>
      <c r="CT45" s="691"/>
      <c r="CU45" s="691"/>
      <c r="CV45" s="691"/>
      <c r="CW45" s="691"/>
      <c r="CX45" s="691"/>
      <c r="CY45" s="692"/>
      <c r="CZ45" s="664">
        <v>3.1</v>
      </c>
      <c r="DA45" s="689"/>
      <c r="DB45" s="689"/>
      <c r="DC45" s="693"/>
      <c r="DD45" s="668">
        <v>59283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562418</v>
      </c>
      <c r="CS46" s="660"/>
      <c r="CT46" s="660"/>
      <c r="CU46" s="660"/>
      <c r="CV46" s="660"/>
      <c r="CW46" s="660"/>
      <c r="CX46" s="660"/>
      <c r="CY46" s="661"/>
      <c r="CZ46" s="664">
        <v>2.2999999999999998</v>
      </c>
      <c r="DA46" s="665"/>
      <c r="DB46" s="665"/>
      <c r="DC46" s="671"/>
      <c r="DD46" s="668">
        <v>387088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288</v>
      </c>
      <c r="CS47" s="691"/>
      <c r="CT47" s="691"/>
      <c r="CU47" s="691"/>
      <c r="CV47" s="691"/>
      <c r="CW47" s="691"/>
      <c r="CX47" s="691"/>
      <c r="CY47" s="692"/>
      <c r="CZ47" s="664">
        <v>0</v>
      </c>
      <c r="DA47" s="689"/>
      <c r="DB47" s="689"/>
      <c r="DC47" s="693"/>
      <c r="DD47" s="668">
        <v>288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244</v>
      </c>
      <c r="CS48" s="660"/>
      <c r="CT48" s="660"/>
      <c r="CU48" s="660"/>
      <c r="CV48" s="660"/>
      <c r="CW48" s="660"/>
      <c r="CX48" s="660"/>
      <c r="CY48" s="661"/>
      <c r="CZ48" s="664" t="s">
        <v>244</v>
      </c>
      <c r="DA48" s="665"/>
      <c r="DB48" s="665"/>
      <c r="DC48" s="671"/>
      <c r="DD48" s="668" t="s">
        <v>132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24331963</v>
      </c>
      <c r="CS49" s="718"/>
      <c r="CT49" s="718"/>
      <c r="CU49" s="718"/>
      <c r="CV49" s="718"/>
      <c r="CW49" s="718"/>
      <c r="CX49" s="718"/>
      <c r="CY49" s="747"/>
      <c r="CZ49" s="739">
        <v>100</v>
      </c>
      <c r="DA49" s="748"/>
      <c r="DB49" s="748"/>
      <c r="DC49" s="749"/>
      <c r="DD49" s="750">
        <v>15583866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57D6o8FIohzKfSqAb18Ys87LgLDTQcRLXZyB3eYZGdh7zRvyT9yyCsl7JhRDGU6BpemeM9BIiQ67BdxW9qo5Cg==" saltValue="y9iE9txzoYQyZFRLRrQD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2" sqref="A2:BI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26380</v>
      </c>
      <c r="R7" s="789"/>
      <c r="S7" s="789"/>
      <c r="T7" s="789"/>
      <c r="U7" s="789"/>
      <c r="V7" s="789">
        <v>24332</v>
      </c>
      <c r="W7" s="789"/>
      <c r="X7" s="789"/>
      <c r="Y7" s="789"/>
      <c r="Z7" s="789"/>
      <c r="AA7" s="789">
        <v>2048</v>
      </c>
      <c r="AB7" s="789"/>
      <c r="AC7" s="789"/>
      <c r="AD7" s="789"/>
      <c r="AE7" s="790"/>
      <c r="AF7" s="791">
        <v>1916</v>
      </c>
      <c r="AG7" s="792"/>
      <c r="AH7" s="792"/>
      <c r="AI7" s="792"/>
      <c r="AJ7" s="793"/>
      <c r="AK7" s="794">
        <v>3195</v>
      </c>
      <c r="AL7" s="795"/>
      <c r="AM7" s="795"/>
      <c r="AN7" s="795"/>
      <c r="AO7" s="795"/>
      <c r="AP7" s="795">
        <v>21552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592</v>
      </c>
      <c r="BT7" s="783"/>
      <c r="BU7" s="783"/>
      <c r="BV7" s="783"/>
      <c r="BW7" s="783"/>
      <c r="BX7" s="783"/>
      <c r="BY7" s="783"/>
      <c r="BZ7" s="783"/>
      <c r="CA7" s="783"/>
      <c r="CB7" s="783"/>
      <c r="CC7" s="783"/>
      <c r="CD7" s="783"/>
      <c r="CE7" s="783"/>
      <c r="CF7" s="783"/>
      <c r="CG7" s="798"/>
      <c r="CH7" s="779">
        <v>1023</v>
      </c>
      <c r="CI7" s="780"/>
      <c r="CJ7" s="780"/>
      <c r="CK7" s="780"/>
      <c r="CL7" s="781"/>
      <c r="CM7" s="779">
        <v>162</v>
      </c>
      <c r="CN7" s="780"/>
      <c r="CO7" s="780"/>
      <c r="CP7" s="780"/>
      <c r="CQ7" s="781"/>
      <c r="CR7" s="779">
        <v>24</v>
      </c>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593</v>
      </c>
      <c r="BT8" s="810"/>
      <c r="BU8" s="810"/>
      <c r="BV8" s="810"/>
      <c r="BW8" s="810"/>
      <c r="BX8" s="810"/>
      <c r="BY8" s="810"/>
      <c r="BZ8" s="810"/>
      <c r="CA8" s="810"/>
      <c r="CB8" s="810"/>
      <c r="CC8" s="810"/>
      <c r="CD8" s="810"/>
      <c r="CE8" s="810"/>
      <c r="CF8" s="810"/>
      <c r="CG8" s="811"/>
      <c r="CH8" s="812">
        <v>1577</v>
      </c>
      <c r="CI8" s="813"/>
      <c r="CJ8" s="813"/>
      <c r="CK8" s="813"/>
      <c r="CL8" s="814"/>
      <c r="CM8" s="812">
        <v>-22</v>
      </c>
      <c r="CN8" s="813"/>
      <c r="CO8" s="813"/>
      <c r="CP8" s="813"/>
      <c r="CQ8" s="814"/>
      <c r="CR8" s="812">
        <v>3</v>
      </c>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393</v>
      </c>
      <c r="B23" s="825" t="s">
        <v>394</v>
      </c>
      <c r="C23" s="826"/>
      <c r="D23" s="826"/>
      <c r="E23" s="826"/>
      <c r="F23" s="826"/>
      <c r="G23" s="826"/>
      <c r="H23" s="826"/>
      <c r="I23" s="826"/>
      <c r="J23" s="826"/>
      <c r="K23" s="826"/>
      <c r="L23" s="826"/>
      <c r="M23" s="826"/>
      <c r="N23" s="826"/>
      <c r="O23" s="826"/>
      <c r="P23" s="827"/>
      <c r="Q23" s="828">
        <v>26380</v>
      </c>
      <c r="R23" s="829"/>
      <c r="S23" s="829"/>
      <c r="T23" s="829"/>
      <c r="U23" s="829"/>
      <c r="V23" s="829">
        <v>24332</v>
      </c>
      <c r="W23" s="829"/>
      <c r="X23" s="829"/>
      <c r="Y23" s="829"/>
      <c r="Z23" s="829"/>
      <c r="AA23" s="829">
        <v>2048</v>
      </c>
      <c r="AB23" s="829"/>
      <c r="AC23" s="829"/>
      <c r="AD23" s="829"/>
      <c r="AE23" s="830"/>
      <c r="AF23" s="831">
        <v>1916</v>
      </c>
      <c r="AG23" s="829"/>
      <c r="AH23" s="829"/>
      <c r="AI23" s="829"/>
      <c r="AJ23" s="832"/>
      <c r="AK23" s="833"/>
      <c r="AL23" s="834"/>
      <c r="AM23" s="834"/>
      <c r="AN23" s="834"/>
      <c r="AO23" s="834"/>
      <c r="AP23" s="829">
        <v>21552</v>
      </c>
      <c r="AQ23" s="829"/>
      <c r="AR23" s="829"/>
      <c r="AS23" s="829"/>
      <c r="AT23" s="829"/>
      <c r="AU23" s="845"/>
      <c r="AV23" s="845"/>
      <c r="AW23" s="845"/>
      <c r="AX23" s="845"/>
      <c r="AY23" s="846"/>
      <c r="AZ23" s="847" t="s">
        <v>132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405</v>
      </c>
      <c r="C28" s="786"/>
      <c r="D28" s="786"/>
      <c r="E28" s="786"/>
      <c r="F28" s="786"/>
      <c r="G28" s="786"/>
      <c r="H28" s="786"/>
      <c r="I28" s="786"/>
      <c r="J28" s="786"/>
      <c r="K28" s="786"/>
      <c r="L28" s="786"/>
      <c r="M28" s="786"/>
      <c r="N28" s="786"/>
      <c r="O28" s="786"/>
      <c r="P28" s="787"/>
      <c r="Q28" s="858">
        <v>4172</v>
      </c>
      <c r="R28" s="859"/>
      <c r="S28" s="859"/>
      <c r="T28" s="859"/>
      <c r="U28" s="859"/>
      <c r="V28" s="859">
        <v>4038</v>
      </c>
      <c r="W28" s="859"/>
      <c r="X28" s="859"/>
      <c r="Y28" s="859"/>
      <c r="Z28" s="859"/>
      <c r="AA28" s="859">
        <v>134</v>
      </c>
      <c r="AB28" s="859"/>
      <c r="AC28" s="859"/>
      <c r="AD28" s="859"/>
      <c r="AE28" s="860"/>
      <c r="AF28" s="861">
        <v>134</v>
      </c>
      <c r="AG28" s="859"/>
      <c r="AH28" s="859"/>
      <c r="AI28" s="859"/>
      <c r="AJ28" s="862"/>
      <c r="AK28" s="863">
        <v>273</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406</v>
      </c>
      <c r="C29" s="817"/>
      <c r="D29" s="817"/>
      <c r="E29" s="817"/>
      <c r="F29" s="817"/>
      <c r="G29" s="817"/>
      <c r="H29" s="817"/>
      <c r="I29" s="817"/>
      <c r="J29" s="817"/>
      <c r="K29" s="817"/>
      <c r="L29" s="817"/>
      <c r="M29" s="817"/>
      <c r="N29" s="817"/>
      <c r="O29" s="817"/>
      <c r="P29" s="818"/>
      <c r="Q29" s="819">
        <v>728</v>
      </c>
      <c r="R29" s="820"/>
      <c r="S29" s="820"/>
      <c r="T29" s="820"/>
      <c r="U29" s="820"/>
      <c r="V29" s="820">
        <v>526</v>
      </c>
      <c r="W29" s="820"/>
      <c r="X29" s="820"/>
      <c r="Y29" s="820"/>
      <c r="Z29" s="820"/>
      <c r="AA29" s="820">
        <v>2</v>
      </c>
      <c r="AB29" s="820"/>
      <c r="AC29" s="820"/>
      <c r="AD29" s="820"/>
      <c r="AE29" s="821"/>
      <c r="AF29" s="822">
        <v>2</v>
      </c>
      <c r="AG29" s="823"/>
      <c r="AH29" s="823"/>
      <c r="AI29" s="823"/>
      <c r="AJ29" s="824"/>
      <c r="AK29" s="870">
        <v>113</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407</v>
      </c>
      <c r="C30" s="817"/>
      <c r="D30" s="817"/>
      <c r="E30" s="817"/>
      <c r="F30" s="817"/>
      <c r="G30" s="817"/>
      <c r="H30" s="817"/>
      <c r="I30" s="817"/>
      <c r="J30" s="817"/>
      <c r="K30" s="817"/>
      <c r="L30" s="817"/>
      <c r="M30" s="817"/>
      <c r="N30" s="817"/>
      <c r="O30" s="817"/>
      <c r="P30" s="818"/>
      <c r="Q30" s="819">
        <v>11</v>
      </c>
      <c r="R30" s="820"/>
      <c r="S30" s="820"/>
      <c r="T30" s="820"/>
      <c r="U30" s="820"/>
      <c r="V30" s="820">
        <v>7</v>
      </c>
      <c r="W30" s="820"/>
      <c r="X30" s="820"/>
      <c r="Y30" s="820"/>
      <c r="Z30" s="820"/>
      <c r="AA30" s="820">
        <v>4</v>
      </c>
      <c r="AB30" s="820"/>
      <c r="AC30" s="820"/>
      <c r="AD30" s="820"/>
      <c r="AE30" s="821"/>
      <c r="AF30" s="822">
        <v>4</v>
      </c>
      <c r="AG30" s="823"/>
      <c r="AH30" s="823"/>
      <c r="AI30" s="823"/>
      <c r="AJ30" s="824"/>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408</v>
      </c>
      <c r="C31" s="817"/>
      <c r="D31" s="817"/>
      <c r="E31" s="817"/>
      <c r="F31" s="817"/>
      <c r="G31" s="817"/>
      <c r="H31" s="817"/>
      <c r="I31" s="817"/>
      <c r="J31" s="817"/>
      <c r="K31" s="817"/>
      <c r="L31" s="817"/>
      <c r="M31" s="817"/>
      <c r="N31" s="817"/>
      <c r="O31" s="817"/>
      <c r="P31" s="818"/>
      <c r="Q31" s="819">
        <v>4284</v>
      </c>
      <c r="R31" s="820"/>
      <c r="S31" s="820"/>
      <c r="T31" s="820"/>
      <c r="U31" s="820"/>
      <c r="V31" s="820">
        <v>4037</v>
      </c>
      <c r="W31" s="820"/>
      <c r="X31" s="820"/>
      <c r="Y31" s="820"/>
      <c r="Z31" s="820"/>
      <c r="AA31" s="820">
        <v>247</v>
      </c>
      <c r="AB31" s="820"/>
      <c r="AC31" s="820"/>
      <c r="AD31" s="820"/>
      <c r="AE31" s="821"/>
      <c r="AF31" s="822">
        <v>247</v>
      </c>
      <c r="AG31" s="823"/>
      <c r="AH31" s="823"/>
      <c r="AI31" s="823"/>
      <c r="AJ31" s="824"/>
      <c r="AK31" s="870">
        <v>664</v>
      </c>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409</v>
      </c>
      <c r="C32" s="817"/>
      <c r="D32" s="817"/>
      <c r="E32" s="817"/>
      <c r="F32" s="817"/>
      <c r="G32" s="817"/>
      <c r="H32" s="817"/>
      <c r="I32" s="817"/>
      <c r="J32" s="817"/>
      <c r="K32" s="817"/>
      <c r="L32" s="817"/>
      <c r="M32" s="817"/>
      <c r="N32" s="817"/>
      <c r="O32" s="817"/>
      <c r="P32" s="818"/>
      <c r="Q32" s="819">
        <v>14</v>
      </c>
      <c r="R32" s="820"/>
      <c r="S32" s="820"/>
      <c r="T32" s="820"/>
      <c r="U32" s="820"/>
      <c r="V32" s="820">
        <v>14</v>
      </c>
      <c r="W32" s="820"/>
      <c r="X32" s="820"/>
      <c r="Y32" s="820"/>
      <c r="Z32" s="820"/>
      <c r="AA32" s="820"/>
      <c r="AB32" s="820"/>
      <c r="AC32" s="820"/>
      <c r="AD32" s="820"/>
      <c r="AE32" s="821"/>
      <c r="AF32" s="822" t="s">
        <v>132</v>
      </c>
      <c r="AG32" s="823"/>
      <c r="AH32" s="823"/>
      <c r="AI32" s="823"/>
      <c r="AJ32" s="824"/>
      <c r="AK32" s="870">
        <v>6</v>
      </c>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410</v>
      </c>
      <c r="C33" s="817"/>
      <c r="D33" s="817"/>
      <c r="E33" s="817"/>
      <c r="F33" s="817"/>
      <c r="G33" s="817"/>
      <c r="H33" s="817"/>
      <c r="I33" s="817"/>
      <c r="J33" s="817"/>
      <c r="K33" s="817"/>
      <c r="L33" s="817"/>
      <c r="M33" s="817"/>
      <c r="N33" s="817"/>
      <c r="O33" s="817"/>
      <c r="P33" s="818"/>
      <c r="Q33" s="819">
        <v>4</v>
      </c>
      <c r="R33" s="820"/>
      <c r="S33" s="820"/>
      <c r="T33" s="820"/>
      <c r="U33" s="820"/>
      <c r="V33" s="820">
        <v>717</v>
      </c>
      <c r="W33" s="820"/>
      <c r="X33" s="820"/>
      <c r="Y33" s="820"/>
      <c r="Z33" s="820"/>
      <c r="AA33" s="820"/>
      <c r="AB33" s="820"/>
      <c r="AC33" s="820"/>
      <c r="AD33" s="820"/>
      <c r="AE33" s="821"/>
      <c r="AF33" s="822">
        <v>713</v>
      </c>
      <c r="AG33" s="823"/>
      <c r="AH33" s="823"/>
      <c r="AI33" s="823"/>
      <c r="AJ33" s="824"/>
      <c r="AK33" s="870">
        <v>18</v>
      </c>
      <c r="AL33" s="866"/>
      <c r="AM33" s="866"/>
      <c r="AN33" s="866"/>
      <c r="AO33" s="866"/>
      <c r="AP33" s="866">
        <v>2083</v>
      </c>
      <c r="AQ33" s="866"/>
      <c r="AR33" s="866"/>
      <c r="AS33" s="866"/>
      <c r="AT33" s="866"/>
      <c r="AU33" s="866">
        <v>75</v>
      </c>
      <c r="AV33" s="866"/>
      <c r="AW33" s="866"/>
      <c r="AX33" s="866"/>
      <c r="AY33" s="866"/>
      <c r="AZ33" s="867"/>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412</v>
      </c>
      <c r="C34" s="817"/>
      <c r="D34" s="817"/>
      <c r="E34" s="817"/>
      <c r="F34" s="817"/>
      <c r="G34" s="817"/>
      <c r="H34" s="817"/>
      <c r="I34" s="817"/>
      <c r="J34" s="817"/>
      <c r="K34" s="817"/>
      <c r="L34" s="817"/>
      <c r="M34" s="817"/>
      <c r="N34" s="817"/>
      <c r="O34" s="817"/>
      <c r="P34" s="818"/>
      <c r="Q34" s="819">
        <v>6</v>
      </c>
      <c r="R34" s="820"/>
      <c r="S34" s="820"/>
      <c r="T34" s="820"/>
      <c r="U34" s="820"/>
      <c r="V34" s="820">
        <v>27</v>
      </c>
      <c r="W34" s="820"/>
      <c r="X34" s="820"/>
      <c r="Y34" s="820"/>
      <c r="Z34" s="820"/>
      <c r="AA34" s="820"/>
      <c r="AB34" s="820"/>
      <c r="AC34" s="820"/>
      <c r="AD34" s="820"/>
      <c r="AE34" s="821"/>
      <c r="AF34" s="822">
        <v>21</v>
      </c>
      <c r="AG34" s="823"/>
      <c r="AH34" s="823"/>
      <c r="AI34" s="823"/>
      <c r="AJ34" s="824"/>
      <c r="AK34" s="870">
        <v>314</v>
      </c>
      <c r="AL34" s="866"/>
      <c r="AM34" s="866"/>
      <c r="AN34" s="866"/>
      <c r="AO34" s="866"/>
      <c r="AP34" s="866">
        <v>2062</v>
      </c>
      <c r="AQ34" s="866"/>
      <c r="AR34" s="866"/>
      <c r="AS34" s="866"/>
      <c r="AT34" s="866"/>
      <c r="AU34" s="866">
        <v>1439</v>
      </c>
      <c r="AV34" s="866"/>
      <c r="AW34" s="866"/>
      <c r="AX34" s="866"/>
      <c r="AY34" s="866"/>
      <c r="AZ34" s="867"/>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413</v>
      </c>
      <c r="C35" s="817"/>
      <c r="D35" s="817"/>
      <c r="E35" s="817"/>
      <c r="F35" s="817"/>
      <c r="G35" s="817"/>
      <c r="H35" s="817"/>
      <c r="I35" s="817"/>
      <c r="J35" s="817"/>
      <c r="K35" s="817"/>
      <c r="L35" s="817"/>
      <c r="M35" s="817"/>
      <c r="N35" s="817"/>
      <c r="O35" s="817"/>
      <c r="P35" s="818"/>
      <c r="Q35" s="819">
        <v>15</v>
      </c>
      <c r="R35" s="820"/>
      <c r="S35" s="820"/>
      <c r="T35" s="820"/>
      <c r="U35" s="820"/>
      <c r="V35" s="820">
        <v>122</v>
      </c>
      <c r="W35" s="820"/>
      <c r="X35" s="820"/>
      <c r="Y35" s="820"/>
      <c r="Z35" s="820"/>
      <c r="AA35" s="820"/>
      <c r="AB35" s="820"/>
      <c r="AC35" s="820"/>
      <c r="AD35" s="820"/>
      <c r="AE35" s="821"/>
      <c r="AF35" s="822">
        <v>107</v>
      </c>
      <c r="AG35" s="823"/>
      <c r="AH35" s="823"/>
      <c r="AI35" s="823"/>
      <c r="AJ35" s="824"/>
      <c r="AK35" s="870">
        <f>457+79</f>
        <v>536</v>
      </c>
      <c r="AL35" s="866"/>
      <c r="AM35" s="866"/>
      <c r="AN35" s="866"/>
      <c r="AO35" s="866"/>
      <c r="AP35" s="866">
        <v>7286</v>
      </c>
      <c r="AQ35" s="866"/>
      <c r="AR35" s="866"/>
      <c r="AS35" s="866"/>
      <c r="AT35" s="866"/>
      <c r="AU35" s="866">
        <v>5574</v>
      </c>
      <c r="AV35" s="866"/>
      <c r="AW35" s="866"/>
      <c r="AX35" s="866"/>
      <c r="AY35" s="866"/>
      <c r="AZ35" s="867"/>
      <c r="BA35" s="867"/>
      <c r="BB35" s="867"/>
      <c r="BC35" s="867"/>
      <c r="BD35" s="867"/>
      <c r="BE35" s="868" t="s">
        <v>411</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414</v>
      </c>
      <c r="C36" s="817"/>
      <c r="D36" s="817"/>
      <c r="E36" s="817"/>
      <c r="F36" s="817"/>
      <c r="G36" s="817"/>
      <c r="H36" s="817"/>
      <c r="I36" s="817"/>
      <c r="J36" s="817"/>
      <c r="K36" s="817"/>
      <c r="L36" s="817"/>
      <c r="M36" s="817"/>
      <c r="N36" s="817"/>
      <c r="O36" s="817"/>
      <c r="P36" s="818"/>
      <c r="Q36" s="819">
        <v>0</v>
      </c>
      <c r="R36" s="820"/>
      <c r="S36" s="820"/>
      <c r="T36" s="820"/>
      <c r="U36" s="820"/>
      <c r="V36" s="820">
        <v>35</v>
      </c>
      <c r="W36" s="820"/>
      <c r="X36" s="820"/>
      <c r="Y36" s="820"/>
      <c r="Z36" s="820"/>
      <c r="AA36" s="820"/>
      <c r="AB36" s="820"/>
      <c r="AC36" s="820"/>
      <c r="AD36" s="820"/>
      <c r="AE36" s="821"/>
      <c r="AF36" s="822">
        <v>35</v>
      </c>
      <c r="AG36" s="823"/>
      <c r="AH36" s="823"/>
      <c r="AI36" s="823"/>
      <c r="AJ36" s="824"/>
      <c r="AK36" s="870">
        <v>35</v>
      </c>
      <c r="AL36" s="866"/>
      <c r="AM36" s="866"/>
      <c r="AN36" s="866"/>
      <c r="AO36" s="866"/>
      <c r="AP36" s="866">
        <v>1</v>
      </c>
      <c r="AQ36" s="866"/>
      <c r="AR36" s="866"/>
      <c r="AS36" s="866"/>
      <c r="AT36" s="866"/>
      <c r="AU36" s="866">
        <v>1</v>
      </c>
      <c r="AV36" s="866"/>
      <c r="AW36" s="866"/>
      <c r="AX36" s="866"/>
      <c r="AY36" s="866"/>
      <c r="AZ36" s="867"/>
      <c r="BA36" s="867"/>
      <c r="BB36" s="867"/>
      <c r="BC36" s="867"/>
      <c r="BD36" s="867"/>
      <c r="BE36" s="868" t="s">
        <v>411</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t="s">
        <v>415</v>
      </c>
      <c r="C37" s="817"/>
      <c r="D37" s="817"/>
      <c r="E37" s="817"/>
      <c r="F37" s="817"/>
      <c r="G37" s="817"/>
      <c r="H37" s="817"/>
      <c r="I37" s="817"/>
      <c r="J37" s="817"/>
      <c r="K37" s="817"/>
      <c r="L37" s="817"/>
      <c r="M37" s="817"/>
      <c r="N37" s="817"/>
      <c r="O37" s="817"/>
      <c r="P37" s="818"/>
      <c r="Q37" s="819">
        <v>58</v>
      </c>
      <c r="R37" s="820"/>
      <c r="S37" s="820"/>
      <c r="T37" s="820"/>
      <c r="U37" s="820"/>
      <c r="V37" s="820">
        <v>58</v>
      </c>
      <c r="W37" s="820"/>
      <c r="X37" s="820"/>
      <c r="Y37" s="820"/>
      <c r="Z37" s="820"/>
      <c r="AA37" s="820"/>
      <c r="AB37" s="820"/>
      <c r="AC37" s="820"/>
      <c r="AD37" s="820"/>
      <c r="AE37" s="821"/>
      <c r="AF37" s="822" t="s">
        <v>416</v>
      </c>
      <c r="AG37" s="823"/>
      <c r="AH37" s="823"/>
      <c r="AI37" s="823"/>
      <c r="AJ37" s="824"/>
      <c r="AK37" s="870">
        <v>31</v>
      </c>
      <c r="AL37" s="866"/>
      <c r="AM37" s="866"/>
      <c r="AN37" s="866"/>
      <c r="AO37" s="866"/>
      <c r="AP37" s="866">
        <v>198</v>
      </c>
      <c r="AQ37" s="866"/>
      <c r="AR37" s="866"/>
      <c r="AS37" s="866"/>
      <c r="AT37" s="866"/>
      <c r="AU37" s="866">
        <v>198</v>
      </c>
      <c r="AV37" s="866"/>
      <c r="AW37" s="866"/>
      <c r="AX37" s="866"/>
      <c r="AY37" s="866"/>
      <c r="AZ37" s="867"/>
      <c r="BA37" s="867"/>
      <c r="BB37" s="867"/>
      <c r="BC37" s="867"/>
      <c r="BD37" s="867"/>
      <c r="BE37" s="868" t="s">
        <v>417</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t="s">
        <v>418</v>
      </c>
      <c r="C38" s="817"/>
      <c r="D38" s="817"/>
      <c r="E38" s="817"/>
      <c r="F38" s="817"/>
      <c r="G38" s="817"/>
      <c r="H38" s="817"/>
      <c r="I38" s="817"/>
      <c r="J38" s="817"/>
      <c r="K38" s="817"/>
      <c r="L38" s="817"/>
      <c r="M38" s="817"/>
      <c r="N38" s="817"/>
      <c r="O38" s="817"/>
      <c r="P38" s="818"/>
      <c r="Q38" s="819">
        <v>97</v>
      </c>
      <c r="R38" s="820"/>
      <c r="S38" s="820"/>
      <c r="T38" s="820"/>
      <c r="U38" s="820"/>
      <c r="V38" s="820">
        <v>95</v>
      </c>
      <c r="W38" s="820"/>
      <c r="X38" s="820"/>
      <c r="Y38" s="820"/>
      <c r="Z38" s="820"/>
      <c r="AA38" s="820">
        <v>2</v>
      </c>
      <c r="AB38" s="820"/>
      <c r="AC38" s="820"/>
      <c r="AD38" s="820"/>
      <c r="AE38" s="821"/>
      <c r="AF38" s="822" t="s">
        <v>132</v>
      </c>
      <c r="AG38" s="823"/>
      <c r="AH38" s="823"/>
      <c r="AI38" s="823"/>
      <c r="AJ38" s="824"/>
      <c r="AK38" s="870">
        <v>69</v>
      </c>
      <c r="AL38" s="866"/>
      <c r="AM38" s="866"/>
      <c r="AN38" s="866"/>
      <c r="AO38" s="866"/>
      <c r="AP38" s="866">
        <v>0</v>
      </c>
      <c r="AQ38" s="866"/>
      <c r="AR38" s="866"/>
      <c r="AS38" s="866"/>
      <c r="AT38" s="866"/>
      <c r="AU38" s="866">
        <v>0</v>
      </c>
      <c r="AV38" s="866"/>
      <c r="AW38" s="866"/>
      <c r="AX38" s="866"/>
      <c r="AY38" s="866"/>
      <c r="AZ38" s="867"/>
      <c r="BA38" s="867"/>
      <c r="BB38" s="867"/>
      <c r="BC38" s="867"/>
      <c r="BD38" s="867"/>
      <c r="BE38" s="868" t="s">
        <v>419</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393</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1263</v>
      </c>
      <c r="AG63" s="880"/>
      <c r="AH63" s="880"/>
      <c r="AI63" s="880"/>
      <c r="AJ63" s="881"/>
      <c r="AK63" s="882"/>
      <c r="AL63" s="877"/>
      <c r="AM63" s="877"/>
      <c r="AN63" s="877"/>
      <c r="AO63" s="877"/>
      <c r="AP63" s="880">
        <v>11630</v>
      </c>
      <c r="AQ63" s="880"/>
      <c r="AR63" s="880"/>
      <c r="AS63" s="880"/>
      <c r="AT63" s="880"/>
      <c r="AU63" s="880">
        <v>7287</v>
      </c>
      <c r="AV63" s="880"/>
      <c r="AW63" s="880"/>
      <c r="AX63" s="880"/>
      <c r="AY63" s="880"/>
      <c r="AZ63" s="884"/>
      <c r="BA63" s="884"/>
      <c r="BB63" s="884"/>
      <c r="BC63" s="884"/>
      <c r="BD63" s="884"/>
      <c r="BE63" s="885"/>
      <c r="BF63" s="885"/>
      <c r="BG63" s="885"/>
      <c r="BH63" s="885"/>
      <c r="BI63" s="886"/>
      <c r="BJ63" s="887" t="s">
        <v>132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423</v>
      </c>
      <c r="B66" s="764"/>
      <c r="C66" s="764"/>
      <c r="D66" s="764"/>
      <c r="E66" s="764"/>
      <c r="F66" s="764"/>
      <c r="G66" s="764"/>
      <c r="H66" s="764"/>
      <c r="I66" s="764"/>
      <c r="J66" s="764"/>
      <c r="K66" s="764"/>
      <c r="L66" s="764"/>
      <c r="M66" s="764"/>
      <c r="N66" s="764"/>
      <c r="O66" s="764"/>
      <c r="P66" s="765"/>
      <c r="Q66" s="769" t="s">
        <v>397</v>
      </c>
      <c r="R66" s="770"/>
      <c r="S66" s="770"/>
      <c r="T66" s="770"/>
      <c r="U66" s="771"/>
      <c r="V66" s="769" t="s">
        <v>398</v>
      </c>
      <c r="W66" s="770"/>
      <c r="X66" s="770"/>
      <c r="Y66" s="770"/>
      <c r="Z66" s="771"/>
      <c r="AA66" s="769" t="s">
        <v>399</v>
      </c>
      <c r="AB66" s="770"/>
      <c r="AC66" s="770"/>
      <c r="AD66" s="770"/>
      <c r="AE66" s="771"/>
      <c r="AF66" s="890" t="s">
        <v>400</v>
      </c>
      <c r="AG66" s="851"/>
      <c r="AH66" s="851"/>
      <c r="AI66" s="851"/>
      <c r="AJ66" s="891"/>
      <c r="AK66" s="769" t="s">
        <v>401</v>
      </c>
      <c r="AL66" s="764"/>
      <c r="AM66" s="764"/>
      <c r="AN66" s="764"/>
      <c r="AO66" s="765"/>
      <c r="AP66" s="769" t="s">
        <v>424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584</v>
      </c>
      <c r="C68" s="906"/>
      <c r="D68" s="906"/>
      <c r="E68" s="906"/>
      <c r="F68" s="906"/>
      <c r="G68" s="906"/>
      <c r="H68" s="906"/>
      <c r="I68" s="906"/>
      <c r="J68" s="906"/>
      <c r="K68" s="906"/>
      <c r="L68" s="906"/>
      <c r="M68" s="906"/>
      <c r="N68" s="906"/>
      <c r="O68" s="906"/>
      <c r="P68" s="907"/>
      <c r="Q68" s="908">
        <v>1456</v>
      </c>
      <c r="R68" s="902"/>
      <c r="S68" s="902"/>
      <c r="T68" s="902"/>
      <c r="U68" s="902"/>
      <c r="V68" s="902">
        <v>1418</v>
      </c>
      <c r="W68" s="902"/>
      <c r="X68" s="902"/>
      <c r="Y68" s="902"/>
      <c r="Z68" s="902"/>
      <c r="AA68" s="902">
        <v>38</v>
      </c>
      <c r="AB68" s="902"/>
      <c r="AC68" s="902"/>
      <c r="AD68" s="902"/>
      <c r="AE68" s="902"/>
      <c r="AF68" s="902">
        <v>38</v>
      </c>
      <c r="AG68" s="902"/>
      <c r="AH68" s="902"/>
      <c r="AI68" s="902"/>
      <c r="AJ68" s="902"/>
      <c r="AK68" s="902"/>
      <c r="AL68" s="902"/>
      <c r="AM68" s="902"/>
      <c r="AN68" s="902"/>
      <c r="AO68" s="902"/>
      <c r="AP68" s="902">
        <v>733</v>
      </c>
      <c r="AQ68" s="902"/>
      <c r="AR68" s="902"/>
      <c r="AS68" s="902"/>
      <c r="AT68" s="902"/>
      <c r="AU68" s="902">
        <v>375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585</v>
      </c>
      <c r="C69" s="910"/>
      <c r="D69" s="910"/>
      <c r="E69" s="910"/>
      <c r="F69" s="910"/>
      <c r="G69" s="910"/>
      <c r="H69" s="910"/>
      <c r="I69" s="910"/>
      <c r="J69" s="910"/>
      <c r="K69" s="910"/>
      <c r="L69" s="910"/>
      <c r="M69" s="910"/>
      <c r="N69" s="910"/>
      <c r="O69" s="910"/>
      <c r="P69" s="911"/>
      <c r="Q69" s="912">
        <v>2094</v>
      </c>
      <c r="R69" s="866"/>
      <c r="S69" s="866"/>
      <c r="T69" s="866"/>
      <c r="U69" s="866"/>
      <c r="V69" s="866">
        <v>2036</v>
      </c>
      <c r="W69" s="866"/>
      <c r="X69" s="866"/>
      <c r="Y69" s="866"/>
      <c r="Z69" s="866"/>
      <c r="AA69" s="866">
        <v>58</v>
      </c>
      <c r="AB69" s="866"/>
      <c r="AC69" s="866"/>
      <c r="AD69" s="866"/>
      <c r="AE69" s="866"/>
      <c r="AF69" s="866">
        <v>58</v>
      </c>
      <c r="AG69" s="866"/>
      <c r="AH69" s="866"/>
      <c r="AI69" s="866"/>
      <c r="AJ69" s="866"/>
      <c r="AK69" s="866"/>
      <c r="AL69" s="866"/>
      <c r="AM69" s="866"/>
      <c r="AN69" s="866"/>
      <c r="AO69" s="866"/>
      <c r="AP69" s="866">
        <v>6419</v>
      </c>
      <c r="AQ69" s="866"/>
      <c r="AR69" s="866"/>
      <c r="AS69" s="866"/>
      <c r="AT69" s="866"/>
      <c r="AU69" s="866">
        <v>934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586</v>
      </c>
      <c r="C70" s="910"/>
      <c r="D70" s="910"/>
      <c r="E70" s="910"/>
      <c r="F70" s="910"/>
      <c r="G70" s="910"/>
      <c r="H70" s="910"/>
      <c r="I70" s="910"/>
      <c r="J70" s="910"/>
      <c r="K70" s="910"/>
      <c r="L70" s="910"/>
      <c r="M70" s="910"/>
      <c r="N70" s="910"/>
      <c r="O70" s="910"/>
      <c r="P70" s="911"/>
      <c r="Q70" s="912">
        <v>1115</v>
      </c>
      <c r="R70" s="866"/>
      <c r="S70" s="866"/>
      <c r="T70" s="866"/>
      <c r="U70" s="866"/>
      <c r="V70" s="866">
        <v>2138</v>
      </c>
      <c r="W70" s="866"/>
      <c r="X70" s="866"/>
      <c r="Y70" s="866"/>
      <c r="Z70" s="866"/>
      <c r="AA70" s="866">
        <v>1023</v>
      </c>
      <c r="AB70" s="866"/>
      <c r="AC70" s="866"/>
      <c r="AD70" s="866"/>
      <c r="AE70" s="866"/>
      <c r="AF70" s="866">
        <v>1023</v>
      </c>
      <c r="AG70" s="866"/>
      <c r="AH70" s="866"/>
      <c r="AI70" s="866"/>
      <c r="AJ70" s="866"/>
      <c r="AK70" s="866"/>
      <c r="AL70" s="866"/>
      <c r="AM70" s="866"/>
      <c r="AN70" s="866"/>
      <c r="AO70" s="866"/>
      <c r="AP70" s="866">
        <v>3345</v>
      </c>
      <c r="AQ70" s="866"/>
      <c r="AR70" s="866"/>
      <c r="AS70" s="866"/>
      <c r="AT70" s="866"/>
      <c r="AU70" s="866">
        <v>103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587</v>
      </c>
      <c r="C71" s="910"/>
      <c r="D71" s="910"/>
      <c r="E71" s="910"/>
      <c r="F71" s="910"/>
      <c r="G71" s="910"/>
      <c r="H71" s="910"/>
      <c r="I71" s="910"/>
      <c r="J71" s="910"/>
      <c r="K71" s="910"/>
      <c r="L71" s="910"/>
      <c r="M71" s="910"/>
      <c r="N71" s="910"/>
      <c r="O71" s="910"/>
      <c r="P71" s="911"/>
      <c r="Q71" s="912">
        <v>564</v>
      </c>
      <c r="R71" s="866"/>
      <c r="S71" s="866"/>
      <c r="T71" s="866"/>
      <c r="U71" s="866"/>
      <c r="V71" s="866">
        <v>542</v>
      </c>
      <c r="W71" s="866"/>
      <c r="X71" s="866"/>
      <c r="Y71" s="866"/>
      <c r="Z71" s="866"/>
      <c r="AA71" s="866">
        <v>22</v>
      </c>
      <c r="AB71" s="866"/>
      <c r="AC71" s="866"/>
      <c r="AD71" s="866"/>
      <c r="AE71" s="866"/>
      <c r="AF71" s="866">
        <v>20</v>
      </c>
      <c r="AG71" s="866"/>
      <c r="AH71" s="866"/>
      <c r="AI71" s="866"/>
      <c r="AJ71" s="866"/>
      <c r="AK71" s="866"/>
      <c r="AL71" s="866"/>
      <c r="AM71" s="866"/>
      <c r="AN71" s="866"/>
      <c r="AO71" s="866"/>
      <c r="AP71" s="866">
        <v>1350</v>
      </c>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588</v>
      </c>
      <c r="C72" s="910"/>
      <c r="D72" s="910"/>
      <c r="E72" s="910"/>
      <c r="F72" s="910"/>
      <c r="G72" s="910"/>
      <c r="H72" s="910"/>
      <c r="I72" s="910"/>
      <c r="J72" s="910"/>
      <c r="K72" s="910"/>
      <c r="L72" s="910"/>
      <c r="M72" s="910"/>
      <c r="N72" s="910"/>
      <c r="O72" s="910"/>
      <c r="P72" s="911"/>
      <c r="Q72" s="912">
        <v>111158</v>
      </c>
      <c r="R72" s="866"/>
      <c r="S72" s="866"/>
      <c r="T72" s="866"/>
      <c r="U72" s="866"/>
      <c r="V72" s="866">
        <v>110497</v>
      </c>
      <c r="W72" s="866"/>
      <c r="X72" s="866"/>
      <c r="Y72" s="866"/>
      <c r="Z72" s="866"/>
      <c r="AA72" s="866">
        <v>661</v>
      </c>
      <c r="AB72" s="866"/>
      <c r="AC72" s="866"/>
      <c r="AD72" s="866"/>
      <c r="AE72" s="866"/>
      <c r="AF72" s="866">
        <v>661</v>
      </c>
      <c r="AG72" s="866"/>
      <c r="AH72" s="866"/>
      <c r="AI72" s="866"/>
      <c r="AJ72" s="866"/>
      <c r="AK72" s="866">
        <v>704</v>
      </c>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589</v>
      </c>
      <c r="C73" s="910"/>
      <c r="D73" s="910"/>
      <c r="E73" s="910"/>
      <c r="F73" s="910"/>
      <c r="G73" s="910"/>
      <c r="H73" s="910"/>
      <c r="I73" s="910"/>
      <c r="J73" s="910"/>
      <c r="K73" s="910"/>
      <c r="L73" s="910"/>
      <c r="M73" s="910"/>
      <c r="N73" s="910"/>
      <c r="O73" s="910"/>
      <c r="P73" s="911"/>
      <c r="Q73" s="912">
        <v>4645</v>
      </c>
      <c r="R73" s="866"/>
      <c r="S73" s="866"/>
      <c r="T73" s="866"/>
      <c r="U73" s="866"/>
      <c r="V73" s="866">
        <v>4355</v>
      </c>
      <c r="W73" s="866"/>
      <c r="X73" s="866"/>
      <c r="Y73" s="866"/>
      <c r="Z73" s="866"/>
      <c r="AA73" s="866">
        <v>290</v>
      </c>
      <c r="AB73" s="866"/>
      <c r="AC73" s="866"/>
      <c r="AD73" s="866"/>
      <c r="AE73" s="866"/>
      <c r="AF73" s="866">
        <v>290</v>
      </c>
      <c r="AG73" s="866"/>
      <c r="AH73" s="866"/>
      <c r="AI73" s="866"/>
      <c r="AJ73" s="866"/>
      <c r="AK73" s="866">
        <v>65</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590</v>
      </c>
      <c r="C74" s="910"/>
      <c r="D74" s="910"/>
      <c r="E74" s="910"/>
      <c r="F74" s="910"/>
      <c r="G74" s="910"/>
      <c r="H74" s="910"/>
      <c r="I74" s="910"/>
      <c r="J74" s="910"/>
      <c r="K74" s="910"/>
      <c r="L74" s="910"/>
      <c r="M74" s="910"/>
      <c r="N74" s="910"/>
      <c r="O74" s="910"/>
      <c r="P74" s="911"/>
      <c r="Q74" s="912">
        <v>763</v>
      </c>
      <c r="R74" s="866"/>
      <c r="S74" s="866"/>
      <c r="T74" s="866"/>
      <c r="U74" s="866"/>
      <c r="V74" s="866">
        <v>760</v>
      </c>
      <c r="W74" s="866"/>
      <c r="X74" s="866"/>
      <c r="Y74" s="866"/>
      <c r="Z74" s="866"/>
      <c r="AA74" s="866">
        <v>3</v>
      </c>
      <c r="AB74" s="866"/>
      <c r="AC74" s="866"/>
      <c r="AD74" s="866"/>
      <c r="AE74" s="866"/>
      <c r="AF74" s="866">
        <v>3</v>
      </c>
      <c r="AG74" s="866"/>
      <c r="AH74" s="866"/>
      <c r="AI74" s="866"/>
      <c r="AJ74" s="866"/>
      <c r="AK74" s="866">
        <v>9</v>
      </c>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591</v>
      </c>
      <c r="C75" s="910"/>
      <c r="D75" s="910"/>
      <c r="E75" s="910"/>
      <c r="F75" s="910"/>
      <c r="G75" s="910"/>
      <c r="H75" s="910"/>
      <c r="I75" s="910"/>
      <c r="J75" s="910"/>
      <c r="K75" s="910"/>
      <c r="L75" s="910"/>
      <c r="M75" s="910"/>
      <c r="N75" s="910"/>
      <c r="O75" s="910"/>
      <c r="P75" s="911"/>
      <c r="Q75" s="913">
        <v>460</v>
      </c>
      <c r="R75" s="914"/>
      <c r="S75" s="914"/>
      <c r="T75" s="914"/>
      <c r="U75" s="870"/>
      <c r="V75" s="915">
        <v>439</v>
      </c>
      <c r="W75" s="914"/>
      <c r="X75" s="914"/>
      <c r="Y75" s="914"/>
      <c r="Z75" s="870"/>
      <c r="AA75" s="915">
        <v>21</v>
      </c>
      <c r="AB75" s="914"/>
      <c r="AC75" s="914"/>
      <c r="AD75" s="914"/>
      <c r="AE75" s="870"/>
      <c r="AF75" s="915">
        <v>21</v>
      </c>
      <c r="AG75" s="914"/>
      <c r="AH75" s="914"/>
      <c r="AI75" s="914"/>
      <c r="AJ75" s="870"/>
      <c r="AK75" s="915"/>
      <c r="AL75" s="914"/>
      <c r="AM75" s="914"/>
      <c r="AN75" s="914"/>
      <c r="AO75" s="870"/>
      <c r="AP75" s="915">
        <v>3345</v>
      </c>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595</v>
      </c>
      <c r="C76" s="910"/>
      <c r="D76" s="910"/>
      <c r="E76" s="910"/>
      <c r="F76" s="910"/>
      <c r="G76" s="910"/>
      <c r="H76" s="910"/>
      <c r="I76" s="910"/>
      <c r="J76" s="910"/>
      <c r="K76" s="910"/>
      <c r="L76" s="910"/>
      <c r="M76" s="910"/>
      <c r="N76" s="910"/>
      <c r="O76" s="910"/>
      <c r="P76" s="911"/>
      <c r="Q76" s="913">
        <v>13</v>
      </c>
      <c r="R76" s="914"/>
      <c r="S76" s="914"/>
      <c r="T76" s="914"/>
      <c r="U76" s="870"/>
      <c r="V76" s="915">
        <v>11</v>
      </c>
      <c r="W76" s="914"/>
      <c r="X76" s="914"/>
      <c r="Y76" s="914"/>
      <c r="Z76" s="870"/>
      <c r="AA76" s="915">
        <v>2</v>
      </c>
      <c r="AB76" s="914"/>
      <c r="AC76" s="914"/>
      <c r="AD76" s="914"/>
      <c r="AE76" s="870"/>
      <c r="AF76" s="915">
        <v>2</v>
      </c>
      <c r="AG76" s="914"/>
      <c r="AH76" s="914"/>
      <c r="AI76" s="914"/>
      <c r="AJ76" s="870"/>
      <c r="AK76" s="915">
        <v>1</v>
      </c>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594</v>
      </c>
      <c r="C77" s="910"/>
      <c r="D77" s="910"/>
      <c r="E77" s="910"/>
      <c r="F77" s="910"/>
      <c r="G77" s="910"/>
      <c r="H77" s="910"/>
      <c r="I77" s="910"/>
      <c r="J77" s="910"/>
      <c r="K77" s="910"/>
      <c r="L77" s="910"/>
      <c r="M77" s="910"/>
      <c r="N77" s="910"/>
      <c r="O77" s="910"/>
      <c r="P77" s="911"/>
      <c r="Q77" s="913">
        <v>52</v>
      </c>
      <c r="R77" s="914"/>
      <c r="S77" s="914"/>
      <c r="T77" s="914"/>
      <c r="U77" s="870"/>
      <c r="V77" s="915">
        <v>51</v>
      </c>
      <c r="W77" s="914"/>
      <c r="X77" s="914"/>
      <c r="Y77" s="914"/>
      <c r="Z77" s="870"/>
      <c r="AA77" s="915">
        <v>1</v>
      </c>
      <c r="AB77" s="914"/>
      <c r="AC77" s="914"/>
      <c r="AD77" s="914"/>
      <c r="AE77" s="870"/>
      <c r="AF77" s="915">
        <v>1</v>
      </c>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393</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2117</v>
      </c>
      <c r="AG88" s="880"/>
      <c r="AH88" s="880"/>
      <c r="AI88" s="880"/>
      <c r="AJ88" s="880"/>
      <c r="AK88" s="877"/>
      <c r="AL88" s="877"/>
      <c r="AM88" s="877"/>
      <c r="AN88" s="877"/>
      <c r="AO88" s="877"/>
      <c r="AP88" s="880">
        <v>15192</v>
      </c>
      <c r="AQ88" s="880"/>
      <c r="AR88" s="880"/>
      <c r="AS88" s="880"/>
      <c r="AT88" s="880"/>
      <c r="AU88" s="880">
        <v>1412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27</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311</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311</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311</v>
      </c>
      <c r="DR109" s="929"/>
      <c r="DS109" s="929"/>
      <c r="DT109" s="929"/>
      <c r="DU109" s="930"/>
      <c r="DV109" s="928" t="s">
        <v>437</v>
      </c>
      <c r="DW109" s="929"/>
      <c r="DX109" s="929"/>
      <c r="DY109" s="929"/>
      <c r="DZ109" s="931"/>
    </row>
    <row r="110" spans="1:131" s="230" customFormat="1" ht="26.25" customHeight="1" x14ac:dyDescent="0.2">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2418651</v>
      </c>
      <c r="AB110" s="936"/>
      <c r="AC110" s="936"/>
      <c r="AD110" s="936"/>
      <c r="AE110" s="937"/>
      <c r="AF110" s="938">
        <v>2462707</v>
      </c>
      <c r="AG110" s="936"/>
      <c r="AH110" s="936"/>
      <c r="AI110" s="936"/>
      <c r="AJ110" s="937"/>
      <c r="AK110" s="938">
        <v>2482410</v>
      </c>
      <c r="AL110" s="936"/>
      <c r="AM110" s="936"/>
      <c r="AN110" s="936"/>
      <c r="AO110" s="937"/>
      <c r="AP110" s="939">
        <v>28.9</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24290374</v>
      </c>
      <c r="BR110" s="967"/>
      <c r="BS110" s="967"/>
      <c r="BT110" s="967"/>
      <c r="BU110" s="967"/>
      <c r="BV110" s="967">
        <v>23304462</v>
      </c>
      <c r="BW110" s="967"/>
      <c r="BX110" s="967"/>
      <c r="BY110" s="967"/>
      <c r="BZ110" s="967"/>
      <c r="CA110" s="967">
        <v>21551562</v>
      </c>
      <c r="CB110" s="967"/>
      <c r="CC110" s="967"/>
      <c r="CD110" s="967"/>
      <c r="CE110" s="967"/>
      <c r="CF110" s="980">
        <v>250.5</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416</v>
      </c>
      <c r="DH110" s="967"/>
      <c r="DI110" s="967"/>
      <c r="DJ110" s="967"/>
      <c r="DK110" s="967"/>
      <c r="DL110" s="967" t="s">
        <v>416</v>
      </c>
      <c r="DM110" s="967"/>
      <c r="DN110" s="967"/>
      <c r="DO110" s="967"/>
      <c r="DP110" s="967"/>
      <c r="DQ110" s="967" t="s">
        <v>132</v>
      </c>
      <c r="DR110" s="967"/>
      <c r="DS110" s="967"/>
      <c r="DT110" s="967"/>
      <c r="DU110" s="967"/>
      <c r="DV110" s="968" t="s">
        <v>416</v>
      </c>
      <c r="DW110" s="968"/>
      <c r="DX110" s="968"/>
      <c r="DY110" s="968"/>
      <c r="DZ110" s="969"/>
    </row>
    <row r="111" spans="1:131" s="230" customFormat="1" ht="26.25" customHeight="1" x14ac:dyDescent="0.2">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416</v>
      </c>
      <c r="AB111" s="974"/>
      <c r="AC111" s="974"/>
      <c r="AD111" s="974"/>
      <c r="AE111" s="975"/>
      <c r="AF111" s="976" t="s">
        <v>444</v>
      </c>
      <c r="AG111" s="974"/>
      <c r="AH111" s="974"/>
      <c r="AI111" s="974"/>
      <c r="AJ111" s="975"/>
      <c r="AK111" s="976" t="s">
        <v>444</v>
      </c>
      <c r="AL111" s="974"/>
      <c r="AM111" s="974"/>
      <c r="AN111" s="974"/>
      <c r="AO111" s="975"/>
      <c r="AP111" s="977" t="s">
        <v>132</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184874</v>
      </c>
      <c r="BR111" s="962"/>
      <c r="BS111" s="962"/>
      <c r="BT111" s="962"/>
      <c r="BU111" s="962"/>
      <c r="BV111" s="962">
        <v>169419</v>
      </c>
      <c r="BW111" s="962"/>
      <c r="BX111" s="962"/>
      <c r="BY111" s="962"/>
      <c r="BZ111" s="962"/>
      <c r="CA111" s="962">
        <v>155105</v>
      </c>
      <c r="CB111" s="962"/>
      <c r="CC111" s="962"/>
      <c r="CD111" s="962"/>
      <c r="CE111" s="962"/>
      <c r="CF111" s="956">
        <v>1.8</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416</v>
      </c>
      <c r="DH111" s="962"/>
      <c r="DI111" s="962"/>
      <c r="DJ111" s="962"/>
      <c r="DK111" s="962"/>
      <c r="DL111" s="962" t="s">
        <v>444</v>
      </c>
      <c r="DM111" s="962"/>
      <c r="DN111" s="962"/>
      <c r="DO111" s="962"/>
      <c r="DP111" s="962"/>
      <c r="DQ111" s="962" t="s">
        <v>444</v>
      </c>
      <c r="DR111" s="962"/>
      <c r="DS111" s="962"/>
      <c r="DT111" s="962"/>
      <c r="DU111" s="962"/>
      <c r="DV111" s="963" t="s">
        <v>444</v>
      </c>
      <c r="DW111" s="963"/>
      <c r="DX111" s="963"/>
      <c r="DY111" s="963"/>
      <c r="DZ111" s="964"/>
    </row>
    <row r="112" spans="1:131" s="230" customFormat="1" ht="26.25"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444</v>
      </c>
      <c r="AB112" s="995"/>
      <c r="AC112" s="995"/>
      <c r="AD112" s="995"/>
      <c r="AE112" s="996"/>
      <c r="AF112" s="997" t="s">
        <v>444</v>
      </c>
      <c r="AG112" s="995"/>
      <c r="AH112" s="995"/>
      <c r="AI112" s="995"/>
      <c r="AJ112" s="996"/>
      <c r="AK112" s="997" t="s">
        <v>444</v>
      </c>
      <c r="AL112" s="995"/>
      <c r="AM112" s="995"/>
      <c r="AN112" s="995"/>
      <c r="AO112" s="996"/>
      <c r="AP112" s="998" t="s">
        <v>444</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8120340</v>
      </c>
      <c r="BR112" s="962"/>
      <c r="BS112" s="962"/>
      <c r="BT112" s="962"/>
      <c r="BU112" s="962"/>
      <c r="BV112" s="962">
        <v>7720075</v>
      </c>
      <c r="BW112" s="962"/>
      <c r="BX112" s="962"/>
      <c r="BY112" s="962"/>
      <c r="BZ112" s="962"/>
      <c r="CA112" s="962">
        <v>7286979</v>
      </c>
      <c r="CB112" s="962"/>
      <c r="CC112" s="962"/>
      <c r="CD112" s="962"/>
      <c r="CE112" s="962"/>
      <c r="CF112" s="956">
        <v>84.7</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444</v>
      </c>
      <c r="DH112" s="962"/>
      <c r="DI112" s="962"/>
      <c r="DJ112" s="962"/>
      <c r="DK112" s="962"/>
      <c r="DL112" s="962" t="s">
        <v>444</v>
      </c>
      <c r="DM112" s="962"/>
      <c r="DN112" s="962"/>
      <c r="DO112" s="962"/>
      <c r="DP112" s="962"/>
      <c r="DQ112" s="962" t="s">
        <v>416</v>
      </c>
      <c r="DR112" s="962"/>
      <c r="DS112" s="962"/>
      <c r="DT112" s="962"/>
      <c r="DU112" s="962"/>
      <c r="DV112" s="963" t="s">
        <v>444</v>
      </c>
      <c r="DW112" s="963"/>
      <c r="DX112" s="963"/>
      <c r="DY112" s="963"/>
      <c r="DZ112" s="964"/>
    </row>
    <row r="113" spans="1:130" s="230" customFormat="1" ht="26.25" customHeight="1" x14ac:dyDescent="0.2">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585865</v>
      </c>
      <c r="AB113" s="974"/>
      <c r="AC113" s="974"/>
      <c r="AD113" s="974"/>
      <c r="AE113" s="975"/>
      <c r="AF113" s="976">
        <v>543505</v>
      </c>
      <c r="AG113" s="974"/>
      <c r="AH113" s="974"/>
      <c r="AI113" s="974"/>
      <c r="AJ113" s="975"/>
      <c r="AK113" s="976">
        <v>583492</v>
      </c>
      <c r="AL113" s="974"/>
      <c r="AM113" s="974"/>
      <c r="AN113" s="974"/>
      <c r="AO113" s="975"/>
      <c r="AP113" s="977">
        <v>6.8</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1757801</v>
      </c>
      <c r="BR113" s="962"/>
      <c r="BS113" s="962"/>
      <c r="BT113" s="962"/>
      <c r="BU113" s="962"/>
      <c r="BV113" s="962">
        <v>1600236</v>
      </c>
      <c r="BW113" s="962"/>
      <c r="BX113" s="962"/>
      <c r="BY113" s="962"/>
      <c r="BZ113" s="962"/>
      <c r="CA113" s="962">
        <v>1411826</v>
      </c>
      <c r="CB113" s="962"/>
      <c r="CC113" s="962"/>
      <c r="CD113" s="962"/>
      <c r="CE113" s="962"/>
      <c r="CF113" s="956">
        <v>16.399999999999999</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416</v>
      </c>
      <c r="DH113" s="995"/>
      <c r="DI113" s="995"/>
      <c r="DJ113" s="995"/>
      <c r="DK113" s="996"/>
      <c r="DL113" s="997" t="s">
        <v>444</v>
      </c>
      <c r="DM113" s="995"/>
      <c r="DN113" s="995"/>
      <c r="DO113" s="995"/>
      <c r="DP113" s="996"/>
      <c r="DQ113" s="997" t="s">
        <v>444</v>
      </c>
      <c r="DR113" s="995"/>
      <c r="DS113" s="995"/>
      <c r="DT113" s="995"/>
      <c r="DU113" s="996"/>
      <c r="DV113" s="998" t="s">
        <v>444</v>
      </c>
      <c r="DW113" s="999"/>
      <c r="DX113" s="999"/>
      <c r="DY113" s="999"/>
      <c r="DZ113" s="1000"/>
    </row>
    <row r="114" spans="1:130" s="230" customFormat="1" ht="26.25" customHeight="1" x14ac:dyDescent="0.2">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251444</v>
      </c>
      <c r="AB114" s="995"/>
      <c r="AC114" s="995"/>
      <c r="AD114" s="995"/>
      <c r="AE114" s="996"/>
      <c r="AF114" s="997">
        <v>253748</v>
      </c>
      <c r="AG114" s="995"/>
      <c r="AH114" s="995"/>
      <c r="AI114" s="995"/>
      <c r="AJ114" s="996"/>
      <c r="AK114" s="997">
        <v>209474</v>
      </c>
      <c r="AL114" s="995"/>
      <c r="AM114" s="995"/>
      <c r="AN114" s="995"/>
      <c r="AO114" s="996"/>
      <c r="AP114" s="998">
        <v>2.4</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2561994</v>
      </c>
      <c r="BR114" s="962"/>
      <c r="BS114" s="962"/>
      <c r="BT114" s="962"/>
      <c r="BU114" s="962"/>
      <c r="BV114" s="962">
        <v>2527762</v>
      </c>
      <c r="BW114" s="962"/>
      <c r="BX114" s="962"/>
      <c r="BY114" s="962"/>
      <c r="BZ114" s="962"/>
      <c r="CA114" s="962">
        <v>2734841</v>
      </c>
      <c r="CB114" s="962"/>
      <c r="CC114" s="962"/>
      <c r="CD114" s="962"/>
      <c r="CE114" s="962"/>
      <c r="CF114" s="956">
        <v>31.8</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444</v>
      </c>
      <c r="DH114" s="995"/>
      <c r="DI114" s="995"/>
      <c r="DJ114" s="995"/>
      <c r="DK114" s="996"/>
      <c r="DL114" s="997" t="s">
        <v>444</v>
      </c>
      <c r="DM114" s="995"/>
      <c r="DN114" s="995"/>
      <c r="DO114" s="995"/>
      <c r="DP114" s="996"/>
      <c r="DQ114" s="997" t="s">
        <v>444</v>
      </c>
      <c r="DR114" s="995"/>
      <c r="DS114" s="995"/>
      <c r="DT114" s="995"/>
      <c r="DU114" s="996"/>
      <c r="DV114" s="998" t="s">
        <v>444</v>
      </c>
      <c r="DW114" s="999"/>
      <c r="DX114" s="999"/>
      <c r="DY114" s="999"/>
      <c r="DZ114" s="1000"/>
    </row>
    <row r="115" spans="1:130" s="230" customFormat="1" ht="26.25" customHeight="1" x14ac:dyDescent="0.2">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16730</v>
      </c>
      <c r="AB115" s="974"/>
      <c r="AC115" s="974"/>
      <c r="AD115" s="974"/>
      <c r="AE115" s="975"/>
      <c r="AF115" s="976">
        <v>16551</v>
      </c>
      <c r="AG115" s="974"/>
      <c r="AH115" s="974"/>
      <c r="AI115" s="974"/>
      <c r="AJ115" s="975"/>
      <c r="AK115" s="976">
        <v>15204</v>
      </c>
      <c r="AL115" s="974"/>
      <c r="AM115" s="974"/>
      <c r="AN115" s="974"/>
      <c r="AO115" s="975"/>
      <c r="AP115" s="977">
        <v>0.2</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v>1234</v>
      </c>
      <c r="BR115" s="962"/>
      <c r="BS115" s="962"/>
      <c r="BT115" s="962"/>
      <c r="BU115" s="962"/>
      <c r="BV115" s="962">
        <v>149</v>
      </c>
      <c r="BW115" s="962"/>
      <c r="BX115" s="962"/>
      <c r="BY115" s="962"/>
      <c r="BZ115" s="962"/>
      <c r="CA115" s="962">
        <v>96</v>
      </c>
      <c r="CB115" s="962"/>
      <c r="CC115" s="962"/>
      <c r="CD115" s="962"/>
      <c r="CE115" s="962"/>
      <c r="CF115" s="956">
        <v>0</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444</v>
      </c>
      <c r="DH115" s="995"/>
      <c r="DI115" s="995"/>
      <c r="DJ115" s="995"/>
      <c r="DK115" s="996"/>
      <c r="DL115" s="997" t="s">
        <v>444</v>
      </c>
      <c r="DM115" s="995"/>
      <c r="DN115" s="995"/>
      <c r="DO115" s="995"/>
      <c r="DP115" s="996"/>
      <c r="DQ115" s="997" t="s">
        <v>444</v>
      </c>
      <c r="DR115" s="995"/>
      <c r="DS115" s="995"/>
      <c r="DT115" s="995"/>
      <c r="DU115" s="996"/>
      <c r="DV115" s="998" t="s">
        <v>444</v>
      </c>
      <c r="DW115" s="999"/>
      <c r="DX115" s="999"/>
      <c r="DY115" s="999"/>
      <c r="DZ115" s="1000"/>
    </row>
    <row r="116" spans="1:130" s="230" customFormat="1" ht="26.25" customHeight="1" x14ac:dyDescent="0.2">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416</v>
      </c>
      <c r="AB116" s="995"/>
      <c r="AC116" s="995"/>
      <c r="AD116" s="995"/>
      <c r="AE116" s="996"/>
      <c r="AF116" s="997" t="s">
        <v>444</v>
      </c>
      <c r="AG116" s="995"/>
      <c r="AH116" s="995"/>
      <c r="AI116" s="995"/>
      <c r="AJ116" s="996"/>
      <c r="AK116" s="997" t="s">
        <v>444</v>
      </c>
      <c r="AL116" s="995"/>
      <c r="AM116" s="995"/>
      <c r="AN116" s="995"/>
      <c r="AO116" s="996"/>
      <c r="AP116" s="998" t="s">
        <v>416</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132</v>
      </c>
      <c r="BR116" s="962"/>
      <c r="BS116" s="962"/>
      <c r="BT116" s="962"/>
      <c r="BU116" s="962"/>
      <c r="BV116" s="962" t="s">
        <v>444</v>
      </c>
      <c r="BW116" s="962"/>
      <c r="BX116" s="962"/>
      <c r="BY116" s="962"/>
      <c r="BZ116" s="962"/>
      <c r="CA116" s="962" t="s">
        <v>444</v>
      </c>
      <c r="CB116" s="962"/>
      <c r="CC116" s="962"/>
      <c r="CD116" s="962"/>
      <c r="CE116" s="962"/>
      <c r="CF116" s="956" t="s">
        <v>444</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444</v>
      </c>
      <c r="DM116" s="995"/>
      <c r="DN116" s="995"/>
      <c r="DO116" s="995"/>
      <c r="DP116" s="996"/>
      <c r="DQ116" s="997" t="s">
        <v>444</v>
      </c>
      <c r="DR116" s="995"/>
      <c r="DS116" s="995"/>
      <c r="DT116" s="995"/>
      <c r="DU116" s="996"/>
      <c r="DV116" s="998" t="s">
        <v>444</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3272690</v>
      </c>
      <c r="AB117" s="1015"/>
      <c r="AC117" s="1015"/>
      <c r="AD117" s="1015"/>
      <c r="AE117" s="1016"/>
      <c r="AF117" s="1017">
        <v>3276511</v>
      </c>
      <c r="AG117" s="1015"/>
      <c r="AH117" s="1015"/>
      <c r="AI117" s="1015"/>
      <c r="AJ117" s="1016"/>
      <c r="AK117" s="1017">
        <v>3290580</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132</v>
      </c>
      <c r="BR117" s="962"/>
      <c r="BS117" s="962"/>
      <c r="BT117" s="962"/>
      <c r="BU117" s="962"/>
      <c r="BV117" s="962" t="s">
        <v>132</v>
      </c>
      <c r="BW117" s="962"/>
      <c r="BX117" s="962"/>
      <c r="BY117" s="962"/>
      <c r="BZ117" s="962"/>
      <c r="CA117" s="962" t="s">
        <v>132</v>
      </c>
      <c r="CB117" s="962"/>
      <c r="CC117" s="962"/>
      <c r="CD117" s="962"/>
      <c r="CE117" s="962"/>
      <c r="CF117" s="956" t="s">
        <v>132</v>
      </c>
      <c r="CG117" s="957"/>
      <c r="CH117" s="957"/>
      <c r="CI117" s="957"/>
      <c r="CJ117" s="957"/>
      <c r="CK117" s="984"/>
      <c r="CL117" s="985"/>
      <c r="CM117" s="958" t="s">
        <v>465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132</v>
      </c>
      <c r="DH117" s="995"/>
      <c r="DI117" s="995"/>
      <c r="DJ117" s="995"/>
      <c r="DK117" s="996"/>
      <c r="DL117" s="997" t="s">
        <v>132</v>
      </c>
      <c r="DM117" s="995"/>
      <c r="DN117" s="995"/>
      <c r="DO117" s="995"/>
      <c r="DP117" s="996"/>
      <c r="DQ117" s="997" t="s">
        <v>132</v>
      </c>
      <c r="DR117" s="995"/>
      <c r="DS117" s="995"/>
      <c r="DT117" s="995"/>
      <c r="DU117" s="996"/>
      <c r="DV117" s="998" t="s">
        <v>132</v>
      </c>
      <c r="DW117" s="999"/>
      <c r="DX117" s="999"/>
      <c r="DY117" s="999"/>
      <c r="DZ117" s="1000"/>
    </row>
    <row r="118" spans="1:130" s="230" customFormat="1" ht="26.25" customHeight="1" x14ac:dyDescent="0.2">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311</v>
      </c>
      <c r="AL118" s="929"/>
      <c r="AM118" s="929"/>
      <c r="AN118" s="929"/>
      <c r="AO118" s="930"/>
      <c r="AP118" s="1006" t="s">
        <v>437</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132</v>
      </c>
      <c r="BR118" s="1036"/>
      <c r="BS118" s="1036"/>
      <c r="BT118" s="1036"/>
      <c r="BU118" s="1036"/>
      <c r="BV118" s="1036" t="s">
        <v>132</v>
      </c>
      <c r="BW118" s="1036"/>
      <c r="BX118" s="1036"/>
      <c r="BY118" s="1036"/>
      <c r="BZ118" s="1036"/>
      <c r="CA118" s="1036" t="s">
        <v>132</v>
      </c>
      <c r="CB118" s="1036"/>
      <c r="CC118" s="1036"/>
      <c r="CD118" s="1036"/>
      <c r="CE118" s="1036"/>
      <c r="CF118" s="956" t="s">
        <v>132</v>
      </c>
      <c r="CG118" s="957"/>
      <c r="CH118" s="957"/>
      <c r="CI118" s="957"/>
      <c r="CJ118" s="957"/>
      <c r="CK118" s="984"/>
      <c r="CL118" s="985"/>
      <c r="CM118" s="958" t="s">
        <v>467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132</v>
      </c>
      <c r="DH118" s="995"/>
      <c r="DI118" s="995"/>
      <c r="DJ118" s="995"/>
      <c r="DK118" s="996"/>
      <c r="DL118" s="997" t="s">
        <v>132</v>
      </c>
      <c r="DM118" s="995"/>
      <c r="DN118" s="995"/>
      <c r="DO118" s="995"/>
      <c r="DP118" s="996"/>
      <c r="DQ118" s="997" t="s">
        <v>132</v>
      </c>
      <c r="DR118" s="995"/>
      <c r="DS118" s="995"/>
      <c r="DT118" s="995"/>
      <c r="DU118" s="996"/>
      <c r="DV118" s="998" t="s">
        <v>132</v>
      </c>
      <c r="DW118" s="999"/>
      <c r="DX118" s="999"/>
      <c r="DY118" s="999"/>
      <c r="DZ118" s="1000"/>
    </row>
    <row r="119" spans="1:130" s="230" customFormat="1" ht="26.25" customHeight="1" x14ac:dyDescent="0.2">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132</v>
      </c>
      <c r="AB119" s="936"/>
      <c r="AC119" s="936"/>
      <c r="AD119" s="936"/>
      <c r="AE119" s="937"/>
      <c r="AF119" s="938" t="s">
        <v>132</v>
      </c>
      <c r="AG119" s="936"/>
      <c r="AH119" s="936"/>
      <c r="AI119" s="936"/>
      <c r="AJ119" s="937"/>
      <c r="AK119" s="938" t="s">
        <v>132</v>
      </c>
      <c r="AL119" s="936"/>
      <c r="AM119" s="936"/>
      <c r="AN119" s="936"/>
      <c r="AO119" s="937"/>
      <c r="AP119" s="939" t="s">
        <v>132</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468</v>
      </c>
      <c r="BP119" s="1041"/>
      <c r="BQ119" s="1035">
        <v>36916617</v>
      </c>
      <c r="BR119" s="1036"/>
      <c r="BS119" s="1036"/>
      <c r="BT119" s="1036"/>
      <c r="BU119" s="1036"/>
      <c r="BV119" s="1036">
        <v>35322103</v>
      </c>
      <c r="BW119" s="1036"/>
      <c r="BX119" s="1036"/>
      <c r="BY119" s="1036"/>
      <c r="BZ119" s="1036"/>
      <c r="CA119" s="1036">
        <v>33140409</v>
      </c>
      <c r="CB119" s="1036"/>
      <c r="CC119" s="1036"/>
      <c r="CD119" s="1036"/>
      <c r="CE119" s="1036"/>
      <c r="CF119" s="1037"/>
      <c r="CG119" s="1038"/>
      <c r="CH119" s="1038"/>
      <c r="CI119" s="1038"/>
      <c r="CJ119" s="1039"/>
      <c r="CK119" s="986"/>
      <c r="CL119" s="987"/>
      <c r="CM119" s="1009" t="s">
        <v>469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184874</v>
      </c>
      <c r="DH119" s="1022"/>
      <c r="DI119" s="1022"/>
      <c r="DJ119" s="1022"/>
      <c r="DK119" s="1023"/>
      <c r="DL119" s="1021">
        <v>169419</v>
      </c>
      <c r="DM119" s="1022"/>
      <c r="DN119" s="1022"/>
      <c r="DO119" s="1022"/>
      <c r="DP119" s="1023"/>
      <c r="DQ119" s="1021">
        <v>155105</v>
      </c>
      <c r="DR119" s="1022"/>
      <c r="DS119" s="1022"/>
      <c r="DT119" s="1022"/>
      <c r="DU119" s="1023"/>
      <c r="DV119" s="1024">
        <v>1.8</v>
      </c>
      <c r="DW119" s="1025"/>
      <c r="DX119" s="1025"/>
      <c r="DY119" s="1025"/>
      <c r="DZ119" s="1026"/>
    </row>
    <row r="120" spans="1:130" s="230" customFormat="1" ht="26.25" customHeight="1" x14ac:dyDescent="0.2">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132</v>
      </c>
      <c r="AB120" s="995"/>
      <c r="AC120" s="995"/>
      <c r="AD120" s="995"/>
      <c r="AE120" s="996"/>
      <c r="AF120" s="997" t="s">
        <v>132</v>
      </c>
      <c r="AG120" s="995"/>
      <c r="AH120" s="995"/>
      <c r="AI120" s="995"/>
      <c r="AJ120" s="996"/>
      <c r="AK120" s="997" t="s">
        <v>132</v>
      </c>
      <c r="AL120" s="995"/>
      <c r="AM120" s="995"/>
      <c r="AN120" s="995"/>
      <c r="AO120" s="996"/>
      <c r="AP120" s="998" t="s">
        <v>132</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6664636</v>
      </c>
      <c r="BR120" s="967"/>
      <c r="BS120" s="967"/>
      <c r="BT120" s="967"/>
      <c r="BU120" s="967"/>
      <c r="BV120" s="967">
        <v>8207094</v>
      </c>
      <c r="BW120" s="967"/>
      <c r="BX120" s="967"/>
      <c r="BY120" s="967"/>
      <c r="BZ120" s="967"/>
      <c r="CA120" s="967">
        <v>9321751</v>
      </c>
      <c r="CB120" s="967"/>
      <c r="CC120" s="967"/>
      <c r="CD120" s="967"/>
      <c r="CE120" s="967"/>
      <c r="CF120" s="980">
        <v>108.4</v>
      </c>
      <c r="CG120" s="981"/>
      <c r="CH120" s="981"/>
      <c r="CI120" s="981"/>
      <c r="CJ120" s="981"/>
      <c r="CK120" s="1042" t="s">
        <v>472</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v>5955924</v>
      </c>
      <c r="DH120" s="967"/>
      <c r="DI120" s="967"/>
      <c r="DJ120" s="967"/>
      <c r="DK120" s="967"/>
      <c r="DL120" s="967">
        <v>5732892</v>
      </c>
      <c r="DM120" s="967"/>
      <c r="DN120" s="967"/>
      <c r="DO120" s="967"/>
      <c r="DP120" s="967"/>
      <c r="DQ120" s="967">
        <v>5573933</v>
      </c>
      <c r="DR120" s="967"/>
      <c r="DS120" s="967"/>
      <c r="DT120" s="967"/>
      <c r="DU120" s="967"/>
      <c r="DV120" s="968">
        <v>64.8</v>
      </c>
      <c r="DW120" s="968"/>
      <c r="DX120" s="968"/>
      <c r="DY120" s="968"/>
      <c r="DZ120" s="969"/>
    </row>
    <row r="121" spans="1:130" s="230" customFormat="1" ht="26.25" customHeight="1" x14ac:dyDescent="0.2">
      <c r="A121" s="1093"/>
      <c r="B121" s="985"/>
      <c r="C121" s="1010" t="s">
        <v>473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132</v>
      </c>
      <c r="AB121" s="995"/>
      <c r="AC121" s="995"/>
      <c r="AD121" s="995"/>
      <c r="AE121" s="996"/>
      <c r="AF121" s="997" t="s">
        <v>132</v>
      </c>
      <c r="AG121" s="995"/>
      <c r="AH121" s="995"/>
      <c r="AI121" s="995"/>
      <c r="AJ121" s="996"/>
      <c r="AK121" s="997" t="s">
        <v>132</v>
      </c>
      <c r="AL121" s="995"/>
      <c r="AM121" s="995"/>
      <c r="AN121" s="995"/>
      <c r="AO121" s="996"/>
      <c r="AP121" s="998" t="s">
        <v>132</v>
      </c>
      <c r="AQ121" s="999"/>
      <c r="AR121" s="999"/>
      <c r="AS121" s="999"/>
      <c r="AT121" s="1000"/>
      <c r="AU121" s="1030"/>
      <c r="AV121" s="1031"/>
      <c r="AW121" s="1031"/>
      <c r="AX121" s="1031"/>
      <c r="AY121" s="1032"/>
      <c r="AZ121" s="958" t="s">
        <v>474</v>
      </c>
      <c r="BA121" s="959"/>
      <c r="BB121" s="959"/>
      <c r="BC121" s="959"/>
      <c r="BD121" s="959"/>
      <c r="BE121" s="959"/>
      <c r="BF121" s="959"/>
      <c r="BG121" s="959"/>
      <c r="BH121" s="959"/>
      <c r="BI121" s="959"/>
      <c r="BJ121" s="959"/>
      <c r="BK121" s="959"/>
      <c r="BL121" s="959"/>
      <c r="BM121" s="959"/>
      <c r="BN121" s="959"/>
      <c r="BO121" s="959"/>
      <c r="BP121" s="960"/>
      <c r="BQ121" s="961">
        <v>2006847</v>
      </c>
      <c r="BR121" s="962"/>
      <c r="BS121" s="962"/>
      <c r="BT121" s="962"/>
      <c r="BU121" s="962"/>
      <c r="BV121" s="962">
        <v>2005903</v>
      </c>
      <c r="BW121" s="962"/>
      <c r="BX121" s="962"/>
      <c r="BY121" s="962"/>
      <c r="BZ121" s="962"/>
      <c r="CA121" s="962">
        <v>2061593</v>
      </c>
      <c r="CB121" s="962"/>
      <c r="CC121" s="962"/>
      <c r="CD121" s="962"/>
      <c r="CE121" s="962"/>
      <c r="CF121" s="956">
        <v>24</v>
      </c>
      <c r="CG121" s="957"/>
      <c r="CH121" s="957"/>
      <c r="CI121" s="957"/>
      <c r="CJ121" s="957"/>
      <c r="CK121" s="1045"/>
      <c r="CL121" s="1046"/>
      <c r="CM121" s="1046"/>
      <c r="CN121" s="1046"/>
      <c r="CO121" s="1047"/>
      <c r="CP121" s="1055" t="s">
        <v>412</v>
      </c>
      <c r="CQ121" s="1056"/>
      <c r="CR121" s="1056"/>
      <c r="CS121" s="1056"/>
      <c r="CT121" s="1056"/>
      <c r="CU121" s="1056"/>
      <c r="CV121" s="1056"/>
      <c r="CW121" s="1056"/>
      <c r="CX121" s="1056"/>
      <c r="CY121" s="1056"/>
      <c r="CZ121" s="1056"/>
      <c r="DA121" s="1056"/>
      <c r="DB121" s="1056"/>
      <c r="DC121" s="1056"/>
      <c r="DD121" s="1056"/>
      <c r="DE121" s="1056"/>
      <c r="DF121" s="1057"/>
      <c r="DG121" s="961">
        <v>1818587</v>
      </c>
      <c r="DH121" s="962"/>
      <c r="DI121" s="962"/>
      <c r="DJ121" s="962"/>
      <c r="DK121" s="962"/>
      <c r="DL121" s="962">
        <v>1670798</v>
      </c>
      <c r="DM121" s="962"/>
      <c r="DN121" s="962"/>
      <c r="DO121" s="962"/>
      <c r="DP121" s="962"/>
      <c r="DQ121" s="962">
        <v>1439468</v>
      </c>
      <c r="DR121" s="962"/>
      <c r="DS121" s="962"/>
      <c r="DT121" s="962"/>
      <c r="DU121" s="962"/>
      <c r="DV121" s="963">
        <v>16.7</v>
      </c>
      <c r="DW121" s="963"/>
      <c r="DX121" s="963"/>
      <c r="DY121" s="963"/>
      <c r="DZ121" s="964"/>
    </row>
    <row r="122" spans="1:130" s="230" customFormat="1" ht="26.25" customHeight="1" x14ac:dyDescent="0.2">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132</v>
      </c>
      <c r="AB122" s="995"/>
      <c r="AC122" s="995"/>
      <c r="AD122" s="995"/>
      <c r="AE122" s="996"/>
      <c r="AF122" s="997" t="s">
        <v>132</v>
      </c>
      <c r="AG122" s="995"/>
      <c r="AH122" s="995"/>
      <c r="AI122" s="995"/>
      <c r="AJ122" s="996"/>
      <c r="AK122" s="997" t="s">
        <v>132</v>
      </c>
      <c r="AL122" s="995"/>
      <c r="AM122" s="995"/>
      <c r="AN122" s="995"/>
      <c r="AO122" s="996"/>
      <c r="AP122" s="998" t="s">
        <v>132</v>
      </c>
      <c r="AQ122" s="999"/>
      <c r="AR122" s="999"/>
      <c r="AS122" s="999"/>
      <c r="AT122" s="1000"/>
      <c r="AU122" s="1030"/>
      <c r="AV122" s="1031"/>
      <c r="AW122" s="1031"/>
      <c r="AX122" s="1031"/>
      <c r="AY122" s="1032"/>
      <c r="AZ122" s="1009" t="s">
        <v>475</v>
      </c>
      <c r="BA122" s="1001"/>
      <c r="BB122" s="1001"/>
      <c r="BC122" s="1001"/>
      <c r="BD122" s="1001"/>
      <c r="BE122" s="1001"/>
      <c r="BF122" s="1001"/>
      <c r="BG122" s="1001"/>
      <c r="BH122" s="1001"/>
      <c r="BI122" s="1001"/>
      <c r="BJ122" s="1001"/>
      <c r="BK122" s="1001"/>
      <c r="BL122" s="1001"/>
      <c r="BM122" s="1001"/>
      <c r="BN122" s="1001"/>
      <c r="BO122" s="1001"/>
      <c r="BP122" s="1002"/>
      <c r="BQ122" s="1035">
        <v>20854773</v>
      </c>
      <c r="BR122" s="1036"/>
      <c r="BS122" s="1036"/>
      <c r="BT122" s="1036"/>
      <c r="BU122" s="1036"/>
      <c r="BV122" s="1036">
        <v>19569277</v>
      </c>
      <c r="BW122" s="1036"/>
      <c r="BX122" s="1036"/>
      <c r="BY122" s="1036"/>
      <c r="BZ122" s="1036"/>
      <c r="CA122" s="1036">
        <v>18059972</v>
      </c>
      <c r="CB122" s="1036"/>
      <c r="CC122" s="1036"/>
      <c r="CD122" s="1036"/>
      <c r="CE122" s="1036"/>
      <c r="CF122" s="1053">
        <v>210</v>
      </c>
      <c r="CG122" s="1054"/>
      <c r="CH122" s="1054"/>
      <c r="CI122" s="1054"/>
      <c r="CJ122" s="1054"/>
      <c r="CK122" s="1045"/>
      <c r="CL122" s="1046"/>
      <c r="CM122" s="1046"/>
      <c r="CN122" s="1046"/>
      <c r="CO122" s="1047"/>
      <c r="CP122" s="1055" t="s">
        <v>415</v>
      </c>
      <c r="CQ122" s="1056"/>
      <c r="CR122" s="1056"/>
      <c r="CS122" s="1056"/>
      <c r="CT122" s="1056"/>
      <c r="CU122" s="1056"/>
      <c r="CV122" s="1056"/>
      <c r="CW122" s="1056"/>
      <c r="CX122" s="1056"/>
      <c r="CY122" s="1056"/>
      <c r="CZ122" s="1056"/>
      <c r="DA122" s="1056"/>
      <c r="DB122" s="1056"/>
      <c r="DC122" s="1056"/>
      <c r="DD122" s="1056"/>
      <c r="DE122" s="1056"/>
      <c r="DF122" s="1057"/>
      <c r="DG122" s="961">
        <v>225830</v>
      </c>
      <c r="DH122" s="962"/>
      <c r="DI122" s="962"/>
      <c r="DJ122" s="962"/>
      <c r="DK122" s="962"/>
      <c r="DL122" s="962">
        <v>214510</v>
      </c>
      <c r="DM122" s="962"/>
      <c r="DN122" s="962"/>
      <c r="DO122" s="962"/>
      <c r="DP122" s="962"/>
      <c r="DQ122" s="962">
        <v>197960</v>
      </c>
      <c r="DR122" s="962"/>
      <c r="DS122" s="962"/>
      <c r="DT122" s="962"/>
      <c r="DU122" s="962"/>
      <c r="DV122" s="963">
        <v>2.2999999999999998</v>
      </c>
      <c r="DW122" s="963"/>
      <c r="DX122" s="963"/>
      <c r="DY122" s="963"/>
      <c r="DZ122" s="964"/>
    </row>
    <row r="123" spans="1:130" s="230" customFormat="1" ht="26.25" customHeight="1" x14ac:dyDescent="0.2">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132</v>
      </c>
      <c r="AB123" s="995"/>
      <c r="AC123" s="995"/>
      <c r="AD123" s="995"/>
      <c r="AE123" s="996"/>
      <c r="AF123" s="997" t="s">
        <v>132</v>
      </c>
      <c r="AG123" s="995"/>
      <c r="AH123" s="995"/>
      <c r="AI123" s="995"/>
      <c r="AJ123" s="996"/>
      <c r="AK123" s="997" t="s">
        <v>132</v>
      </c>
      <c r="AL123" s="995"/>
      <c r="AM123" s="995"/>
      <c r="AN123" s="995"/>
      <c r="AO123" s="996"/>
      <c r="AP123" s="998" t="s">
        <v>132</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476</v>
      </c>
      <c r="BP123" s="1041"/>
      <c r="BQ123" s="1099">
        <v>29526256</v>
      </c>
      <c r="BR123" s="1100"/>
      <c r="BS123" s="1100"/>
      <c r="BT123" s="1100"/>
      <c r="BU123" s="1100"/>
      <c r="BV123" s="1100">
        <v>29782274</v>
      </c>
      <c r="BW123" s="1100"/>
      <c r="BX123" s="1100"/>
      <c r="BY123" s="1100"/>
      <c r="BZ123" s="1100"/>
      <c r="CA123" s="1100">
        <v>29443316</v>
      </c>
      <c r="CB123" s="1100"/>
      <c r="CC123" s="1100"/>
      <c r="CD123" s="1100"/>
      <c r="CE123" s="1100"/>
      <c r="CF123" s="1037"/>
      <c r="CG123" s="1038"/>
      <c r="CH123" s="1038"/>
      <c r="CI123" s="1038"/>
      <c r="CJ123" s="1039"/>
      <c r="CK123" s="1045"/>
      <c r="CL123" s="1046"/>
      <c r="CM123" s="1046"/>
      <c r="CN123" s="1046"/>
      <c r="CO123" s="1047"/>
      <c r="CP123" s="1055" t="s">
        <v>410</v>
      </c>
      <c r="CQ123" s="1056"/>
      <c r="CR123" s="1056"/>
      <c r="CS123" s="1056"/>
      <c r="CT123" s="1056"/>
      <c r="CU123" s="1056"/>
      <c r="CV123" s="1056"/>
      <c r="CW123" s="1056"/>
      <c r="CX123" s="1056"/>
      <c r="CY123" s="1056"/>
      <c r="CZ123" s="1056"/>
      <c r="DA123" s="1056"/>
      <c r="DB123" s="1056"/>
      <c r="DC123" s="1056"/>
      <c r="DD123" s="1056"/>
      <c r="DE123" s="1056"/>
      <c r="DF123" s="1057"/>
      <c r="DG123" s="994">
        <v>119039</v>
      </c>
      <c r="DH123" s="995"/>
      <c r="DI123" s="995"/>
      <c r="DJ123" s="995"/>
      <c r="DK123" s="996"/>
      <c r="DL123" s="997">
        <v>101075</v>
      </c>
      <c r="DM123" s="995"/>
      <c r="DN123" s="995"/>
      <c r="DO123" s="995"/>
      <c r="DP123" s="996"/>
      <c r="DQ123" s="997">
        <v>74978</v>
      </c>
      <c r="DR123" s="995"/>
      <c r="DS123" s="995"/>
      <c r="DT123" s="995"/>
      <c r="DU123" s="996"/>
      <c r="DV123" s="998">
        <v>0.9</v>
      </c>
      <c r="DW123" s="999"/>
      <c r="DX123" s="999"/>
      <c r="DY123" s="999"/>
      <c r="DZ123" s="1000"/>
    </row>
    <row r="124" spans="1:130" s="230" customFormat="1" ht="26.25" customHeight="1" thickBot="1" x14ac:dyDescent="0.25">
      <c r="A124" s="1093"/>
      <c r="B124" s="985"/>
      <c r="C124" s="958" t="s">
        <v>465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132</v>
      </c>
      <c r="AB124" s="995"/>
      <c r="AC124" s="995"/>
      <c r="AD124" s="995"/>
      <c r="AE124" s="996"/>
      <c r="AF124" s="997" t="s">
        <v>132</v>
      </c>
      <c r="AG124" s="995"/>
      <c r="AH124" s="995"/>
      <c r="AI124" s="995"/>
      <c r="AJ124" s="996"/>
      <c r="AK124" s="997" t="s">
        <v>132</v>
      </c>
      <c r="AL124" s="995"/>
      <c r="AM124" s="995"/>
      <c r="AN124" s="995"/>
      <c r="AO124" s="996"/>
      <c r="AP124" s="998" t="s">
        <v>132</v>
      </c>
      <c r="AQ124" s="999"/>
      <c r="AR124" s="999"/>
      <c r="AS124" s="999"/>
      <c r="AT124" s="1000"/>
      <c r="AU124" s="1095" t="s">
        <v>477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87.2</v>
      </c>
      <c r="BR124" s="1063"/>
      <c r="BS124" s="1063"/>
      <c r="BT124" s="1063"/>
      <c r="BU124" s="1063"/>
      <c r="BV124" s="1063">
        <v>62</v>
      </c>
      <c r="BW124" s="1063"/>
      <c r="BX124" s="1063"/>
      <c r="BY124" s="1063"/>
      <c r="BZ124" s="1063"/>
      <c r="CA124" s="1063">
        <v>42.9</v>
      </c>
      <c r="CB124" s="1063"/>
      <c r="CC124" s="1063"/>
      <c r="CD124" s="1063"/>
      <c r="CE124" s="1063"/>
      <c r="CF124" s="1064"/>
      <c r="CG124" s="1065"/>
      <c r="CH124" s="1065"/>
      <c r="CI124" s="1065"/>
      <c r="CJ124" s="1066"/>
      <c r="CK124" s="1048"/>
      <c r="CL124" s="1048"/>
      <c r="CM124" s="1048"/>
      <c r="CN124" s="1048"/>
      <c r="CO124" s="1049"/>
      <c r="CP124" s="1055" t="s">
        <v>478</v>
      </c>
      <c r="CQ124" s="1056"/>
      <c r="CR124" s="1056"/>
      <c r="CS124" s="1056"/>
      <c r="CT124" s="1056"/>
      <c r="CU124" s="1056"/>
      <c r="CV124" s="1056"/>
      <c r="CW124" s="1056"/>
      <c r="CX124" s="1056"/>
      <c r="CY124" s="1056"/>
      <c r="CZ124" s="1056"/>
      <c r="DA124" s="1056"/>
      <c r="DB124" s="1056"/>
      <c r="DC124" s="1056"/>
      <c r="DD124" s="1056"/>
      <c r="DE124" s="1056"/>
      <c r="DF124" s="1057"/>
      <c r="DG124" s="1040">
        <v>960</v>
      </c>
      <c r="DH124" s="1022"/>
      <c r="DI124" s="1022"/>
      <c r="DJ124" s="1022"/>
      <c r="DK124" s="1023"/>
      <c r="DL124" s="1021">
        <v>800</v>
      </c>
      <c r="DM124" s="1022"/>
      <c r="DN124" s="1022"/>
      <c r="DO124" s="1022"/>
      <c r="DP124" s="1023"/>
      <c r="DQ124" s="1021">
        <v>640</v>
      </c>
      <c r="DR124" s="1022"/>
      <c r="DS124" s="1022"/>
      <c r="DT124" s="1022"/>
      <c r="DU124" s="1023"/>
      <c r="DV124" s="1024">
        <v>0</v>
      </c>
      <c r="DW124" s="1025"/>
      <c r="DX124" s="1025"/>
      <c r="DY124" s="1025"/>
      <c r="DZ124" s="1026"/>
    </row>
    <row r="125" spans="1:130" s="230" customFormat="1" ht="26.25" customHeight="1" x14ac:dyDescent="0.2">
      <c r="A125" s="1093"/>
      <c r="B125" s="985"/>
      <c r="C125" s="958" t="s">
        <v>467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132</v>
      </c>
      <c r="AB125" s="995"/>
      <c r="AC125" s="995"/>
      <c r="AD125" s="995"/>
      <c r="AE125" s="996"/>
      <c r="AF125" s="997" t="s">
        <v>132</v>
      </c>
      <c r="AG125" s="995"/>
      <c r="AH125" s="995"/>
      <c r="AI125" s="995"/>
      <c r="AJ125" s="996"/>
      <c r="AK125" s="997" t="s">
        <v>132</v>
      </c>
      <c r="AL125" s="995"/>
      <c r="AM125" s="995"/>
      <c r="AN125" s="995"/>
      <c r="AO125" s="996"/>
      <c r="AP125" s="998" t="s">
        <v>132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479</v>
      </c>
      <c r="CL125" s="1043"/>
      <c r="CM125" s="1043"/>
      <c r="CN125" s="1043"/>
      <c r="CO125" s="1044"/>
      <c r="CP125" s="965" t="s">
        <v>480</v>
      </c>
      <c r="CQ125" s="933"/>
      <c r="CR125" s="933"/>
      <c r="CS125" s="933"/>
      <c r="CT125" s="933"/>
      <c r="CU125" s="933"/>
      <c r="CV125" s="933"/>
      <c r="CW125" s="933"/>
      <c r="CX125" s="933"/>
      <c r="CY125" s="933"/>
      <c r="CZ125" s="933"/>
      <c r="DA125" s="933"/>
      <c r="DB125" s="933"/>
      <c r="DC125" s="933"/>
      <c r="DD125" s="933"/>
      <c r="DE125" s="933"/>
      <c r="DF125" s="934"/>
      <c r="DG125" s="966" t="s">
        <v>132</v>
      </c>
      <c r="DH125" s="967"/>
      <c r="DI125" s="967"/>
      <c r="DJ125" s="967"/>
      <c r="DK125" s="967"/>
      <c r="DL125" s="967" t="s">
        <v>132</v>
      </c>
      <c r="DM125" s="967"/>
      <c r="DN125" s="967"/>
      <c r="DO125" s="967"/>
      <c r="DP125" s="967"/>
      <c r="DQ125" s="967" t="s">
        <v>132</v>
      </c>
      <c r="DR125" s="967"/>
      <c r="DS125" s="967"/>
      <c r="DT125" s="967"/>
      <c r="DU125" s="967"/>
      <c r="DV125" s="968" t="s">
        <v>132</v>
      </c>
      <c r="DW125" s="968"/>
      <c r="DX125" s="968"/>
      <c r="DY125" s="968"/>
      <c r="DZ125" s="969"/>
    </row>
    <row r="126" spans="1:130" s="230" customFormat="1" ht="26.25" customHeight="1" thickBot="1" x14ac:dyDescent="0.25">
      <c r="A126" s="1093"/>
      <c r="B126" s="985"/>
      <c r="C126" s="958" t="s">
        <v>469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16610</v>
      </c>
      <c r="AB126" s="995"/>
      <c r="AC126" s="995"/>
      <c r="AD126" s="995"/>
      <c r="AE126" s="996"/>
      <c r="AF126" s="997">
        <v>16426</v>
      </c>
      <c r="AG126" s="995"/>
      <c r="AH126" s="995"/>
      <c r="AI126" s="995"/>
      <c r="AJ126" s="996"/>
      <c r="AK126" s="997">
        <v>15060</v>
      </c>
      <c r="AL126" s="995"/>
      <c r="AM126" s="995"/>
      <c r="AN126" s="995"/>
      <c r="AO126" s="996"/>
      <c r="AP126" s="998">
        <v>0.2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481</v>
      </c>
      <c r="CQ126" s="959"/>
      <c r="CR126" s="959"/>
      <c r="CS126" s="959"/>
      <c r="CT126" s="959"/>
      <c r="CU126" s="959"/>
      <c r="CV126" s="959"/>
      <c r="CW126" s="959"/>
      <c r="CX126" s="959"/>
      <c r="CY126" s="959"/>
      <c r="CZ126" s="959"/>
      <c r="DA126" s="959"/>
      <c r="DB126" s="959"/>
      <c r="DC126" s="959"/>
      <c r="DD126" s="959"/>
      <c r="DE126" s="959"/>
      <c r="DF126" s="960"/>
      <c r="DG126" s="961" t="s">
        <v>132</v>
      </c>
      <c r="DH126" s="962"/>
      <c r="DI126" s="962"/>
      <c r="DJ126" s="962"/>
      <c r="DK126" s="962"/>
      <c r="DL126" s="962" t="s">
        <v>132</v>
      </c>
      <c r="DM126" s="962"/>
      <c r="DN126" s="962"/>
      <c r="DO126" s="962"/>
      <c r="DP126" s="962"/>
      <c r="DQ126" s="962" t="s">
        <v>132</v>
      </c>
      <c r="DR126" s="962"/>
      <c r="DS126" s="962"/>
      <c r="DT126" s="962"/>
      <c r="DU126" s="962"/>
      <c r="DV126" s="963" t="s">
        <v>132</v>
      </c>
      <c r="DW126" s="963"/>
      <c r="DX126" s="963"/>
      <c r="DY126" s="963"/>
      <c r="DZ126" s="964"/>
    </row>
    <row r="127" spans="1:130" s="230" customFormat="1" ht="26.25" customHeight="1" x14ac:dyDescent="0.2">
      <c r="A127" s="1094"/>
      <c r="B127" s="987"/>
      <c r="C127" s="1009" t="s">
        <v>482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120</v>
      </c>
      <c r="AB127" s="995"/>
      <c r="AC127" s="995"/>
      <c r="AD127" s="995"/>
      <c r="AE127" s="996"/>
      <c r="AF127" s="997">
        <v>125</v>
      </c>
      <c r="AG127" s="995"/>
      <c r="AH127" s="995"/>
      <c r="AI127" s="995"/>
      <c r="AJ127" s="996"/>
      <c r="AK127" s="997">
        <v>144</v>
      </c>
      <c r="AL127" s="995"/>
      <c r="AM127" s="995"/>
      <c r="AN127" s="995"/>
      <c r="AO127" s="996"/>
      <c r="AP127" s="998">
        <v>0</v>
      </c>
      <c r="AQ127" s="999"/>
      <c r="AR127" s="999"/>
      <c r="AS127" s="999"/>
      <c r="AT127" s="1000"/>
      <c r="AU127" s="232"/>
      <c r="AV127" s="232"/>
      <c r="AW127" s="232"/>
      <c r="AX127" s="1067" t="s">
        <v>483</v>
      </c>
      <c r="AY127" s="1068"/>
      <c r="AZ127" s="1068"/>
      <c r="BA127" s="1068"/>
      <c r="BB127" s="1068"/>
      <c r="BC127" s="1068"/>
      <c r="BD127" s="1068"/>
      <c r="BE127" s="1069"/>
      <c r="BF127" s="1070" t="s">
        <v>484</v>
      </c>
      <c r="BG127" s="1068"/>
      <c r="BH127" s="1068"/>
      <c r="BI127" s="1068"/>
      <c r="BJ127" s="1068"/>
      <c r="BK127" s="1068"/>
      <c r="BL127" s="1069"/>
      <c r="BM127" s="1070" t="s">
        <v>485</v>
      </c>
      <c r="BN127" s="1068"/>
      <c r="BO127" s="1068"/>
      <c r="BP127" s="1068"/>
      <c r="BQ127" s="1068"/>
      <c r="BR127" s="1068"/>
      <c r="BS127" s="1069"/>
      <c r="BT127" s="1070" t="s">
        <v>486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487</v>
      </c>
      <c r="CQ127" s="959"/>
      <c r="CR127" s="959"/>
      <c r="CS127" s="959"/>
      <c r="CT127" s="959"/>
      <c r="CU127" s="959"/>
      <c r="CV127" s="959"/>
      <c r="CW127" s="959"/>
      <c r="CX127" s="959"/>
      <c r="CY127" s="959"/>
      <c r="CZ127" s="959"/>
      <c r="DA127" s="959"/>
      <c r="DB127" s="959"/>
      <c r="DC127" s="959"/>
      <c r="DD127" s="959"/>
      <c r="DE127" s="959"/>
      <c r="DF127" s="960"/>
      <c r="DG127" s="961" t="s">
        <v>132</v>
      </c>
      <c r="DH127" s="962"/>
      <c r="DI127" s="962"/>
      <c r="DJ127" s="962"/>
      <c r="DK127" s="962"/>
      <c r="DL127" s="962" t="s">
        <v>132</v>
      </c>
      <c r="DM127" s="962"/>
      <c r="DN127" s="962"/>
      <c r="DO127" s="962"/>
      <c r="DP127" s="962"/>
      <c r="DQ127" s="962" t="s">
        <v>132</v>
      </c>
      <c r="DR127" s="962"/>
      <c r="DS127" s="962"/>
      <c r="DT127" s="962"/>
      <c r="DU127" s="962"/>
      <c r="DV127" s="963" t="s">
        <v>132</v>
      </c>
      <c r="DW127" s="963"/>
      <c r="DX127" s="963"/>
      <c r="DY127" s="963"/>
      <c r="DZ127" s="964"/>
    </row>
    <row r="128" spans="1:130" s="230" customFormat="1" ht="26.25" customHeight="1" thickBot="1" x14ac:dyDescent="0.25">
      <c r="A128" s="1077" t="s">
        <v>488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489</v>
      </c>
      <c r="X128" s="1079"/>
      <c r="Y128" s="1079"/>
      <c r="Z128" s="1080"/>
      <c r="AA128" s="1081">
        <v>168154</v>
      </c>
      <c r="AB128" s="1082"/>
      <c r="AC128" s="1082"/>
      <c r="AD128" s="1082"/>
      <c r="AE128" s="1083"/>
      <c r="AF128" s="1084">
        <v>148725</v>
      </c>
      <c r="AG128" s="1082"/>
      <c r="AH128" s="1082"/>
      <c r="AI128" s="1082"/>
      <c r="AJ128" s="1083"/>
      <c r="AK128" s="1084">
        <v>159590</v>
      </c>
      <c r="AL128" s="1082"/>
      <c r="AM128" s="1082"/>
      <c r="AN128" s="1082"/>
      <c r="AO128" s="1083"/>
      <c r="AP128" s="1085"/>
      <c r="AQ128" s="1086"/>
      <c r="AR128" s="1086"/>
      <c r="AS128" s="1086"/>
      <c r="AT128" s="1087"/>
      <c r="AU128" s="232"/>
      <c r="AV128" s="232"/>
      <c r="AW128" s="232"/>
      <c r="AX128" s="932" t="s">
        <v>490</v>
      </c>
      <c r="AY128" s="933"/>
      <c r="AZ128" s="933"/>
      <c r="BA128" s="933"/>
      <c r="BB128" s="933"/>
      <c r="BC128" s="933"/>
      <c r="BD128" s="933"/>
      <c r="BE128" s="934"/>
      <c r="BF128" s="1088" t="s">
        <v>132</v>
      </c>
      <c r="BG128" s="1089"/>
      <c r="BH128" s="1089"/>
      <c r="BI128" s="1089"/>
      <c r="BJ128" s="1089"/>
      <c r="BK128" s="1089"/>
      <c r="BL128" s="1090"/>
      <c r="BM128" s="1088">
        <v>13.23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491</v>
      </c>
      <c r="CQ128" s="762"/>
      <c r="CR128" s="762"/>
      <c r="CS128" s="762"/>
      <c r="CT128" s="762"/>
      <c r="CU128" s="762"/>
      <c r="CV128" s="762"/>
      <c r="CW128" s="762"/>
      <c r="CX128" s="762"/>
      <c r="CY128" s="762"/>
      <c r="CZ128" s="762"/>
      <c r="DA128" s="762"/>
      <c r="DB128" s="762"/>
      <c r="DC128" s="762"/>
      <c r="DD128" s="762"/>
      <c r="DE128" s="762"/>
      <c r="DF128" s="1072"/>
      <c r="DG128" s="1073">
        <v>1234</v>
      </c>
      <c r="DH128" s="1074"/>
      <c r="DI128" s="1074"/>
      <c r="DJ128" s="1074"/>
      <c r="DK128" s="1074"/>
      <c r="DL128" s="1074">
        <v>149</v>
      </c>
      <c r="DM128" s="1074"/>
      <c r="DN128" s="1074"/>
      <c r="DO128" s="1074"/>
      <c r="DP128" s="1074"/>
      <c r="DQ128" s="1074">
        <v>96</v>
      </c>
      <c r="DR128" s="1074"/>
      <c r="DS128" s="1074"/>
      <c r="DT128" s="1074"/>
      <c r="DU128" s="1074"/>
      <c r="DV128" s="1075">
        <v>0</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492</v>
      </c>
      <c r="X129" s="1107"/>
      <c r="Y129" s="1107"/>
      <c r="Z129" s="1108"/>
      <c r="AA129" s="994">
        <v>10589751</v>
      </c>
      <c r="AB129" s="995"/>
      <c r="AC129" s="995"/>
      <c r="AD129" s="995"/>
      <c r="AE129" s="996"/>
      <c r="AF129" s="997">
        <v>11036196</v>
      </c>
      <c r="AG129" s="995"/>
      <c r="AH129" s="995"/>
      <c r="AI129" s="995"/>
      <c r="AJ129" s="996"/>
      <c r="AK129" s="997">
        <v>10651324</v>
      </c>
      <c r="AL129" s="995"/>
      <c r="AM129" s="995"/>
      <c r="AN129" s="995"/>
      <c r="AO129" s="996"/>
      <c r="AP129" s="1109"/>
      <c r="AQ129" s="1110"/>
      <c r="AR129" s="1110"/>
      <c r="AS129" s="1110"/>
      <c r="AT129" s="1111"/>
      <c r="AU129" s="233"/>
      <c r="AV129" s="233"/>
      <c r="AW129" s="233"/>
      <c r="AX129" s="1101" t="s">
        <v>493</v>
      </c>
      <c r="AY129" s="959"/>
      <c r="AZ129" s="959"/>
      <c r="BA129" s="959"/>
      <c r="BB129" s="959"/>
      <c r="BC129" s="959"/>
      <c r="BD129" s="959"/>
      <c r="BE129" s="960"/>
      <c r="BF129" s="1102" t="s">
        <v>132</v>
      </c>
      <c r="BG129" s="1103"/>
      <c r="BH129" s="1103"/>
      <c r="BI129" s="1103"/>
      <c r="BJ129" s="1103"/>
      <c r="BK129" s="1103"/>
      <c r="BL129" s="1104"/>
      <c r="BM129" s="1102">
        <v>18.23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495</v>
      </c>
      <c r="X130" s="1107"/>
      <c r="Y130" s="1107"/>
      <c r="Z130" s="1108"/>
      <c r="AA130" s="994">
        <v>2115793</v>
      </c>
      <c r="AB130" s="995"/>
      <c r="AC130" s="995"/>
      <c r="AD130" s="995"/>
      <c r="AE130" s="996"/>
      <c r="AF130" s="997">
        <v>2111275</v>
      </c>
      <c r="AG130" s="995"/>
      <c r="AH130" s="995"/>
      <c r="AI130" s="995"/>
      <c r="AJ130" s="996"/>
      <c r="AK130" s="997">
        <v>2049535</v>
      </c>
      <c r="AL130" s="995"/>
      <c r="AM130" s="995"/>
      <c r="AN130" s="995"/>
      <c r="AO130" s="996"/>
      <c r="AP130" s="1109"/>
      <c r="AQ130" s="1110"/>
      <c r="AR130" s="1110"/>
      <c r="AS130" s="1110"/>
      <c r="AT130" s="1111"/>
      <c r="AU130" s="233"/>
      <c r="AV130" s="233"/>
      <c r="AW130" s="233"/>
      <c r="AX130" s="1101" t="s">
        <v>496</v>
      </c>
      <c r="AY130" s="959"/>
      <c r="AZ130" s="959"/>
      <c r="BA130" s="959"/>
      <c r="BB130" s="959"/>
      <c r="BC130" s="959"/>
      <c r="BD130" s="959"/>
      <c r="BE130" s="960"/>
      <c r="BF130" s="1137">
        <v>11.8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40">
        <v>8473958</v>
      </c>
      <c r="AB131" s="1022"/>
      <c r="AC131" s="1022"/>
      <c r="AD131" s="1022"/>
      <c r="AE131" s="1023"/>
      <c r="AF131" s="1021">
        <v>8924921</v>
      </c>
      <c r="AG131" s="1022"/>
      <c r="AH131" s="1022"/>
      <c r="AI131" s="1022"/>
      <c r="AJ131" s="1023"/>
      <c r="AK131" s="1021">
        <v>8601789</v>
      </c>
      <c r="AL131" s="1022"/>
      <c r="AM131" s="1022"/>
      <c r="AN131" s="1022"/>
      <c r="AO131" s="1023"/>
      <c r="AP131" s="1146"/>
      <c r="AQ131" s="1147"/>
      <c r="AR131" s="1147"/>
      <c r="AS131" s="1147"/>
      <c r="AT131" s="1148"/>
      <c r="AU131" s="233"/>
      <c r="AV131" s="233"/>
      <c r="AW131" s="233"/>
      <c r="AX131" s="1119" t="s">
        <v>498</v>
      </c>
      <c r="AY131" s="762"/>
      <c r="AZ131" s="762"/>
      <c r="BA131" s="762"/>
      <c r="BB131" s="762"/>
      <c r="BC131" s="762"/>
      <c r="BD131" s="762"/>
      <c r="BE131" s="1072"/>
      <c r="BF131" s="1120">
        <v>42.9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500</v>
      </c>
      <c r="W132" s="1130"/>
      <c r="X132" s="1130"/>
      <c r="Y132" s="1130"/>
      <c r="Z132" s="1131"/>
      <c r="AA132" s="1132">
        <v>11.66801865</v>
      </c>
      <c r="AB132" s="1133"/>
      <c r="AC132" s="1133"/>
      <c r="AD132" s="1133"/>
      <c r="AE132" s="1134"/>
      <c r="AF132" s="1135">
        <v>11.389579810000001</v>
      </c>
      <c r="AG132" s="1133"/>
      <c r="AH132" s="1133"/>
      <c r="AI132" s="1133"/>
      <c r="AJ132" s="1134"/>
      <c r="AK132" s="1135">
        <v>12.572442779999999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501</v>
      </c>
      <c r="W133" s="1113"/>
      <c r="X133" s="1113"/>
      <c r="Y133" s="1113"/>
      <c r="Z133" s="1114"/>
      <c r="AA133" s="1115">
        <v>11.4</v>
      </c>
      <c r="AB133" s="1116"/>
      <c r="AC133" s="1116"/>
      <c r="AD133" s="1116"/>
      <c r="AE133" s="1117"/>
      <c r="AF133" s="1115">
        <v>11.5</v>
      </c>
      <c r="AG133" s="1116"/>
      <c r="AH133" s="1116"/>
      <c r="AI133" s="1116"/>
      <c r="AJ133" s="1117"/>
      <c r="AK133" s="1115">
        <v>11.8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Ii4O5i1XyBAy80m+QR3XhpCZ0KLyqCDF9Ld+6UStos3ufW05wu2sNb+rfxcA5WTq0jPWJks7p1nCH+nuKZ1eg==" saltValue="OMiNp5fvHM3rWBdVpH/c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5D06-B109-47F7-93F7-1E536AB24EB5}">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4Pe/CQPq3OuWueeeB+8EqJxi1TtpR2EFJLC76U0u/7qNOs+Ygcn3Cc/Szl2/Otm0oEKjVPbtXSSlfyZZ2+C7A==" saltValue="dEKun8oVs+QuC+ilTihO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 sqref="B1:B104857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msK2aeWYPnmeuIjwOqwIowxz9VP6edPVdDWOVO3w6RKxLk1Q5P8FCoM/n62QXJyioz4acP/9L1ZtW9tC3/ulw==" saltValue="h4FCh0P9F3IWkxYyvSDh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32" sqref="A3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510</v>
      </c>
      <c r="AL9" s="1153"/>
      <c r="AM9" s="1153"/>
      <c r="AN9" s="1154"/>
      <c r="AO9" s="281">
        <v>3053171</v>
      </c>
      <c r="AP9" s="281">
        <v>91110</v>
      </c>
      <c r="AQ9" s="282">
        <v>105319</v>
      </c>
      <c r="AR9" s="283">
        <v>-13.5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511</v>
      </c>
      <c r="AL10" s="1153"/>
      <c r="AM10" s="1153"/>
      <c r="AN10" s="1154"/>
      <c r="AO10" s="284">
        <v>447848</v>
      </c>
      <c r="AP10" s="284">
        <v>13364</v>
      </c>
      <c r="AQ10" s="285">
        <v>9860</v>
      </c>
      <c r="AR10" s="286">
        <v>35.5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512</v>
      </c>
      <c r="AL11" s="1153"/>
      <c r="AM11" s="1153"/>
      <c r="AN11" s="1154"/>
      <c r="AO11" s="284">
        <v>92683</v>
      </c>
      <c r="AP11" s="284">
        <v>2766</v>
      </c>
      <c r="AQ11" s="285">
        <v>1656</v>
      </c>
      <c r="AR11" s="286">
        <v>67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514</v>
      </c>
      <c r="AP12" s="284" t="s">
        <v>514</v>
      </c>
      <c r="AQ12" s="285">
        <v>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515</v>
      </c>
      <c r="AL13" s="1153"/>
      <c r="AM13" s="1153"/>
      <c r="AN13" s="1154"/>
      <c r="AO13" s="284">
        <v>173646</v>
      </c>
      <c r="AP13" s="284">
        <v>5182</v>
      </c>
      <c r="AQ13" s="285">
        <v>4056</v>
      </c>
      <c r="AR13" s="286">
        <v>27.8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516</v>
      </c>
      <c r="AL14" s="1153"/>
      <c r="AM14" s="1153"/>
      <c r="AN14" s="1154"/>
      <c r="AO14" s="284">
        <v>37238</v>
      </c>
      <c r="AP14" s="284">
        <v>1111</v>
      </c>
      <c r="AQ14" s="285">
        <v>2339</v>
      </c>
      <c r="AR14" s="286">
        <v>-52.5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517</v>
      </c>
      <c r="AL15" s="1156"/>
      <c r="AM15" s="1156"/>
      <c r="AN15" s="1157"/>
      <c r="AO15" s="284">
        <v>-231002</v>
      </c>
      <c r="AP15" s="284">
        <v>-6893</v>
      </c>
      <c r="AQ15" s="285">
        <v>-7717</v>
      </c>
      <c r="AR15" s="286">
        <v>-10.7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3573584</v>
      </c>
      <c r="AP16" s="284">
        <v>106639</v>
      </c>
      <c r="AQ16" s="285">
        <v>115515</v>
      </c>
      <c r="AR16" s="286">
        <v>-7.7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522</v>
      </c>
      <c r="AL21" s="1159"/>
      <c r="AM21" s="1159"/>
      <c r="AN21" s="1160"/>
      <c r="AO21" s="297">
        <v>9.1300000000000008</v>
      </c>
      <c r="AP21" s="298">
        <v>10.69</v>
      </c>
      <c r="AQ21" s="299">
        <v>-1.56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523</v>
      </c>
      <c r="AL22" s="1159"/>
      <c r="AM22" s="1159"/>
      <c r="AN22" s="1160"/>
      <c r="AO22" s="302">
        <v>96.9</v>
      </c>
      <c r="AP22" s="303">
        <v>97.4</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527</v>
      </c>
      <c r="AL32" s="1167"/>
      <c r="AM32" s="1167"/>
      <c r="AN32" s="1168"/>
      <c r="AO32" s="312">
        <v>2482410</v>
      </c>
      <c r="AP32" s="312">
        <v>74077</v>
      </c>
      <c r="AQ32" s="313">
        <v>74824</v>
      </c>
      <c r="AR32" s="314">
        <v>-1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528</v>
      </c>
      <c r="AL33" s="1167"/>
      <c r="AM33" s="1167"/>
      <c r="AN33" s="1168"/>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529</v>
      </c>
      <c r="AL34" s="1167"/>
      <c r="AM34" s="1167"/>
      <c r="AN34" s="1168"/>
      <c r="AO34" s="312" t="s">
        <v>514</v>
      </c>
      <c r="AP34" s="312" t="s">
        <v>514</v>
      </c>
      <c r="AQ34" s="313">
        <v>1</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530</v>
      </c>
      <c r="AL35" s="1167"/>
      <c r="AM35" s="1167"/>
      <c r="AN35" s="1168"/>
      <c r="AO35" s="312">
        <v>583492</v>
      </c>
      <c r="AP35" s="312">
        <v>17412</v>
      </c>
      <c r="AQ35" s="313">
        <v>17427</v>
      </c>
      <c r="AR35" s="314">
        <v>-0.1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531</v>
      </c>
      <c r="AL36" s="1167"/>
      <c r="AM36" s="1167"/>
      <c r="AN36" s="1168"/>
      <c r="AO36" s="312">
        <v>209474</v>
      </c>
      <c r="AP36" s="312">
        <v>6251</v>
      </c>
      <c r="AQ36" s="313">
        <v>2447</v>
      </c>
      <c r="AR36" s="314">
        <v>155.5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532</v>
      </c>
      <c r="AL37" s="1167"/>
      <c r="AM37" s="1167"/>
      <c r="AN37" s="1168"/>
      <c r="AO37" s="312">
        <v>15204</v>
      </c>
      <c r="AP37" s="312">
        <v>454</v>
      </c>
      <c r="AQ37" s="313">
        <v>591</v>
      </c>
      <c r="AR37" s="314">
        <v>-23.2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533</v>
      </c>
      <c r="AL38" s="1170"/>
      <c r="AM38" s="1170"/>
      <c r="AN38" s="1171"/>
      <c r="AO38" s="315" t="s">
        <v>514</v>
      </c>
      <c r="AP38" s="315" t="s">
        <v>514</v>
      </c>
      <c r="AQ38" s="316">
        <v>2</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534</v>
      </c>
      <c r="AL39" s="1170"/>
      <c r="AM39" s="1170"/>
      <c r="AN39" s="1171"/>
      <c r="AO39" s="312">
        <v>-159590</v>
      </c>
      <c r="AP39" s="312">
        <v>-4762</v>
      </c>
      <c r="AQ39" s="313">
        <v>-3618</v>
      </c>
      <c r="AR39" s="314">
        <v>31.6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535</v>
      </c>
      <c r="AL40" s="1167"/>
      <c r="AM40" s="1167"/>
      <c r="AN40" s="1168"/>
      <c r="AO40" s="312">
        <v>-2049535</v>
      </c>
      <c r="AP40" s="312">
        <v>-61160</v>
      </c>
      <c r="AQ40" s="313">
        <v>-63812</v>
      </c>
      <c r="AR40" s="314">
        <v>-4.2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1081455</v>
      </c>
      <c r="AP41" s="312">
        <v>32272</v>
      </c>
      <c r="AQ41" s="313">
        <v>27863</v>
      </c>
      <c r="AR41" s="314">
        <v>15.8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505</v>
      </c>
      <c r="AN49" s="1163" t="s">
        <v>539</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4377717</v>
      </c>
      <c r="AN51" s="334">
        <v>125149</v>
      </c>
      <c r="AO51" s="335">
        <v>6.7</v>
      </c>
      <c r="AP51" s="336">
        <v>85173</v>
      </c>
      <c r="AQ51" s="337">
        <v>-4.3</v>
      </c>
      <c r="AR51" s="338">
        <v>11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1517446</v>
      </c>
      <c r="AN52" s="342">
        <v>43380</v>
      </c>
      <c r="AO52" s="343">
        <v>-13</v>
      </c>
      <c r="AP52" s="344">
        <v>43913</v>
      </c>
      <c r="AQ52" s="345">
        <v>-3.4</v>
      </c>
      <c r="AR52" s="346">
        <v>-9.6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3734316</v>
      </c>
      <c r="AN53" s="334">
        <v>108066</v>
      </c>
      <c r="AO53" s="335">
        <v>-13.7</v>
      </c>
      <c r="AP53" s="336">
        <v>94081</v>
      </c>
      <c r="AQ53" s="337">
        <v>10.5</v>
      </c>
      <c r="AR53" s="338">
        <v>-24.2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898751</v>
      </c>
      <c r="AN54" s="342">
        <v>26009</v>
      </c>
      <c r="AO54" s="343">
        <v>-40</v>
      </c>
      <c r="AP54" s="344">
        <v>48949</v>
      </c>
      <c r="AQ54" s="345">
        <v>11.5</v>
      </c>
      <c r="AR54" s="346">
        <v>-51.5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1825566</v>
      </c>
      <c r="AN55" s="334">
        <v>53311</v>
      </c>
      <c r="AO55" s="335">
        <v>-50.7</v>
      </c>
      <c r="AP55" s="336">
        <v>92632</v>
      </c>
      <c r="AQ55" s="337">
        <v>-1.5</v>
      </c>
      <c r="AR55" s="338">
        <v>-49.2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492554</v>
      </c>
      <c r="AN56" s="342">
        <v>14384</v>
      </c>
      <c r="AO56" s="343">
        <v>-44.7</v>
      </c>
      <c r="AP56" s="344">
        <v>47978</v>
      </c>
      <c r="AQ56" s="345">
        <v>-2</v>
      </c>
      <c r="AR56" s="346">
        <v>-42.7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2272743</v>
      </c>
      <c r="AN57" s="334">
        <v>67157</v>
      </c>
      <c r="AO57" s="335">
        <v>26</v>
      </c>
      <c r="AP57" s="336">
        <v>96469</v>
      </c>
      <c r="AQ57" s="337">
        <v>4.0999999999999996</v>
      </c>
      <c r="AR57" s="338">
        <v>21.9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454406</v>
      </c>
      <c r="AN58" s="342">
        <v>13427</v>
      </c>
      <c r="AO58" s="343">
        <v>-6.7</v>
      </c>
      <c r="AP58" s="344">
        <v>49775</v>
      </c>
      <c r="AQ58" s="345">
        <v>3.7</v>
      </c>
      <c r="AR58" s="346">
        <v>-10.4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1495153</v>
      </c>
      <c r="AN59" s="334">
        <v>44617</v>
      </c>
      <c r="AO59" s="335">
        <v>-33.6</v>
      </c>
      <c r="AP59" s="336">
        <v>85743</v>
      </c>
      <c r="AQ59" s="337">
        <v>-11.1</v>
      </c>
      <c r="AR59" s="338">
        <v>-22.5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562418</v>
      </c>
      <c r="AN60" s="342">
        <v>16783</v>
      </c>
      <c r="AO60" s="343">
        <v>25</v>
      </c>
      <c r="AP60" s="344">
        <v>45231</v>
      </c>
      <c r="AQ60" s="345">
        <v>-9.1</v>
      </c>
      <c r="AR60" s="346">
        <v>34.1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2741099</v>
      </c>
      <c r="AN61" s="349">
        <v>79660</v>
      </c>
      <c r="AO61" s="350">
        <v>-13.1</v>
      </c>
      <c r="AP61" s="351">
        <v>90820</v>
      </c>
      <c r="AQ61" s="352">
        <v>-0.5</v>
      </c>
      <c r="AR61" s="338">
        <v>-12.6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785115</v>
      </c>
      <c r="AN62" s="342">
        <v>22797</v>
      </c>
      <c r="AO62" s="343">
        <v>-15.9</v>
      </c>
      <c r="AP62" s="344">
        <v>47169</v>
      </c>
      <c r="AQ62" s="345">
        <v>0.1</v>
      </c>
      <c r="AR62" s="346">
        <v>-16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Xgc2Mg6dtQ1+2AVMan2Mr4j5WKIdXPulwAQHCI7YHmtEsbbdV14jkkGfKkycFeSV2A+T4QsZsiIIVnKWqkvQg==" saltValue="q8R2YnJhZcdew9yUBlSy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2" sqref="A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X1OTlLO3dNA8LIrv0YeazRfolytPLNW2eh1P1RMwmkAfz6hDAxRm2qDFy47Zksxn7nF/k0mMUqHUljgYfuaE8A==" saltValue="dvzE1GSAuMFf+eY8L4ZF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0" zoomScaleNormal="100" zoomScaleSheetLayoutView="55" workbookViewId="0">
      <selection activeCell="A60" sqref="A60"/>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yA1d0ZjY3JU6ZDmADOTArCSyrtmPtWp7DoNYs/4ouNpv/JZylPHwH43p0eV2ZHDriiyyGaM5l6CObb/waJOtQw==" saltValue="50jVALHTtMh6ascRAJP1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45" sqref="A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75" t="s">
        <v>3</v>
      </c>
      <c r="D47" s="1175"/>
      <c r="E47" s="1176"/>
      <c r="F47" s="11">
        <v>27.38</v>
      </c>
      <c r="G47" s="12">
        <v>27.5</v>
      </c>
      <c r="H47" s="12">
        <v>26.14</v>
      </c>
      <c r="I47" s="12">
        <v>25.08</v>
      </c>
      <c r="J47" s="13">
        <v>25.99</v>
      </c>
    </row>
    <row r="48" spans="2:10" ht="57.75" customHeight="1" x14ac:dyDescent="0.2">
      <c r="B48" s="14"/>
      <c r="C48" s="1177" t="s">
        <v>4</v>
      </c>
      <c r="D48" s="1177"/>
      <c r="E48" s="1178"/>
      <c r="F48" s="15">
        <v>8.56</v>
      </c>
      <c r="G48" s="16">
        <v>7.05</v>
      </c>
      <c r="H48" s="16">
        <v>5.5</v>
      </c>
      <c r="I48" s="16">
        <v>15.33</v>
      </c>
      <c r="J48" s="17">
        <v>17.989999999999998</v>
      </c>
    </row>
    <row r="49" spans="2:10" ht="57.75" customHeight="1" thickBot="1" x14ac:dyDescent="0.25">
      <c r="B49" s="18"/>
      <c r="C49" s="1179" t="s">
        <v>5</v>
      </c>
      <c r="D49" s="1179"/>
      <c r="E49" s="1180"/>
      <c r="F49" s="19" t="s">
        <v>560</v>
      </c>
      <c r="G49" s="20" t="s">
        <v>561</v>
      </c>
      <c r="H49" s="20" t="s">
        <v>562</v>
      </c>
      <c r="I49" s="20">
        <v>10.050000000000001</v>
      </c>
      <c r="J49" s="21">
        <v>2.11</v>
      </c>
    </row>
    <row r="50" spans="2:10" ht="13.2" x14ac:dyDescent="0.2"/>
  </sheetData>
  <sheetProtection algorithmName="SHA-512" hashValue="9vk+9q+YJdnpsRX9cIADqmzFffUfBIzTjYruNEsMCOM2CSgEd+Ap0p3lgZlO7ySMojB0Rieh8OjJLhog+d2eFw==" saltValue="lhVICPcnoN6pik10oF20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42" sqref="K4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87" t="s">
        <v>563</v>
      </c>
      <c r="D34" s="1187"/>
      <c r="E34" s="1188"/>
      <c r="F34" s="32">
        <v>8.56</v>
      </c>
      <c r="G34" s="33">
        <v>7.04</v>
      </c>
      <c r="H34" s="33">
        <v>5.49</v>
      </c>
      <c r="I34" s="33">
        <v>15.32</v>
      </c>
      <c r="J34" s="34">
        <v>17.989999999999998</v>
      </c>
      <c r="K34" s="22"/>
      <c r="L34" s="22"/>
      <c r="M34" s="22"/>
      <c r="N34" s="22"/>
      <c r="O34" s="22"/>
      <c r="P34" s="22"/>
    </row>
    <row r="35" spans="1:16" ht="39" customHeight="1" x14ac:dyDescent="0.2">
      <c r="A35" s="22"/>
      <c r="B35" s="35"/>
      <c r="C35" s="1181" t="s">
        <v>564</v>
      </c>
      <c r="D35" s="1182"/>
      <c r="E35" s="1183"/>
      <c r="F35" s="36">
        <v>7.01</v>
      </c>
      <c r="G35" s="37">
        <v>7.71</v>
      </c>
      <c r="H35" s="37">
        <v>7.47</v>
      </c>
      <c r="I35" s="37">
        <v>6.74</v>
      </c>
      <c r="J35" s="38">
        <v>6.69</v>
      </c>
      <c r="K35" s="22"/>
      <c r="L35" s="22"/>
      <c r="M35" s="22"/>
      <c r="N35" s="22"/>
      <c r="O35" s="22"/>
      <c r="P35" s="22"/>
    </row>
    <row r="36" spans="1:16" ht="39" customHeight="1" x14ac:dyDescent="0.2">
      <c r="A36" s="22"/>
      <c r="B36" s="35"/>
      <c r="C36" s="1181" t="s">
        <v>565</v>
      </c>
      <c r="D36" s="1182"/>
      <c r="E36" s="1183"/>
      <c r="F36" s="36">
        <v>0.7</v>
      </c>
      <c r="G36" s="37">
        <v>1.03</v>
      </c>
      <c r="H36" s="37">
        <v>1.1599999999999999</v>
      </c>
      <c r="I36" s="37">
        <v>1.33</v>
      </c>
      <c r="J36" s="38">
        <v>2.3199999999999998</v>
      </c>
      <c r="K36" s="22"/>
      <c r="L36" s="22"/>
      <c r="M36" s="22"/>
      <c r="N36" s="22"/>
      <c r="O36" s="22"/>
      <c r="P36" s="22"/>
    </row>
    <row r="37" spans="1:16" ht="39" customHeight="1" x14ac:dyDescent="0.2">
      <c r="A37" s="22"/>
      <c r="B37" s="35"/>
      <c r="C37" s="1181" t="s">
        <v>566</v>
      </c>
      <c r="D37" s="1182"/>
      <c r="E37" s="1183"/>
      <c r="F37" s="36">
        <v>0.6</v>
      </c>
      <c r="G37" s="37">
        <v>0.76</v>
      </c>
      <c r="H37" s="37">
        <v>0.96</v>
      </c>
      <c r="I37" s="37">
        <v>0.82</v>
      </c>
      <c r="J37" s="38">
        <v>1.25</v>
      </c>
      <c r="K37" s="22"/>
      <c r="L37" s="22"/>
      <c r="M37" s="22"/>
      <c r="N37" s="22"/>
      <c r="O37" s="22"/>
      <c r="P37" s="22"/>
    </row>
    <row r="38" spans="1:16" ht="39" customHeight="1" x14ac:dyDescent="0.2">
      <c r="A38" s="22"/>
      <c r="B38" s="35"/>
      <c r="C38" s="1181" t="s">
        <v>567</v>
      </c>
      <c r="D38" s="1182"/>
      <c r="E38" s="1183"/>
      <c r="F38" s="36">
        <v>0.66</v>
      </c>
      <c r="G38" s="37">
        <v>0.84</v>
      </c>
      <c r="H38" s="37">
        <v>0.73</v>
      </c>
      <c r="I38" s="37">
        <v>0.09</v>
      </c>
      <c r="J38" s="38">
        <v>1</v>
      </c>
      <c r="K38" s="22"/>
      <c r="L38" s="22"/>
      <c r="M38" s="22"/>
      <c r="N38" s="22"/>
      <c r="O38" s="22"/>
      <c r="P38" s="22"/>
    </row>
    <row r="39" spans="1:16" ht="39" customHeight="1" x14ac:dyDescent="0.2">
      <c r="A39" s="22"/>
      <c r="B39" s="35"/>
      <c r="C39" s="1181" t="s">
        <v>568</v>
      </c>
      <c r="D39" s="1182"/>
      <c r="E39" s="1183"/>
      <c r="F39" s="36">
        <v>0.2</v>
      </c>
      <c r="G39" s="37">
        <v>0.24</v>
      </c>
      <c r="H39" s="37">
        <v>0.26</v>
      </c>
      <c r="I39" s="37">
        <v>0.28999999999999998</v>
      </c>
      <c r="J39" s="38">
        <v>0.33</v>
      </c>
      <c r="K39" s="22"/>
      <c r="L39" s="22"/>
      <c r="M39" s="22"/>
      <c r="N39" s="22"/>
      <c r="O39" s="22"/>
      <c r="P39" s="22"/>
    </row>
    <row r="40" spans="1:16" ht="39" customHeight="1" x14ac:dyDescent="0.2">
      <c r="A40" s="22"/>
      <c r="B40" s="35"/>
      <c r="C40" s="1181" t="s">
        <v>569</v>
      </c>
      <c r="D40" s="1182"/>
      <c r="E40" s="1183"/>
      <c r="F40" s="36" t="s">
        <v>514</v>
      </c>
      <c r="G40" s="37" t="s">
        <v>514</v>
      </c>
      <c r="H40" s="37">
        <v>0.13</v>
      </c>
      <c r="I40" s="37">
        <v>0.12</v>
      </c>
      <c r="J40" s="38">
        <v>0.2</v>
      </c>
      <c r="K40" s="22"/>
      <c r="L40" s="22"/>
      <c r="M40" s="22"/>
      <c r="N40" s="22"/>
      <c r="O40" s="22"/>
      <c r="P40" s="22"/>
    </row>
    <row r="41" spans="1:16" ht="39" customHeight="1" x14ac:dyDescent="0.2">
      <c r="A41" s="22"/>
      <c r="B41" s="35"/>
      <c r="C41" s="1181" t="s">
        <v>570</v>
      </c>
      <c r="D41" s="1182"/>
      <c r="E41" s="1183"/>
      <c r="F41" s="36">
        <v>0</v>
      </c>
      <c r="G41" s="37">
        <v>0.04</v>
      </c>
      <c r="H41" s="37">
        <v>0.05</v>
      </c>
      <c r="I41" s="37">
        <v>0.04</v>
      </c>
      <c r="J41" s="38">
        <v>0.03</v>
      </c>
      <c r="K41" s="22"/>
      <c r="L41" s="22"/>
      <c r="M41" s="22"/>
      <c r="N41" s="22"/>
      <c r="O41" s="22"/>
      <c r="P41" s="22"/>
    </row>
    <row r="42" spans="1:16" ht="39" customHeight="1" x14ac:dyDescent="0.2">
      <c r="A42" s="22"/>
      <c r="B42" s="39"/>
      <c r="C42" s="1181" t="s">
        <v>571</v>
      </c>
      <c r="D42" s="1182"/>
      <c r="E42" s="1183"/>
      <c r="F42" s="36" t="s">
        <v>514</v>
      </c>
      <c r="G42" s="37" t="s">
        <v>514</v>
      </c>
      <c r="H42" s="37" t="s">
        <v>514</v>
      </c>
      <c r="I42" s="37" t="s">
        <v>514</v>
      </c>
      <c r="J42" s="38" t="s">
        <v>514</v>
      </c>
      <c r="K42" s="22"/>
      <c r="L42" s="22"/>
      <c r="M42" s="22"/>
      <c r="N42" s="22"/>
      <c r="O42" s="22"/>
      <c r="P42" s="22"/>
    </row>
    <row r="43" spans="1:16" ht="39" customHeight="1" thickBot="1" x14ac:dyDescent="0.25">
      <c r="A43" s="22"/>
      <c r="B43" s="40"/>
      <c r="C43" s="1184" t="s">
        <v>572</v>
      </c>
      <c r="D43" s="1185"/>
      <c r="E43" s="1186"/>
      <c r="F43" s="41">
        <v>0.01</v>
      </c>
      <c r="G43" s="42">
        <v>0</v>
      </c>
      <c r="H43" s="42">
        <v>0</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d0Nvkq693zdBIhGgOswE2PtS8/4dJQOSShn99n2OVtOO5J6WngfoVmrjkcywzBgNbyeYItebYJTJW8XwHnwZQ==" saltValue="DKddqjZsTVqBQjTSVe4O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L48" sqref="L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2213</v>
      </c>
      <c r="L45" s="60">
        <v>2214</v>
      </c>
      <c r="M45" s="60">
        <v>2419</v>
      </c>
      <c r="N45" s="60">
        <v>2463</v>
      </c>
      <c r="O45" s="61">
        <v>2482</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514</v>
      </c>
      <c r="L46" s="64" t="s">
        <v>514</v>
      </c>
      <c r="M46" s="64" t="s">
        <v>514</v>
      </c>
      <c r="N46" s="64" t="s">
        <v>514</v>
      </c>
      <c r="O46" s="65" t="s">
        <v>514</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514</v>
      </c>
      <c r="L47" s="64" t="s">
        <v>514</v>
      </c>
      <c r="M47" s="64" t="s">
        <v>514</v>
      </c>
      <c r="N47" s="64" t="s">
        <v>514</v>
      </c>
      <c r="O47" s="65" t="s">
        <v>514</v>
      </c>
      <c r="P47" s="48"/>
      <c r="Q47" s="48"/>
      <c r="R47" s="48"/>
      <c r="S47" s="48"/>
      <c r="T47" s="48"/>
      <c r="U47" s="48"/>
    </row>
    <row r="48" spans="1:21" ht="30.75" customHeight="1" x14ac:dyDescent="0.2">
      <c r="A48" s="48"/>
      <c r="B48" s="1191"/>
      <c r="C48" s="1192"/>
      <c r="D48" s="62"/>
      <c r="E48" s="1197" t="s">
        <v>15</v>
      </c>
      <c r="F48" s="1197"/>
      <c r="G48" s="1197"/>
      <c r="H48" s="1197"/>
      <c r="I48" s="1197"/>
      <c r="J48" s="1198"/>
      <c r="K48" s="63">
        <v>598</v>
      </c>
      <c r="L48" s="64">
        <v>605</v>
      </c>
      <c r="M48" s="64">
        <v>586</v>
      </c>
      <c r="N48" s="64">
        <v>544</v>
      </c>
      <c r="O48" s="65">
        <v>583</v>
      </c>
      <c r="P48" s="48"/>
      <c r="Q48" s="48"/>
      <c r="R48" s="48"/>
      <c r="S48" s="48"/>
      <c r="T48" s="48"/>
      <c r="U48" s="48"/>
    </row>
    <row r="49" spans="1:21" ht="30.75" customHeight="1" x14ac:dyDescent="0.2">
      <c r="A49" s="48"/>
      <c r="B49" s="1191"/>
      <c r="C49" s="1192"/>
      <c r="D49" s="62"/>
      <c r="E49" s="1197" t="s">
        <v>16</v>
      </c>
      <c r="F49" s="1197"/>
      <c r="G49" s="1197"/>
      <c r="H49" s="1197"/>
      <c r="I49" s="1197"/>
      <c r="J49" s="1198"/>
      <c r="K49" s="63">
        <v>137</v>
      </c>
      <c r="L49" s="64">
        <v>197</v>
      </c>
      <c r="M49" s="64">
        <v>251</v>
      </c>
      <c r="N49" s="64">
        <v>254</v>
      </c>
      <c r="O49" s="65">
        <v>209</v>
      </c>
      <c r="P49" s="48"/>
      <c r="Q49" s="48"/>
      <c r="R49" s="48"/>
      <c r="S49" s="48"/>
      <c r="T49" s="48"/>
      <c r="U49" s="48"/>
    </row>
    <row r="50" spans="1:21" ht="30.75" customHeight="1" x14ac:dyDescent="0.2">
      <c r="A50" s="48"/>
      <c r="B50" s="1191"/>
      <c r="C50" s="1192"/>
      <c r="D50" s="62"/>
      <c r="E50" s="1197" t="s">
        <v>17</v>
      </c>
      <c r="F50" s="1197"/>
      <c r="G50" s="1197"/>
      <c r="H50" s="1197"/>
      <c r="I50" s="1197"/>
      <c r="J50" s="1198"/>
      <c r="K50" s="63">
        <v>17</v>
      </c>
      <c r="L50" s="64">
        <v>17</v>
      </c>
      <c r="M50" s="64">
        <v>17</v>
      </c>
      <c r="N50" s="64">
        <v>17</v>
      </c>
      <c r="O50" s="65">
        <v>15</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514</v>
      </c>
      <c r="L51" s="64" t="s">
        <v>514</v>
      </c>
      <c r="M51" s="64" t="s">
        <v>514</v>
      </c>
      <c r="N51" s="64" t="s">
        <v>514</v>
      </c>
      <c r="O51" s="65" t="s">
        <v>514</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2053</v>
      </c>
      <c r="L52" s="64">
        <v>2098</v>
      </c>
      <c r="M52" s="64">
        <v>2284</v>
      </c>
      <c r="N52" s="64">
        <v>2260</v>
      </c>
      <c r="O52" s="65">
        <v>2209</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912</v>
      </c>
      <c r="L53" s="69">
        <v>935</v>
      </c>
      <c r="M53" s="69">
        <v>989</v>
      </c>
      <c r="N53" s="69">
        <v>1018</v>
      </c>
      <c r="O53" s="70">
        <v>1080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YcjnBd1rVPytXjCLC+wFW3OgysFJXpMAeEolHcAy0c2na34NEQUpxqY/wme5NaKPkmz9+wKu2gKi9U9/kAdUQ==" saltValue="JQg96PVDbzs8d4kyO3XF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2" sqref="A2"/>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555</v>
      </c>
      <c r="J40" s="103" t="s">
        <v>556</v>
      </c>
      <c r="K40" s="103" t="s">
        <v>557</v>
      </c>
      <c r="L40" s="103" t="s">
        <v>558</v>
      </c>
      <c r="M40" s="104" t="s">
        <v>559</v>
      </c>
    </row>
    <row r="41" spans="2:13" ht="27.75" customHeight="1" x14ac:dyDescent="0.2">
      <c r="B41" s="1220" t="s">
        <v>32</v>
      </c>
      <c r="C41" s="1221"/>
      <c r="D41" s="105"/>
      <c r="E41" s="1226" t="s">
        <v>33</v>
      </c>
      <c r="F41" s="1226"/>
      <c r="G41" s="1226"/>
      <c r="H41" s="1227"/>
      <c r="I41" s="355">
        <v>25521</v>
      </c>
      <c r="J41" s="356">
        <v>25412</v>
      </c>
      <c r="K41" s="356">
        <v>24290</v>
      </c>
      <c r="L41" s="356">
        <v>23304</v>
      </c>
      <c r="M41" s="357">
        <v>21552</v>
      </c>
    </row>
    <row r="42" spans="2:13" ht="27.75" customHeight="1" x14ac:dyDescent="0.2">
      <c r="B42" s="1222"/>
      <c r="C42" s="1223"/>
      <c r="D42" s="106"/>
      <c r="E42" s="1228" t="s">
        <v>34</v>
      </c>
      <c r="F42" s="1228"/>
      <c r="G42" s="1228"/>
      <c r="H42" s="1229"/>
      <c r="I42" s="358">
        <v>216</v>
      </c>
      <c r="J42" s="359">
        <v>200</v>
      </c>
      <c r="K42" s="359">
        <v>185</v>
      </c>
      <c r="L42" s="359">
        <v>169</v>
      </c>
      <c r="M42" s="360">
        <v>155</v>
      </c>
    </row>
    <row r="43" spans="2:13" ht="27.75" customHeight="1" x14ac:dyDescent="0.2">
      <c r="B43" s="1222"/>
      <c r="C43" s="1223"/>
      <c r="D43" s="106"/>
      <c r="E43" s="1228" t="s">
        <v>35</v>
      </c>
      <c r="F43" s="1228"/>
      <c r="G43" s="1228"/>
      <c r="H43" s="1229"/>
      <c r="I43" s="358">
        <v>9123</v>
      </c>
      <c r="J43" s="359">
        <v>8671</v>
      </c>
      <c r="K43" s="359">
        <v>8120</v>
      </c>
      <c r="L43" s="359">
        <v>7720</v>
      </c>
      <c r="M43" s="360">
        <v>7287</v>
      </c>
    </row>
    <row r="44" spans="2:13" ht="27.75" customHeight="1" x14ac:dyDescent="0.2">
      <c r="B44" s="1222"/>
      <c r="C44" s="1223"/>
      <c r="D44" s="106"/>
      <c r="E44" s="1228" t="s">
        <v>36</v>
      </c>
      <c r="F44" s="1228"/>
      <c r="G44" s="1228"/>
      <c r="H44" s="1229"/>
      <c r="I44" s="358">
        <v>2059</v>
      </c>
      <c r="J44" s="359">
        <v>1938</v>
      </c>
      <c r="K44" s="359">
        <v>1758</v>
      </c>
      <c r="L44" s="359">
        <v>1600</v>
      </c>
      <c r="M44" s="360">
        <v>1412</v>
      </c>
    </row>
    <row r="45" spans="2:13" ht="27.75" customHeight="1" x14ac:dyDescent="0.2">
      <c r="B45" s="1222"/>
      <c r="C45" s="1223"/>
      <c r="D45" s="106"/>
      <c r="E45" s="1228" t="s">
        <v>37</v>
      </c>
      <c r="F45" s="1228"/>
      <c r="G45" s="1228"/>
      <c r="H45" s="1229"/>
      <c r="I45" s="358">
        <v>2708</v>
      </c>
      <c r="J45" s="359">
        <v>2796</v>
      </c>
      <c r="K45" s="359">
        <v>2562</v>
      </c>
      <c r="L45" s="359">
        <v>2528</v>
      </c>
      <c r="M45" s="360">
        <v>2735</v>
      </c>
    </row>
    <row r="46" spans="2:13" ht="27.75" customHeight="1" x14ac:dyDescent="0.2">
      <c r="B46" s="1222"/>
      <c r="C46" s="1223"/>
      <c r="D46" s="107"/>
      <c r="E46" s="1228" t="s">
        <v>38</v>
      </c>
      <c r="F46" s="1228"/>
      <c r="G46" s="1228"/>
      <c r="H46" s="1229"/>
      <c r="I46" s="358">
        <v>3</v>
      </c>
      <c r="J46" s="359">
        <v>2</v>
      </c>
      <c r="K46" s="359">
        <v>1</v>
      </c>
      <c r="L46" s="359">
        <v>0</v>
      </c>
      <c r="M46" s="360">
        <v>0</v>
      </c>
    </row>
    <row r="47" spans="2:13" ht="27.75" customHeight="1" x14ac:dyDescent="0.2">
      <c r="B47" s="1222"/>
      <c r="C47" s="1223"/>
      <c r="D47" s="108"/>
      <c r="E47" s="1230" t="s">
        <v>39</v>
      </c>
      <c r="F47" s="1231"/>
      <c r="G47" s="1231"/>
      <c r="H47" s="1232"/>
      <c r="I47" s="358" t="s">
        <v>514</v>
      </c>
      <c r="J47" s="359" t="s">
        <v>514</v>
      </c>
      <c r="K47" s="359" t="s">
        <v>514</v>
      </c>
      <c r="L47" s="359" t="s">
        <v>514</v>
      </c>
      <c r="M47" s="360" t="s">
        <v>514</v>
      </c>
    </row>
    <row r="48" spans="2:13" ht="27.75" customHeight="1" x14ac:dyDescent="0.2">
      <c r="B48" s="1222"/>
      <c r="C48" s="1223"/>
      <c r="D48" s="106"/>
      <c r="E48" s="1228" t="s">
        <v>40</v>
      </c>
      <c r="F48" s="1228"/>
      <c r="G48" s="1228"/>
      <c r="H48" s="1229"/>
      <c r="I48" s="358" t="s">
        <v>514</v>
      </c>
      <c r="J48" s="359" t="s">
        <v>514</v>
      </c>
      <c r="K48" s="359" t="s">
        <v>514</v>
      </c>
      <c r="L48" s="359" t="s">
        <v>514</v>
      </c>
      <c r="M48" s="360" t="s">
        <v>514</v>
      </c>
    </row>
    <row r="49" spans="2:13" ht="27.75" customHeight="1" x14ac:dyDescent="0.2">
      <c r="B49" s="1224"/>
      <c r="C49" s="1225"/>
      <c r="D49" s="106"/>
      <c r="E49" s="1228" t="s">
        <v>41</v>
      </c>
      <c r="F49" s="1228"/>
      <c r="G49" s="1228"/>
      <c r="H49" s="1229"/>
      <c r="I49" s="358" t="s">
        <v>514</v>
      </c>
      <c r="J49" s="359" t="s">
        <v>514</v>
      </c>
      <c r="K49" s="359" t="s">
        <v>514</v>
      </c>
      <c r="L49" s="359" t="s">
        <v>514</v>
      </c>
      <c r="M49" s="360" t="s">
        <v>514</v>
      </c>
    </row>
    <row r="50" spans="2:13" ht="27.75" customHeight="1" x14ac:dyDescent="0.2">
      <c r="B50" s="1233" t="s">
        <v>42</v>
      </c>
      <c r="C50" s="1234"/>
      <c r="D50" s="109"/>
      <c r="E50" s="1228" t="s">
        <v>43</v>
      </c>
      <c r="F50" s="1228"/>
      <c r="G50" s="1228"/>
      <c r="H50" s="1229"/>
      <c r="I50" s="358">
        <v>5373</v>
      </c>
      <c r="J50" s="359">
        <v>5599</v>
      </c>
      <c r="K50" s="359">
        <v>6665</v>
      </c>
      <c r="L50" s="359">
        <v>8207</v>
      </c>
      <c r="M50" s="360">
        <v>9322</v>
      </c>
    </row>
    <row r="51" spans="2:13" ht="27.75" customHeight="1" x14ac:dyDescent="0.2">
      <c r="B51" s="1222"/>
      <c r="C51" s="1223"/>
      <c r="D51" s="106"/>
      <c r="E51" s="1228" t="s">
        <v>44</v>
      </c>
      <c r="F51" s="1228"/>
      <c r="G51" s="1228"/>
      <c r="H51" s="1229"/>
      <c r="I51" s="358">
        <v>1860</v>
      </c>
      <c r="J51" s="359">
        <v>1944</v>
      </c>
      <c r="K51" s="359">
        <v>2007</v>
      </c>
      <c r="L51" s="359">
        <v>2006</v>
      </c>
      <c r="M51" s="360">
        <v>2062</v>
      </c>
    </row>
    <row r="52" spans="2:13" ht="27.75" customHeight="1" x14ac:dyDescent="0.2">
      <c r="B52" s="1224"/>
      <c r="C52" s="1225"/>
      <c r="D52" s="106"/>
      <c r="E52" s="1228" t="s">
        <v>45</v>
      </c>
      <c r="F52" s="1228"/>
      <c r="G52" s="1228"/>
      <c r="H52" s="1229"/>
      <c r="I52" s="358">
        <v>22654</v>
      </c>
      <c r="J52" s="359">
        <v>21942</v>
      </c>
      <c r="K52" s="359">
        <v>20855</v>
      </c>
      <c r="L52" s="359">
        <v>19569</v>
      </c>
      <c r="M52" s="360">
        <v>18060</v>
      </c>
    </row>
    <row r="53" spans="2:13" ht="27.75" customHeight="1" thickBot="1" x14ac:dyDescent="0.25">
      <c r="B53" s="1235" t="s">
        <v>46</v>
      </c>
      <c r="C53" s="1236"/>
      <c r="D53" s="110"/>
      <c r="E53" s="1237" t="s">
        <v>47</v>
      </c>
      <c r="F53" s="1237"/>
      <c r="G53" s="1237"/>
      <c r="H53" s="1238"/>
      <c r="I53" s="361">
        <v>9742</v>
      </c>
      <c r="J53" s="362">
        <v>9534</v>
      </c>
      <c r="K53" s="362">
        <v>7390</v>
      </c>
      <c r="L53" s="362">
        <v>5540</v>
      </c>
      <c r="M53" s="363">
        <v>3697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OFO8ej46iIZrTSGubryHJgiu6HpfvOKkRtsMOnWbb/TnmR69cw52j6pS0FqAW3eF+2Vl+BB7MTDmZYm5oNFMzQ==" saltValue="bOCVMT+u0Yx/vJv5ubZD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5" zoomScale="115" zoomScaleNormal="115" zoomScaleSheetLayoutView="100" workbookViewId="0">
      <selection activeCell="C5" sqref="C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47" t="s">
        <v>50</v>
      </c>
      <c r="D55" s="1247"/>
      <c r="E55" s="1248"/>
      <c r="F55" s="122">
        <v>2768</v>
      </c>
      <c r="G55" s="122">
        <v>2768</v>
      </c>
      <c r="H55" s="123">
        <v>2769</v>
      </c>
    </row>
    <row r="56" spans="2:8" ht="52.5" customHeight="1" x14ac:dyDescent="0.2">
      <c r="B56" s="124"/>
      <c r="C56" s="1249" t="s">
        <v>51</v>
      </c>
      <c r="D56" s="1249"/>
      <c r="E56" s="1250"/>
      <c r="F56" s="125">
        <v>804</v>
      </c>
      <c r="G56" s="125">
        <v>954</v>
      </c>
      <c r="H56" s="126">
        <v>954</v>
      </c>
    </row>
    <row r="57" spans="2:8" ht="53.25" customHeight="1" x14ac:dyDescent="0.2">
      <c r="B57" s="124"/>
      <c r="C57" s="1251" t="s">
        <v>52</v>
      </c>
      <c r="D57" s="1251"/>
      <c r="E57" s="1252"/>
      <c r="F57" s="127">
        <v>3433</v>
      </c>
      <c r="G57" s="127">
        <v>4720</v>
      </c>
      <c r="H57" s="128">
        <v>5128</v>
      </c>
    </row>
    <row r="58" spans="2:8" ht="45.75" customHeight="1" x14ac:dyDescent="0.2">
      <c r="B58" s="129"/>
      <c r="C58" s="1239" t="s">
        <v>579</v>
      </c>
      <c r="D58" s="1240"/>
      <c r="E58" s="1241"/>
      <c r="F58" s="130">
        <v>1679</v>
      </c>
      <c r="G58" s="130">
        <v>3001</v>
      </c>
      <c r="H58" s="131">
        <v>3400</v>
      </c>
    </row>
    <row r="59" spans="2:8" ht="45.75" customHeight="1" x14ac:dyDescent="0.2">
      <c r="B59" s="129"/>
      <c r="C59" s="1239" t="s">
        <v>580</v>
      </c>
      <c r="D59" s="1240"/>
      <c r="E59" s="1241"/>
      <c r="F59" s="130">
        <v>1207</v>
      </c>
      <c r="G59" s="130">
        <v>1157</v>
      </c>
      <c r="H59" s="131">
        <v>1157</v>
      </c>
    </row>
    <row r="60" spans="2:8" ht="45.75" customHeight="1" x14ac:dyDescent="0.2">
      <c r="B60" s="129"/>
      <c r="C60" s="1239" t="s">
        <v>581</v>
      </c>
      <c r="D60" s="1240"/>
      <c r="E60" s="1241"/>
      <c r="F60" s="130">
        <v>453</v>
      </c>
      <c r="G60" s="130">
        <v>453</v>
      </c>
      <c r="H60" s="131">
        <v>453</v>
      </c>
    </row>
    <row r="61" spans="2:8" ht="45.75" customHeight="1" x14ac:dyDescent="0.2">
      <c r="B61" s="129"/>
      <c r="C61" s="1239" t="s">
        <v>582</v>
      </c>
      <c r="D61" s="1240"/>
      <c r="E61" s="1241"/>
      <c r="F61" s="130">
        <v>27</v>
      </c>
      <c r="G61" s="130">
        <v>38</v>
      </c>
      <c r="H61" s="131">
        <v>42</v>
      </c>
    </row>
    <row r="62" spans="2:8" ht="45.75" customHeight="1" thickBot="1" x14ac:dyDescent="0.25">
      <c r="B62" s="132"/>
      <c r="C62" s="1242" t="s">
        <v>583</v>
      </c>
      <c r="D62" s="1243"/>
      <c r="E62" s="1244"/>
      <c r="F62" s="133">
        <v>21</v>
      </c>
      <c r="G62" s="133">
        <v>25</v>
      </c>
      <c r="H62" s="134">
        <v>28</v>
      </c>
    </row>
    <row r="63" spans="2:8" ht="52.5" customHeight="1" thickBot="1" x14ac:dyDescent="0.25">
      <c r="B63" s="135"/>
      <c r="C63" s="1245" t="s">
        <v>53</v>
      </c>
      <c r="D63" s="1245"/>
      <c r="E63" s="1246"/>
      <c r="F63" s="136">
        <v>7005</v>
      </c>
      <c r="G63" s="136">
        <v>8443</v>
      </c>
      <c r="H63" s="137">
        <v>8851</v>
      </c>
    </row>
    <row r="64" spans="2:8" ht="13.2" x14ac:dyDescent="0.2"/>
  </sheetData>
  <sheetProtection algorithmName="SHA-512" hashValue="0suw1/d2+SqXvErSgxTHxkBRMUKEwScyZDoUqEGIJVrsDvObSfLFR5WDWDXeUXQLGqy1ZFMzRj2IUz9Rg4LMuw==" saltValue="gxQXJPO7h0KlRWcntcEZ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73C9-B315-4B4A-979A-DDF60C3AD8FB}">
  <sheetPr>
    <pageSetUpPr fitToPage="1"/>
  </sheetPr>
  <dimension ref="A1:DE85"/>
  <sheetViews>
    <sheetView showGridLines="0" topLeftCell="A10" zoomScaleNormal="100" zoomScaleSheetLayoutView="55" workbookViewId="0">
      <selection activeCell="AN65" sqref="AN65:DC69"/>
    </sheetView>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602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5" t="s">
        <v>605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600</v>
      </c>
    </row>
    <row r="50" spans="1:109" ht="13.2" x14ac:dyDescent="0.2">
      <c r="B50" s="365"/>
      <c r="G50" s="1253"/>
      <c r="H50" s="1253"/>
      <c r="I50" s="1253"/>
      <c r="J50" s="1253"/>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6" t="s">
        <v>555</v>
      </c>
      <c r="BQ50" s="1256"/>
      <c r="BR50" s="1256"/>
      <c r="BS50" s="1256"/>
      <c r="BT50" s="1256"/>
      <c r="BU50" s="1256"/>
      <c r="BV50" s="1256"/>
      <c r="BW50" s="1256"/>
      <c r="BX50" s="1256" t="s">
        <v>556</v>
      </c>
      <c r="BY50" s="1256"/>
      <c r="BZ50" s="1256"/>
      <c r="CA50" s="1256"/>
      <c r="CB50" s="1256"/>
      <c r="CC50" s="1256"/>
      <c r="CD50" s="1256"/>
      <c r="CE50" s="1256"/>
      <c r="CF50" s="1256" t="s">
        <v>557</v>
      </c>
      <c r="CG50" s="1256"/>
      <c r="CH50" s="1256"/>
      <c r="CI50" s="1256"/>
      <c r="CJ50" s="1256"/>
      <c r="CK50" s="1256"/>
      <c r="CL50" s="1256"/>
      <c r="CM50" s="1256"/>
      <c r="CN50" s="1256" t="s">
        <v>558</v>
      </c>
      <c r="CO50" s="1256"/>
      <c r="CP50" s="1256"/>
      <c r="CQ50" s="1256"/>
      <c r="CR50" s="1256"/>
      <c r="CS50" s="1256"/>
      <c r="CT50" s="1256"/>
      <c r="CU50" s="1256"/>
      <c r="CV50" s="1256" t="s">
        <v>559</v>
      </c>
      <c r="CW50" s="1256"/>
      <c r="CX50" s="1256"/>
      <c r="CY50" s="1256"/>
      <c r="CZ50" s="1256"/>
      <c r="DA50" s="1256"/>
      <c r="DB50" s="1256"/>
      <c r="DC50" s="1256"/>
    </row>
    <row r="51" spans="1:109" ht="13.5" customHeight="1" x14ac:dyDescent="0.2">
      <c r="B51" s="365"/>
      <c r="G51" s="1264"/>
      <c r="H51" s="1264"/>
      <c r="I51" s="1274"/>
      <c r="J51" s="1274"/>
      <c r="K51" s="1258"/>
      <c r="L51" s="1258"/>
      <c r="M51" s="1258"/>
      <c r="N51" s="1258"/>
      <c r="AM51" s="371"/>
      <c r="AN51" s="1257" t="s">
        <v>599</v>
      </c>
      <c r="AO51" s="1257"/>
      <c r="AP51" s="1257"/>
      <c r="AQ51" s="1257"/>
      <c r="AR51" s="1257"/>
      <c r="AS51" s="1257"/>
      <c r="AT51" s="1257"/>
      <c r="AU51" s="1257"/>
      <c r="AV51" s="1257"/>
      <c r="AW51" s="1257"/>
      <c r="AX51" s="1257"/>
      <c r="AY51" s="1257"/>
      <c r="AZ51" s="1257"/>
      <c r="BA51" s="1257"/>
      <c r="BB51" s="1257" t="s">
        <v>597</v>
      </c>
      <c r="BC51" s="1257"/>
      <c r="BD51" s="1257"/>
      <c r="BE51" s="1257"/>
      <c r="BF51" s="1257"/>
      <c r="BG51" s="1257"/>
      <c r="BH51" s="1257"/>
      <c r="BI51" s="1257"/>
      <c r="BJ51" s="1257"/>
      <c r="BK51" s="1257"/>
      <c r="BL51" s="1257"/>
      <c r="BM51" s="1257"/>
      <c r="BN51" s="1257"/>
      <c r="BO51" s="1257"/>
      <c r="BP51" s="1255">
        <v>118.4</v>
      </c>
      <c r="BQ51" s="1255"/>
      <c r="BR51" s="1255"/>
      <c r="BS51" s="1255"/>
      <c r="BT51" s="1255"/>
      <c r="BU51" s="1255"/>
      <c r="BV51" s="1255"/>
      <c r="BW51" s="1255"/>
      <c r="BX51" s="1255">
        <v>117.1</v>
      </c>
      <c r="BY51" s="1255"/>
      <c r="BZ51" s="1255"/>
      <c r="CA51" s="1255"/>
      <c r="CB51" s="1255"/>
      <c r="CC51" s="1255"/>
      <c r="CD51" s="1255"/>
      <c r="CE51" s="1255"/>
      <c r="CF51" s="1255">
        <v>87.2</v>
      </c>
      <c r="CG51" s="1255"/>
      <c r="CH51" s="1255"/>
      <c r="CI51" s="1255"/>
      <c r="CJ51" s="1255"/>
      <c r="CK51" s="1255"/>
      <c r="CL51" s="1255"/>
      <c r="CM51" s="1255"/>
      <c r="CN51" s="1255">
        <v>62</v>
      </c>
      <c r="CO51" s="1255"/>
      <c r="CP51" s="1255"/>
      <c r="CQ51" s="1255"/>
      <c r="CR51" s="1255"/>
      <c r="CS51" s="1255"/>
      <c r="CT51" s="1255"/>
      <c r="CU51" s="1255"/>
      <c r="CV51" s="1255">
        <v>42.9</v>
      </c>
      <c r="CW51" s="1255"/>
      <c r="CX51" s="1255"/>
      <c r="CY51" s="1255"/>
      <c r="CZ51" s="1255"/>
      <c r="DA51" s="1255"/>
      <c r="DB51" s="1255"/>
      <c r="DC51" s="1255"/>
    </row>
    <row r="52" spans="1:109" ht="13.2" x14ac:dyDescent="0.2">
      <c r="B52" s="365"/>
      <c r="G52" s="1264"/>
      <c r="H52" s="1264"/>
      <c r="I52" s="1274"/>
      <c r="J52" s="1274"/>
      <c r="K52" s="1258"/>
      <c r="L52" s="1258"/>
      <c r="M52" s="1258"/>
      <c r="N52" s="1258"/>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79"/>
      <c r="B53" s="365"/>
      <c r="G53" s="1264"/>
      <c r="H53" s="1264"/>
      <c r="I53" s="1253"/>
      <c r="J53" s="1253"/>
      <c r="K53" s="1258"/>
      <c r="L53" s="1258"/>
      <c r="M53" s="1258"/>
      <c r="N53" s="1258"/>
      <c r="AM53" s="371"/>
      <c r="AN53" s="1257"/>
      <c r="AO53" s="1257"/>
      <c r="AP53" s="1257"/>
      <c r="AQ53" s="1257"/>
      <c r="AR53" s="1257"/>
      <c r="AS53" s="1257"/>
      <c r="AT53" s="1257"/>
      <c r="AU53" s="1257"/>
      <c r="AV53" s="1257"/>
      <c r="AW53" s="1257"/>
      <c r="AX53" s="1257"/>
      <c r="AY53" s="1257"/>
      <c r="AZ53" s="1257"/>
      <c r="BA53" s="1257"/>
      <c r="BB53" s="1257" t="s">
        <v>604</v>
      </c>
      <c r="BC53" s="1257"/>
      <c r="BD53" s="1257"/>
      <c r="BE53" s="1257"/>
      <c r="BF53" s="1257"/>
      <c r="BG53" s="1257"/>
      <c r="BH53" s="1257"/>
      <c r="BI53" s="1257"/>
      <c r="BJ53" s="1257"/>
      <c r="BK53" s="1257"/>
      <c r="BL53" s="1257"/>
      <c r="BM53" s="1257"/>
      <c r="BN53" s="1257"/>
      <c r="BO53" s="1257"/>
      <c r="BP53" s="1255">
        <v>57.8</v>
      </c>
      <c r="BQ53" s="1255"/>
      <c r="BR53" s="1255"/>
      <c r="BS53" s="1255"/>
      <c r="BT53" s="1255"/>
      <c r="BU53" s="1255"/>
      <c r="BV53" s="1255"/>
      <c r="BW53" s="1255"/>
      <c r="BX53" s="1255">
        <v>58.9</v>
      </c>
      <c r="BY53" s="1255"/>
      <c r="BZ53" s="1255"/>
      <c r="CA53" s="1255"/>
      <c r="CB53" s="1255"/>
      <c r="CC53" s="1255"/>
      <c r="CD53" s="1255"/>
      <c r="CE53" s="1255"/>
      <c r="CF53" s="1255">
        <v>58.7</v>
      </c>
      <c r="CG53" s="1255"/>
      <c r="CH53" s="1255"/>
      <c r="CI53" s="1255"/>
      <c r="CJ53" s="1255"/>
      <c r="CK53" s="1255"/>
      <c r="CL53" s="1255"/>
      <c r="CM53" s="1255"/>
      <c r="CN53" s="1255">
        <v>59.9</v>
      </c>
      <c r="CO53" s="1255"/>
      <c r="CP53" s="1255"/>
      <c r="CQ53" s="1255"/>
      <c r="CR53" s="1255"/>
      <c r="CS53" s="1255"/>
      <c r="CT53" s="1255"/>
      <c r="CU53" s="1255"/>
      <c r="CV53" s="1255">
        <v>60.8</v>
      </c>
      <c r="CW53" s="1255"/>
      <c r="CX53" s="1255"/>
      <c r="CY53" s="1255"/>
      <c r="CZ53" s="1255"/>
      <c r="DA53" s="1255"/>
      <c r="DB53" s="1255"/>
      <c r="DC53" s="1255"/>
    </row>
    <row r="54" spans="1:109" ht="13.2" x14ac:dyDescent="0.2">
      <c r="A54" s="379"/>
      <c r="B54" s="365"/>
      <c r="G54" s="1264"/>
      <c r="H54" s="1264"/>
      <c r="I54" s="1253"/>
      <c r="J54" s="1253"/>
      <c r="K54" s="1258"/>
      <c r="L54" s="1258"/>
      <c r="M54" s="1258"/>
      <c r="N54" s="1258"/>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79"/>
      <c r="B55" s="365"/>
      <c r="G55" s="1253"/>
      <c r="H55" s="1253"/>
      <c r="I55" s="1253"/>
      <c r="J55" s="1253"/>
      <c r="K55" s="1258"/>
      <c r="L55" s="1258"/>
      <c r="M55" s="1258"/>
      <c r="N55" s="1258"/>
      <c r="AN55" s="1256" t="s">
        <v>598</v>
      </c>
      <c r="AO55" s="1256"/>
      <c r="AP55" s="1256"/>
      <c r="AQ55" s="1256"/>
      <c r="AR55" s="1256"/>
      <c r="AS55" s="1256"/>
      <c r="AT55" s="1256"/>
      <c r="AU55" s="1256"/>
      <c r="AV55" s="1256"/>
      <c r="AW55" s="1256"/>
      <c r="AX55" s="1256"/>
      <c r="AY55" s="1256"/>
      <c r="AZ55" s="1256"/>
      <c r="BA55" s="1256"/>
      <c r="BB55" s="1257" t="s">
        <v>597</v>
      </c>
      <c r="BC55" s="1257"/>
      <c r="BD55" s="1257"/>
      <c r="BE55" s="1257"/>
      <c r="BF55" s="1257"/>
      <c r="BG55" s="1257"/>
      <c r="BH55" s="1257"/>
      <c r="BI55" s="1257"/>
      <c r="BJ55" s="1257"/>
      <c r="BK55" s="1257"/>
      <c r="BL55" s="1257"/>
      <c r="BM55" s="1257"/>
      <c r="BN55" s="1257"/>
      <c r="BO55" s="1257"/>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ht="13.2" x14ac:dyDescent="0.2">
      <c r="A56" s="379"/>
      <c r="B56" s="365"/>
      <c r="G56" s="1253"/>
      <c r="H56" s="1253"/>
      <c r="I56" s="1253"/>
      <c r="J56" s="1253"/>
      <c r="K56" s="1258"/>
      <c r="L56" s="1258"/>
      <c r="M56" s="1258"/>
      <c r="N56" s="1258"/>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2" x14ac:dyDescent="0.2">
      <c r="B57" s="385"/>
      <c r="G57" s="1253"/>
      <c r="H57" s="1253"/>
      <c r="I57" s="1259"/>
      <c r="J57" s="1259"/>
      <c r="K57" s="1258"/>
      <c r="L57" s="1258"/>
      <c r="M57" s="1258"/>
      <c r="N57" s="1258"/>
      <c r="AM57" s="364"/>
      <c r="AN57" s="1256"/>
      <c r="AO57" s="1256"/>
      <c r="AP57" s="1256"/>
      <c r="AQ57" s="1256"/>
      <c r="AR57" s="1256"/>
      <c r="AS57" s="1256"/>
      <c r="AT57" s="1256"/>
      <c r="AU57" s="1256"/>
      <c r="AV57" s="1256"/>
      <c r="AW57" s="1256"/>
      <c r="AX57" s="1256"/>
      <c r="AY57" s="1256"/>
      <c r="AZ57" s="1256"/>
      <c r="BA57" s="1256"/>
      <c r="BB57" s="1257" t="s">
        <v>604</v>
      </c>
      <c r="BC57" s="1257"/>
      <c r="BD57" s="1257"/>
      <c r="BE57" s="1257"/>
      <c r="BF57" s="1257"/>
      <c r="BG57" s="1257"/>
      <c r="BH57" s="1257"/>
      <c r="BI57" s="1257"/>
      <c r="BJ57" s="1257"/>
      <c r="BK57" s="1257"/>
      <c r="BL57" s="1257"/>
      <c r="BM57" s="1257"/>
      <c r="BN57" s="1257"/>
      <c r="BO57" s="1257"/>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90"/>
      <c r="DE57" s="385"/>
    </row>
    <row r="58" spans="1:109" s="379" customFormat="1" ht="13.2" x14ac:dyDescent="0.2">
      <c r="A58" s="364"/>
      <c r="B58" s="385"/>
      <c r="G58" s="1253"/>
      <c r="H58" s="1253"/>
      <c r="I58" s="1259"/>
      <c r="J58" s="1259"/>
      <c r="K58" s="1258"/>
      <c r="L58" s="1258"/>
      <c r="M58" s="1258"/>
      <c r="N58" s="1258"/>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603</v>
      </c>
    </row>
    <row r="64" spans="1:109" ht="13.2" x14ac:dyDescent="0.2">
      <c r="B64" s="365"/>
      <c r="G64" s="380"/>
      <c r="I64" s="382"/>
      <c r="J64" s="382"/>
      <c r="K64" s="382"/>
      <c r="L64" s="382"/>
      <c r="M64" s="382"/>
      <c r="N64" s="381"/>
      <c r="AM64" s="380"/>
      <c r="AN64" s="380" t="s">
        <v>602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65" t="s">
        <v>601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600</v>
      </c>
    </row>
    <row r="72" spans="2:107" ht="13.2" x14ac:dyDescent="0.2">
      <c r="B72" s="365"/>
      <c r="G72" s="1253"/>
      <c r="H72" s="1253"/>
      <c r="I72" s="1253"/>
      <c r="J72" s="1253"/>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6" t="s">
        <v>555</v>
      </c>
      <c r="BQ72" s="1256"/>
      <c r="BR72" s="1256"/>
      <c r="BS72" s="1256"/>
      <c r="BT72" s="1256"/>
      <c r="BU72" s="1256"/>
      <c r="BV72" s="1256"/>
      <c r="BW72" s="1256"/>
      <c r="BX72" s="1256" t="s">
        <v>556</v>
      </c>
      <c r="BY72" s="1256"/>
      <c r="BZ72" s="1256"/>
      <c r="CA72" s="1256"/>
      <c r="CB72" s="1256"/>
      <c r="CC72" s="1256"/>
      <c r="CD72" s="1256"/>
      <c r="CE72" s="1256"/>
      <c r="CF72" s="1256" t="s">
        <v>557</v>
      </c>
      <c r="CG72" s="1256"/>
      <c r="CH72" s="1256"/>
      <c r="CI72" s="1256"/>
      <c r="CJ72" s="1256"/>
      <c r="CK72" s="1256"/>
      <c r="CL72" s="1256"/>
      <c r="CM72" s="1256"/>
      <c r="CN72" s="1256" t="s">
        <v>558</v>
      </c>
      <c r="CO72" s="1256"/>
      <c r="CP72" s="1256"/>
      <c r="CQ72" s="1256"/>
      <c r="CR72" s="1256"/>
      <c r="CS72" s="1256"/>
      <c r="CT72" s="1256"/>
      <c r="CU72" s="1256"/>
      <c r="CV72" s="1256" t="s">
        <v>559</v>
      </c>
      <c r="CW72" s="1256"/>
      <c r="CX72" s="1256"/>
      <c r="CY72" s="1256"/>
      <c r="CZ72" s="1256"/>
      <c r="DA72" s="1256"/>
      <c r="DB72" s="1256"/>
      <c r="DC72" s="1256"/>
    </row>
    <row r="73" spans="2:107" ht="13.2" x14ac:dyDescent="0.2">
      <c r="B73" s="365"/>
      <c r="G73" s="1264"/>
      <c r="H73" s="1264"/>
      <c r="I73" s="1264"/>
      <c r="J73" s="1264"/>
      <c r="K73" s="1254"/>
      <c r="L73" s="1254"/>
      <c r="M73" s="1254"/>
      <c r="N73" s="1254"/>
      <c r="AM73" s="371"/>
      <c r="AN73" s="1257" t="s">
        <v>599</v>
      </c>
      <c r="AO73" s="1257"/>
      <c r="AP73" s="1257"/>
      <c r="AQ73" s="1257"/>
      <c r="AR73" s="1257"/>
      <c r="AS73" s="1257"/>
      <c r="AT73" s="1257"/>
      <c r="AU73" s="1257"/>
      <c r="AV73" s="1257"/>
      <c r="AW73" s="1257"/>
      <c r="AX73" s="1257"/>
      <c r="AY73" s="1257"/>
      <c r="AZ73" s="1257"/>
      <c r="BA73" s="1257"/>
      <c r="BB73" s="1257" t="s">
        <v>597</v>
      </c>
      <c r="BC73" s="1257"/>
      <c r="BD73" s="1257"/>
      <c r="BE73" s="1257"/>
      <c r="BF73" s="1257"/>
      <c r="BG73" s="1257"/>
      <c r="BH73" s="1257"/>
      <c r="BI73" s="1257"/>
      <c r="BJ73" s="1257"/>
      <c r="BK73" s="1257"/>
      <c r="BL73" s="1257"/>
      <c r="BM73" s="1257"/>
      <c r="BN73" s="1257"/>
      <c r="BO73" s="1257"/>
      <c r="BP73" s="1255">
        <v>118.4</v>
      </c>
      <c r="BQ73" s="1255"/>
      <c r="BR73" s="1255"/>
      <c r="BS73" s="1255"/>
      <c r="BT73" s="1255"/>
      <c r="BU73" s="1255"/>
      <c r="BV73" s="1255"/>
      <c r="BW73" s="1255"/>
      <c r="BX73" s="1255">
        <v>117.1</v>
      </c>
      <c r="BY73" s="1255"/>
      <c r="BZ73" s="1255"/>
      <c r="CA73" s="1255"/>
      <c r="CB73" s="1255"/>
      <c r="CC73" s="1255"/>
      <c r="CD73" s="1255"/>
      <c r="CE73" s="1255"/>
      <c r="CF73" s="1255">
        <v>87.2</v>
      </c>
      <c r="CG73" s="1255"/>
      <c r="CH73" s="1255"/>
      <c r="CI73" s="1255"/>
      <c r="CJ73" s="1255"/>
      <c r="CK73" s="1255"/>
      <c r="CL73" s="1255"/>
      <c r="CM73" s="1255"/>
      <c r="CN73" s="1255">
        <v>62</v>
      </c>
      <c r="CO73" s="1255"/>
      <c r="CP73" s="1255"/>
      <c r="CQ73" s="1255"/>
      <c r="CR73" s="1255"/>
      <c r="CS73" s="1255"/>
      <c r="CT73" s="1255"/>
      <c r="CU73" s="1255"/>
      <c r="CV73" s="1255">
        <v>42.9</v>
      </c>
      <c r="CW73" s="1255"/>
      <c r="CX73" s="1255"/>
      <c r="CY73" s="1255"/>
      <c r="CZ73" s="1255"/>
      <c r="DA73" s="1255"/>
      <c r="DB73" s="1255"/>
      <c r="DC73" s="1255"/>
    </row>
    <row r="74" spans="2:107" ht="13.2" x14ac:dyDescent="0.2">
      <c r="B74" s="365"/>
      <c r="G74" s="1264"/>
      <c r="H74" s="1264"/>
      <c r="I74" s="1264"/>
      <c r="J74" s="1264"/>
      <c r="K74" s="1254"/>
      <c r="L74" s="1254"/>
      <c r="M74" s="1254"/>
      <c r="N74" s="1254"/>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65"/>
      <c r="G75" s="1264"/>
      <c r="H75" s="1264"/>
      <c r="I75" s="1253"/>
      <c r="J75" s="1253"/>
      <c r="K75" s="1258"/>
      <c r="L75" s="1258"/>
      <c r="M75" s="1258"/>
      <c r="N75" s="1258"/>
      <c r="AM75" s="371"/>
      <c r="AN75" s="1257"/>
      <c r="AO75" s="1257"/>
      <c r="AP75" s="1257"/>
      <c r="AQ75" s="1257"/>
      <c r="AR75" s="1257"/>
      <c r="AS75" s="1257"/>
      <c r="AT75" s="1257"/>
      <c r="AU75" s="1257"/>
      <c r="AV75" s="1257"/>
      <c r="AW75" s="1257"/>
      <c r="AX75" s="1257"/>
      <c r="AY75" s="1257"/>
      <c r="AZ75" s="1257"/>
      <c r="BA75" s="1257"/>
      <c r="BB75" s="1257" t="s">
        <v>596</v>
      </c>
      <c r="BC75" s="1257"/>
      <c r="BD75" s="1257"/>
      <c r="BE75" s="1257"/>
      <c r="BF75" s="1257"/>
      <c r="BG75" s="1257"/>
      <c r="BH75" s="1257"/>
      <c r="BI75" s="1257"/>
      <c r="BJ75" s="1257"/>
      <c r="BK75" s="1257"/>
      <c r="BL75" s="1257"/>
      <c r="BM75" s="1257"/>
      <c r="BN75" s="1257"/>
      <c r="BO75" s="1257"/>
      <c r="BP75" s="1255">
        <v>11</v>
      </c>
      <c r="BQ75" s="1255"/>
      <c r="BR75" s="1255"/>
      <c r="BS75" s="1255"/>
      <c r="BT75" s="1255"/>
      <c r="BU75" s="1255"/>
      <c r="BV75" s="1255"/>
      <c r="BW75" s="1255"/>
      <c r="BX75" s="1255">
        <v>11</v>
      </c>
      <c r="BY75" s="1255"/>
      <c r="BZ75" s="1255"/>
      <c r="CA75" s="1255"/>
      <c r="CB75" s="1255"/>
      <c r="CC75" s="1255"/>
      <c r="CD75" s="1255"/>
      <c r="CE75" s="1255"/>
      <c r="CF75" s="1255">
        <v>11.4</v>
      </c>
      <c r="CG75" s="1255"/>
      <c r="CH75" s="1255"/>
      <c r="CI75" s="1255"/>
      <c r="CJ75" s="1255"/>
      <c r="CK75" s="1255"/>
      <c r="CL75" s="1255"/>
      <c r="CM75" s="1255"/>
      <c r="CN75" s="1255">
        <v>11.5</v>
      </c>
      <c r="CO75" s="1255"/>
      <c r="CP75" s="1255"/>
      <c r="CQ75" s="1255"/>
      <c r="CR75" s="1255"/>
      <c r="CS75" s="1255"/>
      <c r="CT75" s="1255"/>
      <c r="CU75" s="1255"/>
      <c r="CV75" s="1255">
        <v>11.8</v>
      </c>
      <c r="CW75" s="1255"/>
      <c r="CX75" s="1255"/>
      <c r="CY75" s="1255"/>
      <c r="CZ75" s="1255"/>
      <c r="DA75" s="1255"/>
      <c r="DB75" s="1255"/>
      <c r="DC75" s="1255"/>
    </row>
    <row r="76" spans="2:107" ht="13.2" x14ac:dyDescent="0.2">
      <c r="B76" s="365"/>
      <c r="G76" s="1264"/>
      <c r="H76" s="1264"/>
      <c r="I76" s="1253"/>
      <c r="J76" s="1253"/>
      <c r="K76" s="1258"/>
      <c r="L76" s="1258"/>
      <c r="M76" s="1258"/>
      <c r="N76" s="1258"/>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65"/>
      <c r="G77" s="1253"/>
      <c r="H77" s="1253"/>
      <c r="I77" s="1253"/>
      <c r="J77" s="1253"/>
      <c r="K77" s="1254"/>
      <c r="L77" s="1254"/>
      <c r="M77" s="1254"/>
      <c r="N77" s="1254"/>
      <c r="AN77" s="1256" t="s">
        <v>598</v>
      </c>
      <c r="AO77" s="1256"/>
      <c r="AP77" s="1256"/>
      <c r="AQ77" s="1256"/>
      <c r="AR77" s="1256"/>
      <c r="AS77" s="1256"/>
      <c r="AT77" s="1256"/>
      <c r="AU77" s="1256"/>
      <c r="AV77" s="1256"/>
      <c r="AW77" s="1256"/>
      <c r="AX77" s="1256"/>
      <c r="AY77" s="1256"/>
      <c r="AZ77" s="1256"/>
      <c r="BA77" s="1256"/>
      <c r="BB77" s="1257" t="s">
        <v>597</v>
      </c>
      <c r="BC77" s="1257"/>
      <c r="BD77" s="1257"/>
      <c r="BE77" s="1257"/>
      <c r="BF77" s="1257"/>
      <c r="BG77" s="1257"/>
      <c r="BH77" s="1257"/>
      <c r="BI77" s="1257"/>
      <c r="BJ77" s="1257"/>
      <c r="BK77" s="1257"/>
      <c r="BL77" s="1257"/>
      <c r="BM77" s="1257"/>
      <c r="BN77" s="1257"/>
      <c r="BO77" s="1257"/>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ht="13.2" x14ac:dyDescent="0.2">
      <c r="B78" s="365"/>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65"/>
      <c r="G79" s="1253"/>
      <c r="H79" s="1253"/>
      <c r="I79" s="1259"/>
      <c r="J79" s="1259"/>
      <c r="K79" s="1260"/>
      <c r="L79" s="1260"/>
      <c r="M79" s="1260"/>
      <c r="N79" s="1260"/>
      <c r="AN79" s="1256"/>
      <c r="AO79" s="1256"/>
      <c r="AP79" s="1256"/>
      <c r="AQ79" s="1256"/>
      <c r="AR79" s="1256"/>
      <c r="AS79" s="1256"/>
      <c r="AT79" s="1256"/>
      <c r="AU79" s="1256"/>
      <c r="AV79" s="1256"/>
      <c r="AW79" s="1256"/>
      <c r="AX79" s="1256"/>
      <c r="AY79" s="1256"/>
      <c r="AZ79" s="1256"/>
      <c r="BA79" s="1256"/>
      <c r="BB79" s="1257" t="s">
        <v>596</v>
      </c>
      <c r="BC79" s="1257"/>
      <c r="BD79" s="1257"/>
      <c r="BE79" s="1257"/>
      <c r="BF79" s="1257"/>
      <c r="BG79" s="1257"/>
      <c r="BH79" s="1257"/>
      <c r="BI79" s="1257"/>
      <c r="BJ79" s="1257"/>
      <c r="BK79" s="1257"/>
      <c r="BL79" s="1257"/>
      <c r="BM79" s="1257"/>
      <c r="BN79" s="1257"/>
      <c r="BO79" s="1257"/>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ht="13.2" x14ac:dyDescent="0.2">
      <c r="B80" s="365"/>
      <c r="G80" s="1253"/>
      <c r="H80" s="1253"/>
      <c r="I80" s="1259"/>
      <c r="J80" s="1259"/>
      <c r="K80" s="1260"/>
      <c r="L80" s="1260"/>
      <c r="M80" s="1260"/>
      <c r="N80" s="1260"/>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7fK1hqirmHfK/BLD6xew4bG0dsBtzm2FTG6YQ7s6ItllkaMfKDIAQgPLsWfJXqCm7ZWmUP+zSOEPajqbTN9d9A==" saltValue="Dfxunqm6GFIU/DrW23+pd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92BD3-FFC6-47E9-AEA7-62A22D68439D}">
  <sheetPr>
    <pageSetUpPr fitToPage="1"/>
  </sheetPr>
  <dimension ref="A1:DR125"/>
  <sheetViews>
    <sheetView showGridLines="0" topLeftCell="A95" zoomScale="70" zoomScaleNormal="70" zoomScaleSheetLayoutView="70"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1qb6zNyVFnLzu83xKWJdK9qnZ708WtbtXlabi8wTKZmwpwx74IzIyi1ykU6BVpHCcU0ZmKHM3M7jr3OxO7z9vg==" saltValue="2GGyUhxtylEy8ZoXHK+w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7F8A-4FC0-4846-B0E1-2B814EF690B2}">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JpBrsNR9GFi78CY1LDoWmj5K+2yglVMxk5kqiRkmnXwAOmIT/tM7sFBhoiD0F+jpsZ4aVXTsVgvZCXYEnfUDZg==" saltValue="z0iYP0w1LahjjdVobOig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552</v>
      </c>
      <c r="G2" s="151"/>
      <c r="H2" s="152"/>
    </row>
    <row r="3" spans="1:8" x14ac:dyDescent="0.2">
      <c r="A3" s="148" t="s">
        <v>545</v>
      </c>
      <c r="B3" s="153"/>
      <c r="C3" s="154"/>
      <c r="D3" s="155">
        <v>125149</v>
      </c>
      <c r="E3" s="156"/>
      <c r="F3" s="157">
        <v>85173</v>
      </c>
      <c r="G3" s="158"/>
      <c r="H3" s="159"/>
    </row>
    <row r="4" spans="1:8" x14ac:dyDescent="0.2">
      <c r="A4" s="160"/>
      <c r="B4" s="161"/>
      <c r="C4" s="162"/>
      <c r="D4" s="163">
        <v>43380</v>
      </c>
      <c r="E4" s="164"/>
      <c r="F4" s="165">
        <v>43913</v>
      </c>
      <c r="G4" s="166"/>
      <c r="H4" s="167"/>
    </row>
    <row r="5" spans="1:8" x14ac:dyDescent="0.2">
      <c r="A5" s="148" t="s">
        <v>547</v>
      </c>
      <c r="B5" s="153"/>
      <c r="C5" s="154"/>
      <c r="D5" s="155">
        <v>108066</v>
      </c>
      <c r="E5" s="156"/>
      <c r="F5" s="157">
        <v>94081</v>
      </c>
      <c r="G5" s="158"/>
      <c r="H5" s="159"/>
    </row>
    <row r="6" spans="1:8" x14ac:dyDescent="0.2">
      <c r="A6" s="160"/>
      <c r="B6" s="161"/>
      <c r="C6" s="162"/>
      <c r="D6" s="163">
        <v>26009</v>
      </c>
      <c r="E6" s="164"/>
      <c r="F6" s="165">
        <v>48949</v>
      </c>
      <c r="G6" s="166"/>
      <c r="H6" s="167"/>
    </row>
    <row r="7" spans="1:8" x14ac:dyDescent="0.2">
      <c r="A7" s="148" t="s">
        <v>548</v>
      </c>
      <c r="B7" s="153"/>
      <c r="C7" s="154"/>
      <c r="D7" s="155">
        <v>53311</v>
      </c>
      <c r="E7" s="156"/>
      <c r="F7" s="157">
        <v>92632</v>
      </c>
      <c r="G7" s="158"/>
      <c r="H7" s="159"/>
    </row>
    <row r="8" spans="1:8" x14ac:dyDescent="0.2">
      <c r="A8" s="160"/>
      <c r="B8" s="161"/>
      <c r="C8" s="162"/>
      <c r="D8" s="163">
        <v>14384</v>
      </c>
      <c r="E8" s="164"/>
      <c r="F8" s="165">
        <v>47978</v>
      </c>
      <c r="G8" s="166"/>
      <c r="H8" s="167"/>
    </row>
    <row r="9" spans="1:8" x14ac:dyDescent="0.2">
      <c r="A9" s="148" t="s">
        <v>549</v>
      </c>
      <c r="B9" s="153"/>
      <c r="C9" s="154"/>
      <c r="D9" s="155">
        <v>67157</v>
      </c>
      <c r="E9" s="156"/>
      <c r="F9" s="157">
        <v>96469</v>
      </c>
      <c r="G9" s="158"/>
      <c r="H9" s="159"/>
    </row>
    <row r="10" spans="1:8" x14ac:dyDescent="0.2">
      <c r="A10" s="160"/>
      <c r="B10" s="161"/>
      <c r="C10" s="162"/>
      <c r="D10" s="163">
        <v>13427</v>
      </c>
      <c r="E10" s="164"/>
      <c r="F10" s="165">
        <v>49775</v>
      </c>
      <c r="G10" s="166"/>
      <c r="H10" s="167"/>
    </row>
    <row r="11" spans="1:8" x14ac:dyDescent="0.2">
      <c r="A11" s="148" t="s">
        <v>550</v>
      </c>
      <c r="B11" s="153"/>
      <c r="C11" s="154"/>
      <c r="D11" s="155">
        <v>44617</v>
      </c>
      <c r="E11" s="156"/>
      <c r="F11" s="157">
        <v>85743</v>
      </c>
      <c r="G11" s="158"/>
      <c r="H11" s="159"/>
    </row>
    <row r="12" spans="1:8" x14ac:dyDescent="0.2">
      <c r="A12" s="160"/>
      <c r="B12" s="161"/>
      <c r="C12" s="168"/>
      <c r="D12" s="163">
        <v>16783</v>
      </c>
      <c r="E12" s="164"/>
      <c r="F12" s="165">
        <v>45231</v>
      </c>
      <c r="G12" s="166"/>
      <c r="H12" s="167"/>
    </row>
    <row r="13" spans="1:8" x14ac:dyDescent="0.2">
      <c r="A13" s="148"/>
      <c r="B13" s="153"/>
      <c r="C13" s="169"/>
      <c r="D13" s="170">
        <v>79660</v>
      </c>
      <c r="E13" s="171"/>
      <c r="F13" s="172">
        <v>90820</v>
      </c>
      <c r="G13" s="173"/>
      <c r="H13" s="159"/>
    </row>
    <row r="14" spans="1:8" x14ac:dyDescent="0.2">
      <c r="A14" s="160"/>
      <c r="B14" s="161"/>
      <c r="C14" s="162"/>
      <c r="D14" s="163">
        <v>22797</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8.56</v>
      </c>
      <c r="C19" s="174">
        <f>ROUND(VALUE(SUBSTITUTE(実質収支比率等に係る経年分析!G$48,"▲","-")),2)</f>
        <v>7.05</v>
      </c>
      <c r="D19" s="174">
        <f>ROUND(VALUE(SUBSTITUTE(実質収支比率等に係る経年分析!H$48,"▲","-")),2)</f>
        <v>5.5</v>
      </c>
      <c r="E19" s="174">
        <f>ROUND(VALUE(SUBSTITUTE(実質収支比率等に係る経年分析!I$48,"▲","-")),2)</f>
        <v>15.33</v>
      </c>
      <c r="F19" s="174">
        <f>ROUND(VALUE(SUBSTITUTE(実質収支比率等に係る経年分析!J$48,"▲","-")),2)</f>
        <v>17.989999999999998</v>
      </c>
    </row>
    <row r="20" spans="1:11" x14ac:dyDescent="0.2">
      <c r="A20" s="174" t="s">
        <v>57</v>
      </c>
      <c r="B20" s="174">
        <f>ROUND(VALUE(SUBSTITUTE(実質収支比率等に係る経年分析!F$47,"▲","-")),2)</f>
        <v>27.38</v>
      </c>
      <c r="C20" s="174">
        <f>ROUND(VALUE(SUBSTITUTE(実質収支比率等に係る経年分析!G$47,"▲","-")),2)</f>
        <v>27.5</v>
      </c>
      <c r="D20" s="174">
        <f>ROUND(VALUE(SUBSTITUTE(実質収支比率等に係る経年分析!H$47,"▲","-")),2)</f>
        <v>26.14</v>
      </c>
      <c r="E20" s="174">
        <f>ROUND(VALUE(SUBSTITUTE(実質収支比率等に係る経年分析!I$47,"▲","-")),2)</f>
        <v>25.08</v>
      </c>
      <c r="F20" s="174">
        <f>ROUND(VALUE(SUBSTITUTE(実質収支比率等に係る経年分析!J$47,"▲","-")),2)</f>
        <v>25.99</v>
      </c>
    </row>
    <row r="21" spans="1:11" x14ac:dyDescent="0.2">
      <c r="A21" s="174" t="s">
        <v>58</v>
      </c>
      <c r="B21" s="174">
        <f>IF(ISNUMBER(VALUE(SUBSTITUTE(実質収支比率等に係る経年分析!F$49,"▲","-"))),ROUND(VALUE(SUBSTITUTE(実質収支比率等に係る経年分析!F$49,"▲","-")),2),NA())</f>
        <v>-1.01</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-1.2</v>
      </c>
      <c r="E21" s="174">
        <f>IF(ISNUMBER(VALUE(SUBSTITUTE(実質収支比率等に係る経年分析!I$49,"▲","-"))),ROUND(VALUE(SUBSTITUTE(実質収支比率等に係る経年分析!I$49,"▲","-")),2),NA())</f>
        <v>10.050000000000001</v>
      </c>
      <c r="F21" s="174">
        <f>IF(ISNUMBER(VALUE(SUBSTITUTE(実質収支比率等に係る経年分析!J$49,"▲","-"))),ROUND(VALUE(SUBSTITUTE(実質収支比率等に係る経年分析!J$49,"▲","-")),2),NA())</f>
        <v>2.11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交通・火災災害共済事業特別会計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2">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1.1599999999999999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17.989999999999998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2053</v>
      </c>
      <c r="E42" s="176"/>
      <c r="F42" s="176"/>
      <c r="G42" s="176">
        <f>'実質公債費比率（分子）の構造'!L$52</f>
        <v>2098</v>
      </c>
      <c r="H42" s="176"/>
      <c r="I42" s="176"/>
      <c r="J42" s="176">
        <f>'実質公債費比率（分子）の構造'!M$52</f>
        <v>2284</v>
      </c>
      <c r="K42" s="176"/>
      <c r="L42" s="176"/>
      <c r="M42" s="176">
        <f>'実質公債費比率（分子）の構造'!N$52</f>
        <v>2260</v>
      </c>
      <c r="N42" s="176"/>
      <c r="O42" s="176"/>
      <c r="P42" s="176">
        <f>'実質公債費比率（分子）の構造'!O$52</f>
        <v>2209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17</v>
      </c>
      <c r="C44" s="176"/>
      <c r="D44" s="176"/>
      <c r="E44" s="176">
        <f>'実質公債費比率（分子）の構造'!L$50</f>
        <v>17</v>
      </c>
      <c r="F44" s="176"/>
      <c r="G44" s="176"/>
      <c r="H44" s="176">
        <f>'実質公債費比率（分子）の構造'!M$50</f>
        <v>17</v>
      </c>
      <c r="I44" s="176"/>
      <c r="J44" s="176"/>
      <c r="K44" s="176">
        <f>'実質公債費比率（分子）の構造'!N$50</f>
        <v>17</v>
      </c>
      <c r="L44" s="176"/>
      <c r="M44" s="176"/>
      <c r="N44" s="176">
        <f>'実質公債費比率（分子）の構造'!O$50</f>
        <v>15</v>
      </c>
      <c r="O44" s="176"/>
      <c r="P44" s="176"/>
    </row>
    <row r="45" spans="1:16" x14ac:dyDescent="0.2">
      <c r="A45" s="176" t="s">
        <v>68</v>
      </c>
      <c r="B45" s="176">
        <f>'実質公債費比率（分子）の構造'!K$49</f>
        <v>137</v>
      </c>
      <c r="C45" s="176"/>
      <c r="D45" s="176"/>
      <c r="E45" s="176">
        <f>'実質公債費比率（分子）の構造'!L$49</f>
        <v>197</v>
      </c>
      <c r="F45" s="176"/>
      <c r="G45" s="176"/>
      <c r="H45" s="176">
        <f>'実質公債費比率（分子）の構造'!M$49</f>
        <v>251</v>
      </c>
      <c r="I45" s="176"/>
      <c r="J45" s="176"/>
      <c r="K45" s="176">
        <f>'実質公債費比率（分子）の構造'!N$49</f>
        <v>254</v>
      </c>
      <c r="L45" s="176"/>
      <c r="M45" s="176"/>
      <c r="N45" s="176">
        <f>'実質公債費比率（分子）の構造'!O$49</f>
        <v>209</v>
      </c>
      <c r="O45" s="176"/>
      <c r="P45" s="176"/>
    </row>
    <row r="46" spans="1:16" x14ac:dyDescent="0.2">
      <c r="A46" s="176" t="s">
        <v>69</v>
      </c>
      <c r="B46" s="176">
        <f>'実質公債費比率（分子）の構造'!K$48</f>
        <v>598</v>
      </c>
      <c r="C46" s="176"/>
      <c r="D46" s="176"/>
      <c r="E46" s="176">
        <f>'実質公債費比率（分子）の構造'!L$48</f>
        <v>605</v>
      </c>
      <c r="F46" s="176"/>
      <c r="G46" s="176"/>
      <c r="H46" s="176">
        <f>'実質公債費比率（分子）の構造'!M$48</f>
        <v>586</v>
      </c>
      <c r="I46" s="176"/>
      <c r="J46" s="176"/>
      <c r="K46" s="176">
        <f>'実質公債費比率（分子）の構造'!N$48</f>
        <v>544</v>
      </c>
      <c r="L46" s="176"/>
      <c r="M46" s="176"/>
      <c r="N46" s="176">
        <f>'実質公債費比率（分子）の構造'!O$48</f>
        <v>583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2213</v>
      </c>
      <c r="C49" s="176"/>
      <c r="D49" s="176"/>
      <c r="E49" s="176">
        <f>'実質公債費比率（分子）の構造'!L$45</f>
        <v>2214</v>
      </c>
      <c r="F49" s="176"/>
      <c r="G49" s="176"/>
      <c r="H49" s="176">
        <f>'実質公債費比率（分子）の構造'!M$45</f>
        <v>2419</v>
      </c>
      <c r="I49" s="176"/>
      <c r="J49" s="176"/>
      <c r="K49" s="176">
        <f>'実質公債費比率（分子）の構造'!N$45</f>
        <v>2463</v>
      </c>
      <c r="L49" s="176"/>
      <c r="M49" s="176"/>
      <c r="N49" s="176">
        <f>'実質公債費比率（分子）の構造'!O$45</f>
        <v>2482</v>
      </c>
      <c r="O49" s="176"/>
      <c r="P49" s="176"/>
    </row>
    <row r="50" spans="1:16" x14ac:dyDescent="0.2">
      <c r="A50" s="176" t="s">
        <v>73</v>
      </c>
      <c r="B50" s="176" t="e">
        <f>NA()</f>
        <v>#N/A</v>
      </c>
      <c r="C50" s="176">
        <f>IF(ISNUMBER('実質公債費比率（分子）の構造'!K$53),'実質公債費比率（分子）の構造'!K$53,NA())</f>
        <v>912</v>
      </c>
      <c r="D50" s="176" t="e">
        <f>NA()</f>
        <v>#N/A</v>
      </c>
      <c r="E50" s="176" t="e">
        <f>NA()</f>
        <v>#N/A</v>
      </c>
      <c r="F50" s="176">
        <f>IF(ISNUMBER('実質公債費比率（分子）の構造'!L$53),'実質公債費比率（分子）の構造'!L$53,NA())</f>
        <v>935</v>
      </c>
      <c r="G50" s="176" t="e">
        <f>NA()</f>
        <v>#N/A</v>
      </c>
      <c r="H50" s="176" t="e">
        <f>NA()</f>
        <v>#N/A</v>
      </c>
      <c r="I50" s="176">
        <f>IF(ISNUMBER('実質公債費比率（分子）の構造'!M$53),'実質公債費比率（分子）の構造'!M$53,NA())</f>
        <v>989</v>
      </c>
      <c r="J50" s="176" t="e">
        <f>NA()</f>
        <v>#N/A</v>
      </c>
      <c r="K50" s="176" t="e">
        <f>NA()</f>
        <v>#N/A</v>
      </c>
      <c r="L50" s="176">
        <f>IF(ISNUMBER('実質公債費比率（分子）の構造'!N$53),'実質公債費比率（分子）の構造'!N$53,NA())</f>
        <v>1018</v>
      </c>
      <c r="M50" s="176" t="e">
        <f>NA()</f>
        <v>#N/A</v>
      </c>
      <c r="N50" s="176" t="e">
        <f>NA()</f>
        <v>#N/A</v>
      </c>
      <c r="O50" s="176">
        <f>IF(ISNUMBER('実質公債費比率（分子）の構造'!O$53),'実質公債費比率（分子）の構造'!O$53,NA())</f>
        <v>1080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22654</v>
      </c>
      <c r="E56" s="175"/>
      <c r="F56" s="175"/>
      <c r="G56" s="175">
        <f>'将来負担比率（分子）の構造'!J$52</f>
        <v>21942</v>
      </c>
      <c r="H56" s="175"/>
      <c r="I56" s="175"/>
      <c r="J56" s="175">
        <f>'将来負担比率（分子）の構造'!K$52</f>
        <v>20855</v>
      </c>
      <c r="K56" s="175"/>
      <c r="L56" s="175"/>
      <c r="M56" s="175">
        <f>'将来負担比率（分子）の構造'!L$52</f>
        <v>19569</v>
      </c>
      <c r="N56" s="175"/>
      <c r="O56" s="175"/>
      <c r="P56" s="175">
        <f>'将来負担比率（分子）の構造'!M$52</f>
        <v>18060</v>
      </c>
    </row>
    <row r="57" spans="1:16" x14ac:dyDescent="0.2">
      <c r="A57" s="175" t="s">
        <v>44</v>
      </c>
      <c r="B57" s="175"/>
      <c r="C57" s="175"/>
      <c r="D57" s="175">
        <f>'将来負担比率（分子）の構造'!I$51</f>
        <v>1860</v>
      </c>
      <c r="E57" s="175"/>
      <c r="F57" s="175"/>
      <c r="G57" s="175">
        <f>'将来負担比率（分子）の構造'!J$51</f>
        <v>1944</v>
      </c>
      <c r="H57" s="175"/>
      <c r="I57" s="175"/>
      <c r="J57" s="175">
        <f>'将来負担比率（分子）の構造'!K$51</f>
        <v>2007</v>
      </c>
      <c r="K57" s="175"/>
      <c r="L57" s="175"/>
      <c r="M57" s="175">
        <f>'将来負担比率（分子）の構造'!L$51</f>
        <v>2006</v>
      </c>
      <c r="N57" s="175"/>
      <c r="O57" s="175"/>
      <c r="P57" s="175">
        <f>'将来負担比率（分子）の構造'!M$51</f>
        <v>2062</v>
      </c>
    </row>
    <row r="58" spans="1:16" x14ac:dyDescent="0.2">
      <c r="A58" s="175" t="s">
        <v>43</v>
      </c>
      <c r="B58" s="175"/>
      <c r="C58" s="175"/>
      <c r="D58" s="175">
        <f>'将来負担比率（分子）の構造'!I$50</f>
        <v>5373</v>
      </c>
      <c r="E58" s="175"/>
      <c r="F58" s="175"/>
      <c r="G58" s="175">
        <f>'将来負担比率（分子）の構造'!J$50</f>
        <v>5599</v>
      </c>
      <c r="H58" s="175"/>
      <c r="I58" s="175"/>
      <c r="J58" s="175">
        <f>'将来負担比率（分子）の構造'!K$50</f>
        <v>6665</v>
      </c>
      <c r="K58" s="175"/>
      <c r="L58" s="175"/>
      <c r="M58" s="175">
        <f>'将来負担比率（分子）の構造'!L$50</f>
        <v>8207</v>
      </c>
      <c r="N58" s="175"/>
      <c r="O58" s="175"/>
      <c r="P58" s="175">
        <f>'将来負担比率（分子）の構造'!M$50</f>
        <v>9322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v>
      </c>
      <c r="C61" s="175"/>
      <c r="D61" s="175"/>
      <c r="E61" s="175">
        <f>'将来負担比率（分子）の構造'!J$46</f>
        <v>2</v>
      </c>
      <c r="F61" s="175"/>
      <c r="G61" s="175"/>
      <c r="H61" s="175">
        <f>'将来負担比率（分子）の構造'!K$46</f>
        <v>1</v>
      </c>
      <c r="I61" s="175"/>
      <c r="J61" s="175"/>
      <c r="K61" s="175">
        <f>'将来負担比率（分子）の構造'!L$46</f>
        <v>0</v>
      </c>
      <c r="L61" s="175"/>
      <c r="M61" s="175"/>
      <c r="N61" s="175">
        <f>'将来負担比率（分子）の構造'!M$46</f>
        <v>0</v>
      </c>
      <c r="O61" s="175"/>
      <c r="P61" s="175"/>
    </row>
    <row r="62" spans="1:16" x14ac:dyDescent="0.2">
      <c r="A62" s="175" t="s">
        <v>37</v>
      </c>
      <c r="B62" s="175">
        <f>'将来負担比率（分子）の構造'!I$45</f>
        <v>2708</v>
      </c>
      <c r="C62" s="175"/>
      <c r="D62" s="175"/>
      <c r="E62" s="175">
        <f>'将来負担比率（分子）の構造'!J$45</f>
        <v>2796</v>
      </c>
      <c r="F62" s="175"/>
      <c r="G62" s="175"/>
      <c r="H62" s="175">
        <f>'将来負担比率（分子）の構造'!K$45</f>
        <v>2562</v>
      </c>
      <c r="I62" s="175"/>
      <c r="J62" s="175"/>
      <c r="K62" s="175">
        <f>'将来負担比率（分子）の構造'!L$45</f>
        <v>2528</v>
      </c>
      <c r="L62" s="175"/>
      <c r="M62" s="175"/>
      <c r="N62" s="175">
        <f>'将来負担比率（分子）の構造'!M$45</f>
        <v>2735</v>
      </c>
      <c r="O62" s="175"/>
      <c r="P62" s="175"/>
    </row>
    <row r="63" spans="1:16" x14ac:dyDescent="0.2">
      <c r="A63" s="175" t="s">
        <v>36</v>
      </c>
      <c r="B63" s="175">
        <f>'将来負担比率（分子）の構造'!I$44</f>
        <v>2059</v>
      </c>
      <c r="C63" s="175"/>
      <c r="D63" s="175"/>
      <c r="E63" s="175">
        <f>'将来負担比率（分子）の構造'!J$44</f>
        <v>1938</v>
      </c>
      <c r="F63" s="175"/>
      <c r="G63" s="175"/>
      <c r="H63" s="175">
        <f>'将来負担比率（分子）の構造'!K$44</f>
        <v>1758</v>
      </c>
      <c r="I63" s="175"/>
      <c r="J63" s="175"/>
      <c r="K63" s="175">
        <f>'将来負担比率（分子）の構造'!L$44</f>
        <v>1600</v>
      </c>
      <c r="L63" s="175"/>
      <c r="M63" s="175"/>
      <c r="N63" s="175">
        <f>'将来負担比率（分子）の構造'!M$44</f>
        <v>1412</v>
      </c>
      <c r="O63" s="175"/>
      <c r="P63" s="175"/>
    </row>
    <row r="64" spans="1:16" x14ac:dyDescent="0.2">
      <c r="A64" s="175" t="s">
        <v>35</v>
      </c>
      <c r="B64" s="175">
        <f>'将来負担比率（分子）の構造'!I$43</f>
        <v>9123</v>
      </c>
      <c r="C64" s="175"/>
      <c r="D64" s="175"/>
      <c r="E64" s="175">
        <f>'将来負担比率（分子）の構造'!J$43</f>
        <v>8671</v>
      </c>
      <c r="F64" s="175"/>
      <c r="G64" s="175"/>
      <c r="H64" s="175">
        <f>'将来負担比率（分子）の構造'!K$43</f>
        <v>8120</v>
      </c>
      <c r="I64" s="175"/>
      <c r="J64" s="175"/>
      <c r="K64" s="175">
        <f>'将来負担比率（分子）の構造'!L$43</f>
        <v>7720</v>
      </c>
      <c r="L64" s="175"/>
      <c r="M64" s="175"/>
      <c r="N64" s="175">
        <f>'将来負担比率（分子）の構造'!M$43</f>
        <v>7287</v>
      </c>
      <c r="O64" s="175"/>
      <c r="P64" s="175"/>
    </row>
    <row r="65" spans="1:16" x14ac:dyDescent="0.2">
      <c r="A65" s="175" t="s">
        <v>34</v>
      </c>
      <c r="B65" s="175">
        <f>'将来負担比率（分子）の構造'!I$42</f>
        <v>216</v>
      </c>
      <c r="C65" s="175"/>
      <c r="D65" s="175"/>
      <c r="E65" s="175">
        <f>'将来負担比率（分子）の構造'!J$42</f>
        <v>200</v>
      </c>
      <c r="F65" s="175"/>
      <c r="G65" s="175"/>
      <c r="H65" s="175">
        <f>'将来負担比率（分子）の構造'!K$42</f>
        <v>185</v>
      </c>
      <c r="I65" s="175"/>
      <c r="J65" s="175"/>
      <c r="K65" s="175">
        <f>'将来負担比率（分子）の構造'!L$42</f>
        <v>169</v>
      </c>
      <c r="L65" s="175"/>
      <c r="M65" s="175"/>
      <c r="N65" s="175">
        <f>'将来負担比率（分子）の構造'!M$42</f>
        <v>155</v>
      </c>
      <c r="O65" s="175"/>
      <c r="P65" s="175"/>
    </row>
    <row r="66" spans="1:16" x14ac:dyDescent="0.2">
      <c r="A66" s="175" t="s">
        <v>33</v>
      </c>
      <c r="B66" s="175">
        <f>'将来負担比率（分子）の構造'!I$41</f>
        <v>25521</v>
      </c>
      <c r="C66" s="175"/>
      <c r="D66" s="175"/>
      <c r="E66" s="175">
        <f>'将来負担比率（分子）の構造'!J$41</f>
        <v>25412</v>
      </c>
      <c r="F66" s="175"/>
      <c r="G66" s="175"/>
      <c r="H66" s="175">
        <f>'将来負担比率（分子）の構造'!K$41</f>
        <v>24290</v>
      </c>
      <c r="I66" s="175"/>
      <c r="J66" s="175"/>
      <c r="K66" s="175">
        <f>'将来負担比率（分子）の構造'!L$41</f>
        <v>23304</v>
      </c>
      <c r="L66" s="175"/>
      <c r="M66" s="175"/>
      <c r="N66" s="175">
        <f>'将来負担比率（分子）の構造'!M$41</f>
        <v>21552</v>
      </c>
      <c r="O66" s="175"/>
      <c r="P66" s="175"/>
    </row>
    <row r="67" spans="1:16" x14ac:dyDescent="0.2">
      <c r="A67" s="175" t="s">
        <v>77</v>
      </c>
      <c r="B67" s="175" t="e">
        <f>NA()</f>
        <v>#N/A</v>
      </c>
      <c r="C67" s="175">
        <f>IF(ISNUMBER('将来負担比率（分子）の構造'!I$53), IF('将来負担比率（分子）の構造'!I$53 &lt; 0, 0, '将来負担比率（分子）の構造'!I$53), NA())</f>
        <v>9742</v>
      </c>
      <c r="D67" s="175" t="e">
        <f>NA()</f>
        <v>#N/A</v>
      </c>
      <c r="E67" s="175" t="e">
        <f>NA()</f>
        <v>#N/A</v>
      </c>
      <c r="F67" s="175">
        <f>IF(ISNUMBER('将来負担比率（分子）の構造'!J$53), IF('将来負担比率（分子）の構造'!J$53 &lt; 0, 0, '将来負担比率（分子）の構造'!J$53), NA())</f>
        <v>9534</v>
      </c>
      <c r="G67" s="175" t="e">
        <f>NA()</f>
        <v>#N/A</v>
      </c>
      <c r="H67" s="175" t="e">
        <f>NA()</f>
        <v>#N/A</v>
      </c>
      <c r="I67" s="175">
        <f>IF(ISNUMBER('将来負担比率（分子）の構造'!K$53), IF('将来負担比率（分子）の構造'!K$53 &lt; 0, 0, '将来負担比率（分子）の構造'!K$53), NA())</f>
        <v>7390</v>
      </c>
      <c r="J67" s="175" t="e">
        <f>NA()</f>
        <v>#N/A</v>
      </c>
      <c r="K67" s="175" t="e">
        <f>NA()</f>
        <v>#N/A</v>
      </c>
      <c r="L67" s="175">
        <f>IF(ISNUMBER('将来負担比率（分子）の構造'!L$53), IF('将来負担比率（分子）の構造'!L$53 &lt; 0, 0, '将来負担比率（分子）の構造'!L$53), NA())</f>
        <v>5540</v>
      </c>
      <c r="M67" s="175" t="e">
        <f>NA()</f>
        <v>#N/A</v>
      </c>
      <c r="N67" s="175" t="e">
        <f>NA()</f>
        <v>#N/A</v>
      </c>
      <c r="O67" s="175">
        <f>IF(ISNUMBER('将来負担比率（分子）の構造'!M$53), IF('将来負担比率（分子）の構造'!M$53 &lt; 0, 0, '将来負担比率（分子）の構造'!M$53), NA())</f>
        <v>3697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2768</v>
      </c>
      <c r="C72" s="179">
        <f>基金残高に係る経年分析!G55</f>
        <v>2768</v>
      </c>
      <c r="D72" s="179">
        <f>基金残高に係る経年分析!H55</f>
        <v>2769</v>
      </c>
    </row>
    <row r="73" spans="1:16" x14ac:dyDescent="0.2">
      <c r="A73" s="178" t="s">
        <v>80</v>
      </c>
      <c r="B73" s="179">
        <f>基金残高に係る経年分析!F56</f>
        <v>804</v>
      </c>
      <c r="C73" s="179">
        <f>基金残高に係る経年分析!G56</f>
        <v>954</v>
      </c>
      <c r="D73" s="179">
        <f>基金残高に係る経年分析!H56</f>
        <v>954</v>
      </c>
    </row>
    <row r="74" spans="1:16" x14ac:dyDescent="0.2">
      <c r="A74" s="178" t="s">
        <v>81</v>
      </c>
      <c r="B74" s="179">
        <f>基金残高に係る経年分析!F57</f>
        <v>3433</v>
      </c>
      <c r="C74" s="179">
        <f>基金残高に係る経年分析!G57</f>
        <v>4720</v>
      </c>
      <c r="D74" s="179">
        <f>基金残高に係る経年分析!H57</f>
        <v>5128</v>
      </c>
    </row>
  </sheetData>
  <sheetProtection algorithmName="SHA-512" hashValue="fZi+yiRU+NbOA+wUm6Fl4LWgiXOGPKAqugMFwDUsg8kdj6jGVl9BFoA6xnbIIytSxrr609ynS4oFvVWk5UnEsw==" saltValue="cTMklTZGLgyeoEKYezc8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2024-09-30T00:07:29Z</cp:lastPrinted>
  <dcterms:created xsi:type="dcterms:W3CDTF">2024-02-05T01:17:17Z</dcterms:created>
  <dcterms:modified xsi:type="dcterms:W3CDTF">2024-09-30T04:51:57Z</dcterms:modified>
  <cp:category/>
</cp:coreProperties>
</file>