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C1BC7F5C-64F7-4255-B42B-E3DD73833A9F}"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C37" i="10"/>
  <c r="BE36" i="10"/>
  <c r="C36" i="10"/>
  <c r="BE35" i="10"/>
  <c r="C35" i="10"/>
  <c r="BE34" i="10"/>
  <c r="C34" i="10"/>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<sst xmlns="http://schemas.openxmlformats.org/spreadsheetml/2006/main" count="1125" uniqueCount="607">
  <si>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</si>
  <si>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</si>
  <si>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</si>
  <si>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</si>
  <si>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</si>
  <si>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</si>
  <si>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</si>
  <si>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</si>
  <si>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</si>
  <si>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</si>
  <si>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</si>
  <si>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</si>
  <si>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</si>
  <si>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</si>
  <si>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</si>
  <si>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</si>
  <si>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</si>
  <si>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</si>
  <si>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</si>
  <si>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</si>
  <si>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</si>
  <si>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</si>
  <si>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</si>
  <si>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</si>
  <si>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</si>
  <si>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</si>
  <si>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</si>
  <si>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</si>
  <si>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</si>
  <si>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</si>
  <si>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</si>
  <si>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</si>
  <si>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</si>
  <si>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</si>
  <si>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</si>
  <si>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</si>
  <si>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</si>
  <si>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</si>
  <si>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</si>
  <si>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</si>
  <si>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</si>
  <si>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</si>
  <si>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</si>
  <si>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</si>
  <si>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</si>
  <si>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</si>
  <si>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</si>
  <si>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</si>
  <si>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</si>
  <si>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</si>
  <si>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</si>
  <si>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</si>
  <si>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</si>
  <si>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</si>
  <si>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</si>
  <si>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</si>
  <si>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</si>
  <si>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</si>
  <si>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</si>
  <si>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</si>
  <si>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</si>
  <si>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</si>
  <si>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</si>
  <si>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</si>
  <si>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</si>
  <si>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</si>
  <si>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</si>
  <si>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</si>
  <si>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</si>
  <si>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</si>
  <si>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</si>
  <si>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</si>
  <si>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</si>
  <si>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</si>
  <si>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</si>
  <si>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</si>
  <si>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</si>
  <si>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</si>
  <si>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</si>
  <si>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</si>
  <si>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</si>
  <si>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</si>
  <si>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</si>
  <si>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</si>
  <si>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</si>
  <si>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</si>
  <si>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</si>
  <si>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</si>
  <si>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</si>
  <si>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</si>
  <si>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</si>
  <si>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</si>
  <si>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</si>
  <si>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</si>
  <si>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</si>
  <si>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</si>
  <si>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</si>
  <si>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</si>
  <si>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</si>
  <si>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</si>
  <si>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</si>
  <si>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</si>
  <si>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</si>
  <si>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</si>
  <si>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</si>
  <si>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</si>
  <si>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</si>
  <si>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</si>
  <si>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</si>
  <si>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</si>
  <si>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</si>
  <si>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</si>
  <si>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</si>
  <si>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</si>
  <si>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</si>
  <si>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</si>
  <si>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</si>
  <si>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</si>
  <si>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</si>
  <si>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</si>
  <si>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</si>
  <si>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</si>
  <si>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</si>
  <si>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</si>
  <si>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</si>
  <si>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</si>
  <si>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</si>
  <si>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</si>
  <si>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</si>
  <si>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</si>
  <si>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</si>
  <si>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</si>
  <si>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</si>
  <si>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</si>
  <si>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</si>
  <si>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</si>
  <si>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</si>
  <si>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</si>
  <si>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</si>
  <si>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</si>
  <si>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</si>
  <si>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</si>
  <si>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</si>
  <si>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</si>
  <si>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</si>
  <si>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</si>
  <si>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</si>
  <si>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</si>
  <si>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</si>
  <si>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</si>
  <si>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</si>
  <si>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</si>
  <si>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</si>
  <si>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</si>
  <si>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</si>
  <si>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</si>
  <si>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</si>
  <si>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</si>
  <si>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</si>
  <si>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</si>
  <si>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</si>
  <si>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</si>
  <si>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</si>
  <si>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</si>
  <si>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</si>
  <si>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</si>
  <si>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</si>
  <si>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</si>
  <si>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</si>
  <si>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</si>
  <si>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</si>
  <si>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</si>
  <si>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</si>
  <si>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</si>
  <si>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</si>
  <si>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</si>
  <si>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</si>
  <si>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</si>
  <si>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</si>
  <si>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</si>
  <si>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</si>
  <si>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</si>
  <si>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</si>
  <si>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</si>
  <si>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</si>
  <si>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</si>
  <si>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</si>
  <si>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</si>
  <si>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</si>
  <si>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</si>
  <si>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</si>
  <si>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</si>
  <si>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</si>
  <si>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</si>
  <si>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</si>
  <si>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</si>
  <si>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</si>
  <si>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</si>
  <si>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</si>
  <si>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</si>
  <si>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</si>
  <si>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</si>
  <si>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</si>
  <si>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</si>
  <si>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</si>
  <si>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</si>
  <si>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</si>
  <si>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</si>
  <si>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</si>
  <si>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</si>
  <si>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</si>
  <si>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</si>
  <si>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</si>
  <si>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</si>
  <si>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</si>
  <si>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</si>
  <si>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</si>
  <si>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</si>
  <si>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</si>
  <si>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</si>
  <si>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</si>
  <si>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山梨県都留市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</si>
  <si>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</si>
  <si>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</si>
  <si>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</si>
  <si>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</si>
  <si>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</si>
  <si>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</si>
  <si>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</si>
  <si>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</si>
  <si>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</si>
  <si>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</si>
  <si>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</si>
  <si>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</si>
  <si>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</si>
  <si>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</si>
  <si>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</si>
  <si>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</si>
  <si>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</si>
  <si>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</si>
  <si>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</si>
  <si>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</si>
  <si>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</si>
  <si>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</si>
  <si>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</si>
  <si>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</si>
  <si>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</si>
  <si>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</si>
  <si>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</si>
  <si>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</si>
  <si>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</si>
  <si>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</si>
  <si>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</si>
  <si>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</si>
  <si>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</si>
  <si>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</si>
  <si>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</si>
  <si>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</si>
  <si>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</si>
  <si>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</si>
  <si>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</si>
  <si>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</si>
  <si>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</si>
  <si>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</si>
  <si>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</si>
  <si>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</si>
  <si>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</si>
  <si>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</si>
  <si>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</si>
  <si>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</si>
  <si>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</si>
  <si>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</si>
  <si>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</si>
  <si>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</si>
  <si>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</si>
  <si>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</si>
  <si>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</si>
  <si>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</si>
  <si>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</si>
  <si>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</si>
  <si>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</si>
  <si>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</si>
  <si>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</si>
  <si>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</si>
  <si>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</si>
  <si>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</si>
  <si>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</si>
  <si>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</si>
  <si>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</si>
  <si>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</si>
  <si>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</si>
  <si>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</si>
  <si>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</si>
  <si>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</si>
  <si>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</si>
  <si>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</si>
  <si>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</si>
  <si>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</si>
  <si>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</si>
  <si>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</si>
  <si>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</si>
  <si>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</si>
  <si>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</si>
  <si>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</si>
  <si>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</si>
  <si>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</si>
  <si>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</si>
  <si>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</si>
  <si>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</si>
  <si>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</si>
  <si>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</si>
  <si>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</si>
  <si>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</si>
  <si>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</si>
  <si>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</si>
  <si>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</si>
  <si>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</si>
  <si>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</si>
  <si>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</si>
  <si>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</si>
  <si>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</si>
  <si>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</si>
  <si>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</si>
  <si>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</si>
  <si>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</si>
  <si>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</si>
  <si>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</si>
  <si>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</si>
  <si>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</si>
  <si>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</si>
  <si>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</si>
  <si>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</si>
  <si>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</si>
  <si>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</si>
  <si>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</si>
  <si>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</si>
  <si>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</si>
  <si>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</si>
  <si>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</si>
  <si>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</si>
  <si>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</si>
  <si>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</si>
  <si>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</si>
  <si>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</si>
  <si>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</si>
  <si>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</si>
  <si>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</si>
  <si>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</si>
  <si>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</si>
  <si>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</si>
  <si>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</si>
  <si>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</si>
  <si>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</si>
  <si>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</si>
  <si>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</si>
  <si>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</si>
  <si>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</si>
  <si>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</si>
  <si>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</si>
  <si>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</si>
  <si>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</si>
  <si>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</si>
  <si>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</si>
  <si>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</si>
  <si>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</si>
  <si>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</si>
  <si>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</si>
  <si>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</si>
  <si>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</si>
  <si>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</si>
  <si>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</si>
  <si>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</si>
  <si>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</si>
  <si>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</si>
  <si>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山梨県都留市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</si>
  <si>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</si>
  <si>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</si>
  <si>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</si>
  <si>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</si>
  <si>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</si>
  <si>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</si>
  <si>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</si>
  <si>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</si>
  <si>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</si>
  <si>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</si>
  <si>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</si>
  <si>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</si>
  <si>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</si>
  <si>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</si>
  <si>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</si>
  <si>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</si>
  <si>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</si>
  <si>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</si>
  <si>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</si>
  <si>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</si>
  <si>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</si>
  <si>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</si>
  <si>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</si>
  <si>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</si>
  <si>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</si>
  <si>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</si>
  <si>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</si>
  <si>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</si>
  <si>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</si>
  <si>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</si>
  <si>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</si>
  <si>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</si>
  <si>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</si>
  <si>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</si>
  <si>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</si>
  <si>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介護保険サービス事業特別会計</t>
    <phoneticPr fontId="5"/>
  </si>
  <si>
    <t>後期高齢者医療特別会計</t>
    <phoneticPr fontId="5"/>
  </si>
  <si>
    <t>下水道事業会計</t>
    <phoneticPr fontId="5"/>
  </si>
  <si>
    <t>法適用企業</t>
    <phoneticPr fontId="5"/>
  </si>
  <si>
    <t>簡易水道事業会計</t>
    <phoneticPr fontId="5"/>
  </si>
  <si>
    <t>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</si>
  <si>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</si>
  <si>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</si>
  <si>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</si>
  <si>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</si>
  <si>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</si>
  <si>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</si>
  <si>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</si>
  <si>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</si>
  <si>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</si>
  <si>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</si>
  <si>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</si>
  <si>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</si>
  <si>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</si>
  <si>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</si>
  <si>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</si>
  <si>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</si>
  <si>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</si>
  <si>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</si>
  <si>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</si>
  <si>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</si>
  <si>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</si>
  <si>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</si>
  <si>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</si>
  <si>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</si>
  <si>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</si>
  <si>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</si>
  <si>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</si>
  <si>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</si>
  <si>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</si>
  <si>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</si>
  <si>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</si>
  <si>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</si>
  <si>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</si>
  <si>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</si>
  <si>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</si>
  <si>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</si>
  <si>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</si>
  <si>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</si>
  <si>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</si>
  <si>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</si>
  <si>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</si>
  <si>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</si>
  <si>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</si>
  <si>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</si>
  <si>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</si>
  <si>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</si>
  <si>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</si>
  <si>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</si>
  <si>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</si>
  <si>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</si>
  <si>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</si>
  <si>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</si>
  <si>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</si>
  <si>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</si>
  <si>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</si>
  <si>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</si>
  <si>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</si>
  <si>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</si>
  <si>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</si>
  <si>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</si>
  <si>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</si>
  <si>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</si>
  <si>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</si>
  <si>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</si>
  <si>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</si>
  <si>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</si>
  <si>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</si>
  <si>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</si>
  <si>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</si>
  <si>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</si>
  <si>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</si>
  <si>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</si>
  <si>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</si>
  <si>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</si>
  <si>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</si>
  <si>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</si>
  <si>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</si>
  <si>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</si>
  <si>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</si>
  <si>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</si>
  <si>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</si>
  <si>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</si>
  <si>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</si>
  <si>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</si>
  <si>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</si>
  <si>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</si>
  <si>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</si>
  <si>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</si>
  <si>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</si>
  <si>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</si>
  <si>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</si>
  <si>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</si>
  <si>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</si>
  <si>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</si>
  <si>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</si>
  <si>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</si>
  <si>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</si>
  <si>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</si>
  <si>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</si>
  <si>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</si>
  <si>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</si>
  <si>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</si>
  <si>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</si>
  <si>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</si>
  <si>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</si>
  <si>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</si>
  <si>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</si>
  <si>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</si>
  <si>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</si>
  <si>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</si>
  <si>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</si>
  <si>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</si>
  <si>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</si>
  <si>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</si>
  <si>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</si>
  <si>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</si>
  <si>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</si>
  <si>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</si>
  <si>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</si>
  <si>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</si>
  <si>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</si>
  <si>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</si>
  <si>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</si>
  <si>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</si>
  <si>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</si>
  <si>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</si>
  <si>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</si>
  <si>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</si>
  <si>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</si>
  <si>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</si>
  <si>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</si>
  <si>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</si>
  <si>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</si>
  <si>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</si>
  <si>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</si>
  <si>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</si>
  <si>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</si>
  <si>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</si>
  <si>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</si>
  <si>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</si>
  <si>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</si>
  <si>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</si>
  <si>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</si>
  <si>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</si>
  <si>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</si>
  <si>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</si>
  <si>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</si>
  <si>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</si>
  <si>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7.27</t>
  </si>
  <si>
    <t>▲ 0.77</t>
  </si>
  <si>
    <t>▲ 4.13</t>
  </si>
  <si>
    <t>▲ 0.61</t>
  </si>
  <si>
    <t>一般会計</t>
  </si>
  <si>
    <t>病院事業会計</t>
  </si>
  <si>
    <t>水道事業会計</t>
  </si>
  <si>
    <t>簡易水道事業会計</t>
  </si>
  <si>
    <t>国民健康保険事業特別会計</t>
  </si>
  <si>
    <t>介護保険事業特別会計</t>
  </si>
  <si>
    <t>下水道事業会計</t>
  </si>
  <si>
    <t>後期高齢者医療特別会計</t>
  </si>
  <si>
    <t>その他会計（赤字）</t>
  </si>
  <si>
    <t>その他会計（黒字）</t>
  </si>
  <si>
    <t>H30</t>
    <phoneticPr fontId="5"/>
  </si>
  <si>
    <t>R01</t>
    <phoneticPr fontId="5"/>
  </si>
  <si>
    <t>R02</t>
    <phoneticPr fontId="5"/>
  </si>
  <si>
    <t>R03</t>
    <phoneticPr fontId="5"/>
  </si>
  <si>
    <t>R04</t>
    <phoneticPr fontId="5"/>
  </si>
  <si>
    <t>大月都留広域事務組合</t>
  </si>
  <si>
    <t>山梨県市町村総合事務組合（一般会計）</t>
  </si>
  <si>
    <t>山梨県市町村総合事務組合（電子化事業及び会館管理・研修事業特別会計）</t>
  </si>
  <si>
    <t>山梨県市町村総合事務組合（一般廃棄物最終処分場事業特別会計）</t>
  </si>
  <si>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11"/>
  </si>
  <si>
    <t>山梨県市町村総合事務組合（交通災害共済事業特別会計）</t>
  </si>
  <si>
    <t>山梨県後期高齢者医療広域連合（一般会計）</t>
  </si>
  <si>
    <t>山梨県後期高齢者医療広域連合（後期高齢者医療特別会計）</t>
  </si>
  <si>
    <t>富士・東部広域環境事務組合</t>
    <rPh sb="0" eb="2">
      <t>フジ</t>
    </rPh>
    <rPh sb="3" eb="5">
      <t>トウブ</t>
    </rPh>
    <rPh sb="5" eb="9">
      <t>コウイキカンキョウ</t>
    </rPh>
    <rPh sb="9" eb="13">
      <t>ジムクミアイ</t>
    </rPh>
    <phoneticPr fontId="2"/>
  </si>
  <si>
    <t>都留楽友協会</t>
    <rPh sb="0" eb="2">
      <t>ツル</t>
    </rPh>
    <rPh sb="2" eb="6">
      <t>ガクユウキョウカイ</t>
    </rPh>
    <phoneticPr fontId="2"/>
  </si>
  <si>
    <t>都留市観光振興公社</t>
    <rPh sb="0" eb="3">
      <t>ツルシ</t>
    </rPh>
    <rPh sb="3" eb="7">
      <t>カンコウシンコウ</t>
    </rPh>
    <rPh sb="7" eb="9">
      <t>コウシャ</t>
    </rPh>
    <phoneticPr fontId="2"/>
  </si>
  <si>
    <t>都留市土地開発公社</t>
    <rPh sb="0" eb="3">
      <t>ツルシ</t>
    </rPh>
    <rPh sb="3" eb="9">
      <t>トチカイハツコウシャ</t>
    </rPh>
    <phoneticPr fontId="2"/>
  </si>
  <si>
    <t>公立大学法人都留文科大学</t>
    <rPh sb="0" eb="4">
      <t>コウリツダイガク</t>
    </rPh>
    <rPh sb="4" eb="6">
      <t>ホウジン</t>
    </rPh>
    <rPh sb="6" eb="8">
      <t>ツル</t>
    </rPh>
    <rPh sb="8" eb="12">
      <t>ブンカダイガク</t>
    </rPh>
    <phoneticPr fontId="2"/>
  </si>
  <si>
    <t>○</t>
    <phoneticPr fontId="2"/>
  </si>
  <si>
    <t>-</t>
    <phoneticPr fontId="2"/>
  </si>
  <si>
    <t>-</t>
    <phoneticPr fontId="2"/>
  </si>
  <si>
    <t>公立大学法人都留文科大学運営基金</t>
    <phoneticPr fontId="5"/>
  </si>
  <si>
    <t>ふるさと応援基金</t>
    <phoneticPr fontId="2"/>
  </si>
  <si>
    <t>都留市公共施設整備基金</t>
    <phoneticPr fontId="2"/>
  </si>
  <si>
    <t>子ども未来創造基金</t>
    <phoneticPr fontId="2"/>
  </si>
  <si>
    <t>都留市職員退職手当金支給準備基金</t>
    <phoneticPr fontId="2"/>
  </si>
  <si>
    <t>-</t>
    <phoneticPr fontId="2"/>
  </si>
  <si>
    <t>株式会社せんねんの里つる</t>
    <rPh sb="0" eb="2">
      <t>カブシキ</t>
    </rPh>
    <rPh sb="2" eb="4">
      <t>カイシャ</t>
    </rPh>
    <rPh sb="9" eb="10">
      <t>サト</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</si>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</sst>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11E3-4A25-AAA9-4D01233597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59945</c:v>
                </c:pt>
                <c:pt idx="1">
                  <c:v>58328</c:v>
                </c:pt>
                <c:pt idx="2">
                  <c:v>58812</c:v>
                </c:pt>
                <c:pt idx="3">
                  <c:v>66294</c:v>
                </c:pt>
                <c:pt idx="4">
                  <c:v>122090</c:v>
                </c:pt>
              </c:numCache>
            </c:numRef>
          </c:val>
          <c:smooth val="0"/>
          <c:extLst>
            <c:ext xmlns:c16="http://schemas.microsoft.com/office/drawing/2014/chart" uri="{C3380CC4-5D6E-409C-BE32-E72D297353CC}">
              <c16:uniqueId val="{00000001-11E3-4A25-AAA9-4D01233597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6.59</c:v>
                </c:pt>
                <c:pt idx="1">
                  <c:v>3.86</c:v>
                </c:pt>
                <c:pt idx="2">
                  <c:v>6.72</c:v>
                </c:pt>
                <c:pt idx="3">
                  <c:v>5.79</c:v>
                </c:pt>
                <c:pt idx="4">
                  <c:v>7.3</c:v>
                </c:pt>
              </c:numCache>
            </c:numRef>
          </c:val>
          <c:extLst>
            <c:ext xmlns:c16="http://schemas.microsoft.com/office/drawing/2014/chart" uri="{C3380CC4-5D6E-409C-BE32-E72D297353CC}">
              <c16:uniqueId val="{00000000-8441-4A98-9020-E2B38D4051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32.26</c:v>
                </c:pt>
                <c:pt idx="1">
                  <c:v>31.38</c:v>
                </c:pt>
                <c:pt idx="2">
                  <c:v>27.17</c:v>
                </c:pt>
                <c:pt idx="3">
                  <c:v>25.62</c:v>
                </c:pt>
                <c:pt idx="4">
                  <c:v>27.3</c:v>
                </c:pt>
              </c:numCache>
            </c:numRef>
          </c:val>
          <c:extLst>
            <c:ext xmlns:c16="http://schemas.microsoft.com/office/drawing/2014/chart" uri="{C3380CC4-5D6E-409C-BE32-E72D297353CC}">
              <c16:uniqueId val="{00000001-8441-4A98-9020-E2B38D4051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3.37</c:v>
                </c:pt>
                <c:pt idx="1">
                  <c:v>-7.27</c:v>
                </c:pt>
                <c:pt idx="2">
                  <c:v>-0.77</c:v>
                </c:pt>
                <c:pt idx="3">
                  <c:v>-4.13</c:v>
                </c:pt>
                <c:pt idx="4">
                  <c:v>-0.61</c:v>
                </c:pt>
              </c:numCache>
            </c:numRef>
          </c:val>
          <c:smooth val="0"/>
          <c:extLst>
            <c:ext xmlns:c16="http://schemas.microsoft.com/office/drawing/2014/chart" uri="{C3380CC4-5D6E-409C-BE32-E72D297353CC}">
              <c16:uniqueId val="{00000002-8441-4A98-9020-E2B38D4051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0.84</c:v>
                </c:pt>
                <c:pt idx="2">
                  <c:v>#N/A</c:v>
                </c:pt>
                <c:pt idx="3">
                  <c:v>0.89</c:v>
                </c:pt>
                <c:pt idx="4">
                  <c:v>#N/A</c:v>
                </c:pt>
                <c:pt idx="5">
                  <c:v>0</c:v>
                </c:pt>
                <c:pt idx="6">
                  <c:v>#N/A</c:v>
                </c:pt>
                <c:pt idx="7">
                  <c:v>0</c:v>
                </c:pt>
                <c:pt idx="8">
                  <c:v>#N/A</c:v>
                </c:pt>
                <c:pt idx="9">
                  <c:v>0</c:v>
                </c:pt>
              </c:numCache>
            </c:numRef>
          </c:val>
          <c:extLst>
            <c:ext xmlns:c16="http://schemas.microsoft.com/office/drawing/2014/chart" uri="{C3380CC4-5D6E-409C-BE32-E72D297353CC}">
              <c16:uniqueId val="{00000000-6D7E-4422-B0A5-84527F6083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7E-4422-B0A5-84527F6083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6D7E-4422-B0A5-84527F608394}"/>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0.06</c:v>
                </c:pt>
                <c:pt idx="6">
                  <c:v>#N/A</c:v>
                </c:pt>
                <c:pt idx="7">
                  <c:v>0.05</c:v>
                </c:pt>
                <c:pt idx="8">
                  <c:v>#N/A</c:v>
                </c:pt>
                <c:pt idx="9">
                  <c:v>0.23</c:v>
                </c:pt>
              </c:numCache>
            </c:numRef>
          </c:val>
          <c:extLst>
            <c:ext xmlns:c16="http://schemas.microsoft.com/office/drawing/2014/chart" uri="{C3380CC4-5D6E-409C-BE32-E72D297353CC}">
              <c16:uniqueId val="{00000003-6D7E-4422-B0A5-84527F60839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0.63</c:v>
                </c:pt>
                <c:pt idx="2">
                  <c:v>#N/A</c:v>
                </c:pt>
                <c:pt idx="3">
                  <c:v>0.74</c:v>
                </c:pt>
                <c:pt idx="4">
                  <c:v>#N/A</c:v>
                </c:pt>
                <c:pt idx="5">
                  <c:v>0.92</c:v>
                </c:pt>
                <c:pt idx="6">
                  <c:v>#N/A</c:v>
                </c:pt>
                <c:pt idx="7">
                  <c:v>0.71</c:v>
                </c:pt>
                <c:pt idx="8">
                  <c:v>#N/A</c:v>
                </c:pt>
                <c:pt idx="9">
                  <c:v>0.33</c:v>
                </c:pt>
              </c:numCache>
            </c:numRef>
          </c:val>
          <c:extLst>
            <c:ext xmlns:c16="http://schemas.microsoft.com/office/drawing/2014/chart" uri="{C3380CC4-5D6E-409C-BE32-E72D297353CC}">
              <c16:uniqueId val="{00000004-6D7E-4422-B0A5-84527F60839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1.45</c:v>
                </c:pt>
                <c:pt idx="2">
                  <c:v>#N/A</c:v>
                </c:pt>
                <c:pt idx="3">
                  <c:v>2.12</c:v>
                </c:pt>
                <c:pt idx="4">
                  <c:v>#N/A</c:v>
                </c:pt>
                <c:pt idx="5">
                  <c:v>1.81</c:v>
                </c:pt>
                <c:pt idx="6">
                  <c:v>#N/A</c:v>
                </c:pt>
                <c:pt idx="7">
                  <c:v>0.77</c:v>
                </c:pt>
                <c:pt idx="8">
                  <c:v>#N/A</c:v>
                </c:pt>
                <c:pt idx="9">
                  <c:v>0.94</c:v>
                </c:pt>
              </c:numCache>
            </c:numRef>
          </c:val>
          <c:extLst>
            <c:ext xmlns:c16="http://schemas.microsoft.com/office/drawing/2014/chart" uri="{C3380CC4-5D6E-409C-BE32-E72D297353CC}">
              <c16:uniqueId val="{00000005-6D7E-4422-B0A5-84527F608394}"/>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1.18</c:v>
                </c:pt>
                <c:pt idx="6">
                  <c:v>#N/A</c:v>
                </c:pt>
                <c:pt idx="7">
                  <c:v>1.35</c:v>
                </c:pt>
                <c:pt idx="8">
                  <c:v>#N/A</c:v>
                </c:pt>
                <c:pt idx="9">
                  <c:v>1.65</c:v>
                </c:pt>
              </c:numCache>
            </c:numRef>
          </c:val>
          <c:extLst>
            <c:ext xmlns:c16="http://schemas.microsoft.com/office/drawing/2014/chart" uri="{C3380CC4-5D6E-409C-BE32-E72D297353CC}">
              <c16:uniqueId val="{00000006-6D7E-4422-B0A5-84527F60839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4.07</c:v>
                </c:pt>
                <c:pt idx="2">
                  <c:v>#N/A</c:v>
                </c:pt>
                <c:pt idx="3">
                  <c:v>4.8099999999999996</c:v>
                </c:pt>
                <c:pt idx="4">
                  <c:v>#N/A</c:v>
                </c:pt>
                <c:pt idx="5">
                  <c:v>4.46</c:v>
                </c:pt>
                <c:pt idx="6">
                  <c:v>#N/A</c:v>
                </c:pt>
                <c:pt idx="7">
                  <c:v>4.41</c:v>
                </c:pt>
                <c:pt idx="8">
                  <c:v>#N/A</c:v>
                </c:pt>
                <c:pt idx="9">
                  <c:v>5.38</c:v>
                </c:pt>
              </c:numCache>
            </c:numRef>
          </c:val>
          <c:extLst>
            <c:ext xmlns:c16="http://schemas.microsoft.com/office/drawing/2014/chart" uri="{C3380CC4-5D6E-409C-BE32-E72D297353CC}">
              <c16:uniqueId val="{00000007-6D7E-4422-B0A5-84527F60839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3.02</c:v>
                </c:pt>
                <c:pt idx="2">
                  <c:v>#N/A</c:v>
                </c:pt>
                <c:pt idx="3">
                  <c:v>3.11</c:v>
                </c:pt>
                <c:pt idx="4">
                  <c:v>#N/A</c:v>
                </c:pt>
                <c:pt idx="5">
                  <c:v>3.47</c:v>
                </c:pt>
                <c:pt idx="6">
                  <c:v>#N/A</c:v>
                </c:pt>
                <c:pt idx="7">
                  <c:v>4.8499999999999996</c:v>
                </c:pt>
                <c:pt idx="8">
                  <c:v>#N/A</c:v>
                </c:pt>
                <c:pt idx="9">
                  <c:v>6.59</c:v>
                </c:pt>
              </c:numCache>
            </c:numRef>
          </c:val>
          <c:extLst>
            <c:ext xmlns:c16="http://schemas.microsoft.com/office/drawing/2014/chart" uri="{C3380CC4-5D6E-409C-BE32-E72D297353CC}">
              <c16:uniqueId val="{00000008-6D7E-4422-B0A5-84527F6083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6.59</c:v>
                </c:pt>
                <c:pt idx="2">
                  <c:v>#N/A</c:v>
                </c:pt>
                <c:pt idx="3">
                  <c:v>3.86</c:v>
                </c:pt>
                <c:pt idx="4">
                  <c:v>#N/A</c:v>
                </c:pt>
                <c:pt idx="5">
                  <c:v>6.72</c:v>
                </c:pt>
                <c:pt idx="6">
                  <c:v>#N/A</c:v>
                </c:pt>
                <c:pt idx="7">
                  <c:v>5.79</c:v>
                </c:pt>
                <c:pt idx="8">
                  <c:v>#N/A</c:v>
                </c:pt>
                <c:pt idx="9">
                  <c:v>7.3</c:v>
                </c:pt>
              </c:numCache>
            </c:numRef>
          </c:val>
          <c:extLst>
            <c:ext xmlns:c16="http://schemas.microsoft.com/office/drawing/2014/chart" uri="{C3380CC4-5D6E-409C-BE32-E72D297353CC}">
              <c16:uniqueId val="{00000009-6D7E-4422-B0A5-84527F6083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1001</c:v>
                </c:pt>
                <c:pt idx="5">
                  <c:v>969</c:v>
                </c:pt>
                <c:pt idx="8">
                  <c:v>986</c:v>
                </c:pt>
                <c:pt idx="11">
                  <c:v>1002</c:v>
                </c:pt>
                <c:pt idx="14">
                  <c:v>1015</c:v>
                </c:pt>
              </c:numCache>
            </c:numRef>
          </c:val>
          <c:extLst>
            <c:ext xmlns:c16="http://schemas.microsoft.com/office/drawing/2014/chart" uri="{C3380CC4-5D6E-409C-BE32-E72D297353CC}">
              <c16:uniqueId val="{00000000-EB99-4DB9-B768-1E7614DDD2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99-4DB9-B768-1E7614DDD2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99-4DB9-B768-1E7614DDD2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74</c:v>
                </c:pt>
                <c:pt idx="6">
                  <c:v>85</c:v>
                </c:pt>
                <c:pt idx="9">
                  <c:v>94</c:v>
                </c:pt>
                <c:pt idx="12">
                  <c:v>95</c:v>
                </c:pt>
              </c:numCache>
            </c:numRef>
          </c:val>
          <c:extLst>
            <c:ext xmlns:c16="http://schemas.microsoft.com/office/drawing/2014/chart" uri="{C3380CC4-5D6E-409C-BE32-E72D297353CC}">
              <c16:uniqueId val="{00000003-EB99-4DB9-B768-1E7614DDD2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605</c:v>
                </c:pt>
                <c:pt idx="3">
                  <c:v>554</c:v>
                </c:pt>
                <c:pt idx="6">
                  <c:v>694</c:v>
                </c:pt>
                <c:pt idx="9">
                  <c:v>704</c:v>
                </c:pt>
                <c:pt idx="12">
                  <c:v>781</c:v>
                </c:pt>
              </c:numCache>
            </c:numRef>
          </c:val>
          <c:extLst>
            <c:ext xmlns:c16="http://schemas.microsoft.com/office/drawing/2014/chart" uri="{C3380CC4-5D6E-409C-BE32-E72D297353CC}">
              <c16:uniqueId val="{00000004-EB99-4DB9-B768-1E7614DDD2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99-4DB9-B768-1E7614DDD2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99-4DB9-B768-1E7614DDD2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1251</c:v>
                </c:pt>
                <c:pt idx="3">
                  <c:v>1155</c:v>
                </c:pt>
                <c:pt idx="6">
                  <c:v>1136</c:v>
                </c:pt>
                <c:pt idx="9">
                  <c:v>1146</c:v>
                </c:pt>
                <c:pt idx="12">
                  <c:v>1186</c:v>
                </c:pt>
              </c:numCache>
            </c:numRef>
          </c:val>
          <c:extLst>
            <c:ext xmlns:c16="http://schemas.microsoft.com/office/drawing/2014/chart" uri="{C3380CC4-5D6E-409C-BE32-E72D297353CC}">
              <c16:uniqueId val="{00000007-EB99-4DB9-B768-1E7614DDD2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895</c:v>
                </c:pt>
                <c:pt idx="2">
                  <c:v>#N/A</c:v>
                </c:pt>
                <c:pt idx="3">
                  <c:v>#N/A</c:v>
                </c:pt>
                <c:pt idx="4">
                  <c:v>814</c:v>
                </c:pt>
                <c:pt idx="5">
                  <c:v>#N/A</c:v>
                </c:pt>
                <c:pt idx="6">
                  <c:v>#N/A</c:v>
                </c:pt>
                <c:pt idx="7">
                  <c:v>929</c:v>
                </c:pt>
                <c:pt idx="8">
                  <c:v>#N/A</c:v>
                </c:pt>
                <c:pt idx="9">
                  <c:v>#N/A</c:v>
                </c:pt>
                <c:pt idx="10">
                  <c:v>942</c:v>
                </c:pt>
                <c:pt idx="11">
                  <c:v>#N/A</c:v>
                </c:pt>
                <c:pt idx="12">
                  <c:v>#N/A</c:v>
                </c:pt>
                <c:pt idx="13">
                  <c:v>1047</c:v>
                </c:pt>
                <c:pt idx="14">
                  <c:v>#N/A</c:v>
                </c:pt>
              </c:numCache>
            </c:numRef>
          </c:val>
          <c:smooth val="0"/>
          <c:extLst>
            <c:ext xmlns:c16="http://schemas.microsoft.com/office/drawing/2014/chart" uri="{C3380CC4-5D6E-409C-BE32-E72D297353CC}">
              <c16:uniqueId val="{00000008-EB99-4DB9-B768-1E7614DDD2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12307</c:v>
                </c:pt>
                <c:pt idx="5">
                  <c:v>12399</c:v>
                </c:pt>
                <c:pt idx="8">
                  <c:v>12532</c:v>
                </c:pt>
                <c:pt idx="11">
                  <c:v>12697</c:v>
                </c:pt>
                <c:pt idx="14">
                  <c:v>12195</c:v>
                </c:pt>
              </c:numCache>
            </c:numRef>
          </c:val>
          <c:extLst>
            <c:ext xmlns:c16="http://schemas.microsoft.com/office/drawing/2014/chart" uri="{C3380CC4-5D6E-409C-BE32-E72D297353CC}">
              <c16:uniqueId val="{00000000-C4FD-4F0B-AECE-528C0CFC1F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430</c:v>
                </c:pt>
                <c:pt idx="5">
                  <c:v>395</c:v>
                </c:pt>
                <c:pt idx="8">
                  <c:v>363</c:v>
                </c:pt>
                <c:pt idx="11">
                  <c:v>304</c:v>
                </c:pt>
                <c:pt idx="14">
                  <c:v>260</c:v>
                </c:pt>
              </c:numCache>
            </c:numRef>
          </c:val>
          <c:extLst>
            <c:ext xmlns:c16="http://schemas.microsoft.com/office/drawing/2014/chart" uri="{C3380CC4-5D6E-409C-BE32-E72D297353CC}">
              <c16:uniqueId val="{00000001-C4FD-4F0B-AECE-528C0CFC1F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8162</c:v>
                </c:pt>
                <c:pt idx="5">
                  <c:v>7985</c:v>
                </c:pt>
                <c:pt idx="8">
                  <c:v>8949</c:v>
                </c:pt>
                <c:pt idx="11">
                  <c:v>10460</c:v>
                </c:pt>
                <c:pt idx="14">
                  <c:v>10833</c:v>
                </c:pt>
              </c:numCache>
            </c:numRef>
          </c:val>
          <c:extLst>
            <c:ext xmlns:c16="http://schemas.microsoft.com/office/drawing/2014/chart" uri="{C3380CC4-5D6E-409C-BE32-E72D297353CC}">
              <c16:uniqueId val="{00000002-C4FD-4F0B-AECE-528C0CFC1F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FD-4F0B-AECE-528C0CFC1F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FD-4F0B-AECE-528C0CFC1F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218</c:v>
                </c:pt>
                <c:pt idx="3">
                  <c:v>173</c:v>
                </c:pt>
                <c:pt idx="6">
                  <c:v>205</c:v>
                </c:pt>
                <c:pt idx="9">
                  <c:v>89</c:v>
                </c:pt>
                <c:pt idx="12">
                  <c:v>47</c:v>
                </c:pt>
              </c:numCache>
            </c:numRef>
          </c:val>
          <c:extLst>
            <c:ext xmlns:c16="http://schemas.microsoft.com/office/drawing/2014/chart" uri="{C3380CC4-5D6E-409C-BE32-E72D297353CC}">
              <c16:uniqueId val="{00000005-C4FD-4F0B-AECE-528C0CFC1F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1880</c:v>
                </c:pt>
                <c:pt idx="3">
                  <c:v>1859</c:v>
                </c:pt>
                <c:pt idx="6">
                  <c:v>1985</c:v>
                </c:pt>
                <c:pt idx="9">
                  <c:v>1754</c:v>
                </c:pt>
                <c:pt idx="12">
                  <c:v>1787</c:v>
                </c:pt>
              </c:numCache>
            </c:numRef>
          </c:val>
          <c:extLst>
            <c:ext xmlns:c16="http://schemas.microsoft.com/office/drawing/2014/chart" uri="{C3380CC4-5D6E-409C-BE32-E72D297353CC}">
              <c16:uniqueId val="{00000006-C4FD-4F0B-AECE-528C0CFC1F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559</c:v>
                </c:pt>
                <c:pt idx="3">
                  <c:v>602</c:v>
                </c:pt>
                <c:pt idx="6">
                  <c:v>522</c:v>
                </c:pt>
                <c:pt idx="9">
                  <c:v>509</c:v>
                </c:pt>
                <c:pt idx="12">
                  <c:v>494</c:v>
                </c:pt>
              </c:numCache>
            </c:numRef>
          </c:val>
          <c:extLst>
            <c:ext xmlns:c16="http://schemas.microsoft.com/office/drawing/2014/chart" uri="{C3380CC4-5D6E-409C-BE32-E72D297353CC}">
              <c16:uniqueId val="{00000007-C4FD-4F0B-AECE-528C0CFC1F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7926</c:v>
                </c:pt>
                <c:pt idx="3">
                  <c:v>7851</c:v>
                </c:pt>
                <c:pt idx="6">
                  <c:v>7413</c:v>
                </c:pt>
                <c:pt idx="9">
                  <c:v>7028</c:v>
                </c:pt>
                <c:pt idx="12">
                  <c:v>6773</c:v>
                </c:pt>
              </c:numCache>
            </c:numRef>
          </c:val>
          <c:extLst>
            <c:ext xmlns:c16="http://schemas.microsoft.com/office/drawing/2014/chart" uri="{C3380CC4-5D6E-409C-BE32-E72D297353CC}">
              <c16:uniqueId val="{00000008-C4FD-4F0B-AECE-528C0CFC1F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FD-4F0B-AECE-528C0CFC1F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11973</c:v>
                </c:pt>
                <c:pt idx="3">
                  <c:v>11829</c:v>
                </c:pt>
                <c:pt idx="6">
                  <c:v>12076</c:v>
                </c:pt>
                <c:pt idx="9">
                  <c:v>12031</c:v>
                </c:pt>
                <c:pt idx="12">
                  <c:v>12411</c:v>
                </c:pt>
              </c:numCache>
            </c:numRef>
          </c:val>
          <c:extLst>
            <c:ext xmlns:c16="http://schemas.microsoft.com/office/drawing/2014/chart" uri="{C3380CC4-5D6E-409C-BE32-E72D297353CC}">
              <c16:uniqueId val="{0000000A-C4FD-4F0B-AECE-528C0CFC1F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1657</c:v>
                </c:pt>
                <c:pt idx="2">
                  <c:v>#N/A</c:v>
                </c:pt>
                <c:pt idx="3">
                  <c:v>#N/A</c:v>
                </c:pt>
                <c:pt idx="4">
                  <c:v>1536</c:v>
                </c:pt>
                <c:pt idx="5">
                  <c:v>#N/A</c:v>
                </c:pt>
                <c:pt idx="6">
                  <c:v>#N/A</c:v>
                </c:pt>
                <c:pt idx="7">
                  <c:v>357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FD-4F0B-AECE-528C0CFC1F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2542</c:v>
                </c:pt>
                <c:pt idx="1">
                  <c:v>2513</c:v>
                </c:pt>
                <c:pt idx="2">
                  <c:v>2610</c:v>
                </c:pt>
              </c:numCache>
            </c:numRef>
          </c:val>
          <c:extLst>
            <c:ext xmlns:c16="http://schemas.microsoft.com/office/drawing/2014/chart" uri="{C3380CC4-5D6E-409C-BE32-E72D297353CC}">
              <c16:uniqueId val="{00000000-60C1-4005-847B-3ECD64C088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60C1-4005-847B-3ECD64C088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5708</c:v>
                </c:pt>
                <c:pt idx="1">
                  <c:v>7093</c:v>
                </c:pt>
                <c:pt idx="2">
                  <c:v>7367</c:v>
                </c:pt>
              </c:numCache>
            </c:numRef>
          </c:val>
          <c:extLst>
            <c:ext xmlns:c16="http://schemas.microsoft.com/office/drawing/2014/chart" uri="{C3380CC4-5D6E-409C-BE32-E72D297353CC}">
              <c16:uniqueId val="{00000002-60C1-4005-847B-3ECD64C088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については交付税措置のある有利なものを最大限活用することに努めていることもあり、算入公債費等は増加している。しかし、元利償還金、公営企業債の元利償還金に対する繰入金は、近年の施設整備の影響により今後も増加していくことが見込まれていることから、基金も活用するなかで計画的な施設整備等を推進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年度に満期一括償還で利用。以降積立、取り崩し共になし。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ふるさと応援寄附金の増加等に伴う充当可能基金の大幅な増加や、下水道事業の企業債残高の減少に伴う公営企業債等繰入見込額の減少により、令和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年度の将来負担比率も算定されなかった。</a:t>
          </a:r>
        </a:p>
        <a:p>
          <a:r>
            <a:rPr kumimoji="1" lang="ja-JP" altLang="en-US" sz="1400">
              <a:latin typeface="ＭＳ ゴシック" pitchFamily="49" charset="-128"/>
              <a:ea typeface="ＭＳ ゴシック" pitchFamily="49" charset="-128"/>
            </a:rPr>
            <a:t>　今後も、基金を活用するなかで起債額を償還元金の額以内に抑制し、将来負担額の縮減に努める。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山梨県都留市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としては、ふるさと応援寄附金の増加に伴うふるさと応援基金の増加と、公共施設の老朽化による大規模改修や修繕などの費用に備えた公共施設整備基金の積立額の増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大規模事業に対して、毎年度の起債額とのバランスを見ながら積極的に基金を活用し、基金残高の適正な水準は確保しつつ、健全な財政運営に努める。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・公立大学法人都留文科大学運営基金：大学の用地取得、教育研究費用や施設の建設費などに充てる資金を積み立て、公立大学法人都留文科大学の健全な財政運営を図ることを目的とした基金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・ふるさと応援基金：ふるさと納税による寄附金を活用し、魅力あるまちづくりを推進するための基金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・都留市公共施設整備基金：都留市長期総合計画に定める公共施設の老朽化による大規模修繕や更新などの将来的に発生する公共施設整備費に必要な資金を積み立てることを目的とした基金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・子ども未来創造基金：子どもが安全で健やかに育つ子育て環境及び知・徳・体の調和のとれた教育の充実を図ることを目的とした基金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・都留市職員退職手当金支給準備基金：都留市職員の退職手当に関する条例に基づき、職員の退職手当の資金を準備することを目的とした基金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増加要因としては、子ども未来創造基金の皆増、ふるさと応援寄附金の増加に伴うふるさと応援基金への積立額の増加、公共施設整備基金の増加により前年度から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個別施設計画に基づく公共施設の大規模改修や更新などの財政負担に備えた、公共施設整備基金への積立や学校給食費の無償化等の子育てや教育の充実を目的とした子ども未来創造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を下らない額を財政調整基金へ編入することとしており、そのルールに準じて積立を行っている。令和４年度においては決算剰余金等による取崩額より、積立額の方が大きくなったため増加となった。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基金の使途の明確化を図るため、特定目的基金への積立を行うなど、財政状況を注視していく中で、適正な運用を行う。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年度の取崩し以降積立を行っていないため、以降の増減はない。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地方債の適正管理に努め、必要に応じて積立を行う。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29,168
28,524
161.63
19,964,000
19,209,753
698,229
9,561,413
12,411,115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年度については、基準財政収入額の償却資産が新型コロナウイルス感染症の影響による設備投資控えによって減少となり、基準財政需要額が臨時財政対策債振替相当額の減少に伴い増加したことで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ポイント下回っているため引き続き市税の徴収率の向上等により、歳入の確保に努める。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年度と比較すると分母となる経常一般財源等の地方税、地方交付税が増加したが、分子となる経常経費充当一般財源等の補助費等が大幅に増加したことから、経常収支比率は対前年度比で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今後も引き続き、行財政改革への取り組みを通じて義務的経費の抑制を図っていく。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132927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2957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124883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2957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124883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9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134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年度と比較すると人件費は定年退職者の減少により減となり、物件費は事業者等経済対策事業の皆減、ふるさと納税の減収による委託料等の減少により減となった。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26600</xdr:rowOff>
    </xdr:from>
    <xdr:to>
      <xdr:col>23</xdr:col>
      <xdr:colOff>133350</xdr:colOff>
      <xdr:row>85</xdr:row>
      <xdr:rowOff>26972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28400"/>
          <a:ext cx="838200" cy="17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157156</xdr:rowOff>
    </xdr:from>
    <xdr:to>
      <xdr:col>19</xdr:col>
      <xdr:colOff>133350</xdr:colOff>
      <xdr:row>85</xdr:row>
      <xdr:rowOff>26972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6056"/>
          <a:ext cx="889000" cy="3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86945</xdr:rowOff>
    </xdr:from>
    <xdr:to>
      <xdr:col>15</xdr:col>
      <xdr:colOff>82550</xdr:colOff>
      <xdr:row>82</xdr:row>
      <xdr:rowOff>157156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74395"/>
          <a:ext cx="889000" cy="24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6085</xdr:rowOff>
    </xdr:from>
    <xdr:to>
      <xdr:col>11</xdr:col>
      <xdr:colOff>31750</xdr:colOff>
      <xdr:row>81</xdr:row>
      <xdr:rowOff>86945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3535"/>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147250</xdr:rowOff>
    </xdr:from>
    <xdr:to>
      <xdr:col>23</xdr:col>
      <xdr:colOff>184150</xdr:colOff>
      <xdr:row>84</xdr:row>
      <xdr:rowOff>77400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163777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147622</xdr:rowOff>
    </xdr:from>
    <xdr:to>
      <xdr:col>19</xdr:col>
      <xdr:colOff>184150</xdr:colOff>
      <xdr:row>85</xdr:row>
      <xdr:rowOff>77772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62549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3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106356</xdr:rowOff>
    </xdr:from>
    <xdr:to>
      <xdr:col>15</xdr:col>
      <xdr:colOff>133350</xdr:colOff>
      <xdr:row>83</xdr:row>
      <xdr:rowOff>36506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46683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36145</xdr:rowOff>
    </xdr:from>
    <xdr:to>
      <xdr:col>11</xdr:col>
      <xdr:colOff>82550</xdr:colOff>
      <xdr:row>81</xdr:row>
      <xdr:rowOff>137745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147922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126735</xdr:rowOff>
    </xdr:from>
    <xdr:to>
      <xdr:col>7</xdr:col>
      <xdr:colOff>31750</xdr:colOff>
      <xdr:row>81</xdr:row>
      <xdr:rowOff>56885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67062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となっており、類似団体内平均と比較すると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ポイント上回っている状況にあり、今後も行財政改革に努め、給与水準の適正化を図る。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1588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748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107156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74838"/>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76994</xdr:rowOff>
    </xdr:from>
    <xdr:to>
      <xdr:col>72</xdr:col>
      <xdr:colOff>203200</xdr:colOff>
      <xdr:row>85</xdr:row>
      <xdr:rowOff>107156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02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76994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050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94315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56356</xdr:rowOff>
    </xdr:from>
    <xdr:to>
      <xdr:col>73</xdr:col>
      <xdr:colOff>44450</xdr:colOff>
      <xdr:row>85</xdr:row>
      <xdr:rowOff>157956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142733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26194</xdr:rowOff>
    </xdr:from>
    <xdr:to>
      <xdr:col>68</xdr:col>
      <xdr:colOff>203200</xdr:colOff>
      <xdr:row>85</xdr:row>
      <xdr:rowOff>127794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112571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類似団体内平均と比較すると、前年に引き続き</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人少なくなっているが、増加する業務量との均衡を保ちつつ、</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の推進等により業務の効率化を行い、引き続き適正な定員管理に努める。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139629</xdr:rowOff>
    </xdr:from>
    <xdr:to>
      <xdr:col>81</xdr:col>
      <xdr:colOff>44450</xdr:colOff>
      <xdr:row>62</xdr:row>
      <xdr:rowOff>158397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9529"/>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139629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54783"/>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84667</xdr:rowOff>
    </xdr:from>
    <xdr:to>
      <xdr:col>72</xdr:col>
      <xdr:colOff>203200</xdr:colOff>
      <xdr:row>62</xdr:row>
      <xdr:rowOff>124883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1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64558</xdr:rowOff>
    </xdr:from>
    <xdr:to>
      <xdr:col>68</xdr:col>
      <xdr:colOff>152400</xdr:colOff>
      <xdr:row>62</xdr:row>
      <xdr:rowOff>84667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9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107597</xdr:rowOff>
    </xdr:from>
    <xdr:to>
      <xdr:col>81</xdr:col>
      <xdr:colOff>95250</xdr:colOff>
      <xdr:row>63</xdr:row>
      <xdr:rowOff>37747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79674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0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88829</xdr:rowOff>
    </xdr:from>
    <xdr:to>
      <xdr:col>77</xdr:col>
      <xdr:colOff>95250</xdr:colOff>
      <xdr:row>63</xdr:row>
      <xdr:rowOff>18979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29156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8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実質公債費比率は、分母となる普通交付税額と臨時財政対策債発行可能額を合わせた実質的な交付税が減少となったことや分子である元利償還金や準元利償還金の増加等により対前年度比で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翌年度以降元利償還金等が増加見込みとなっているため、繰上償還等を検討し、公債費の縮減に努める。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37798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3412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3326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60778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152702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331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130525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年度に引き続き、将来負担比率は算定されなかった。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今後も、基金を計画的に活用する中でも、地方債残高の減少を図り、財政の健全化に努める。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71069</xdr:rowOff>
    </xdr:from>
    <xdr:to>
      <xdr:col>72</xdr:col>
      <xdr:colOff>203200</xdr:colOff>
      <xdr:row>14</xdr:row>
      <xdr:rowOff>145390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71369"/>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145390</xdr:rowOff>
    </xdr:from>
    <xdr:to>
      <xdr:col>68</xdr:col>
      <xdr:colOff>152400</xdr:colOff>
      <xdr:row>14</xdr:row>
      <xdr:rowOff>151663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45690"/>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20269</xdr:rowOff>
    </xdr:from>
    <xdr:to>
      <xdr:col>73</xdr:col>
      <xdr:colOff>44450</xdr:colOff>
      <xdr:row>14</xdr:row>
      <xdr:rowOff>121869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132046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8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94590</xdr:rowOff>
    </xdr:from>
    <xdr:to>
      <xdr:col>68</xdr:col>
      <xdr:colOff>203200</xdr:colOff>
      <xdr:row>15</xdr:row>
      <xdr:rowOff>24740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34917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100863</xdr:rowOff>
    </xdr:from>
    <xdr:to>
      <xdr:col>64</xdr:col>
      <xdr:colOff>152400</xdr:colOff>
      <xdr:row>15</xdr:row>
      <xdr:rowOff>31013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41190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29,168
28,524
161.63
19,964,000
19,209,753
698,229
9,561,413
12,411,115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退職者減に伴う退職手当の減少により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ポイント下回っているが、今後も人件費の抑制に努める。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42</xdr:row>
      <xdr:rowOff>29028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1105</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29028</xdr:rowOff>
    </xdr:from>
    <xdr:to>
      <xdr:col>24</xdr:col>
      <xdr:colOff>114300</xdr:colOff>
      <xdr:row>42</xdr:row>
      <xdr:rowOff>29028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75293</xdr:rowOff>
    </xdr:from>
    <xdr:to>
      <xdr:col>24</xdr:col>
      <xdr:colOff>25400</xdr:colOff>
      <xdr:row>35</xdr:row>
      <xdr:rowOff>140607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76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4734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1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35</xdr:row>
      <xdr:rowOff>140607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35</xdr:row>
      <xdr:rowOff>129722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01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65315</xdr:rowOff>
    </xdr:from>
    <xdr:to>
      <xdr:col>15</xdr:col>
      <xdr:colOff>149225</xdr:colOff>
      <xdr:row>38</xdr:row>
      <xdr:rowOff>166915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89807</xdr:rowOff>
    </xdr:from>
    <xdr:to>
      <xdr:col>20</xdr:col>
      <xdr:colOff>38100</xdr:colOff>
      <xdr:row>36</xdr:row>
      <xdr:rowOff>19957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30134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電力・ガスの価格高騰等による需用費の増加はあったものの、ふるさと応援寄附金に係る広告料等の役務費の減少により、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となった。類似団体内平均と比較すると令和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ポイント下回っているが、今後も物件費の抑制に努める。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2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81280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保育給付費や児童手当等の減少により対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となった。子ども医療費助成事業等の扶助費関連事業へ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の充当を多く行ったこと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類似団体内平均と比較すると、令和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98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26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本市は施設の老朽化が進んでいるので、統廃合等を検討し、維持補修費の抑制に努める。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47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853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続き、類似団体内で最も高い比率となった。本市特有の事情として公立大学法人都留文科大学に対する運営費交付金が挙げられるものの、類似団体との乖離は拡大傾向にある。公営企業会計に対する繰出金の増加も比率を押し上げる要因となっているため、運営費の削減、料金の見直し等を行うなかで、健全な経営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27940</xdr:rowOff>
    </xdr:from>
    <xdr:to>
      <xdr:col>82</xdr:col>
      <xdr:colOff>107950</xdr:colOff>
      <xdr:row>40</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1449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27940</xdr:rowOff>
    </xdr:from>
    <xdr:to>
      <xdr:col>78</xdr:col>
      <xdr:colOff>69850</xdr:colOff>
      <xdr:row>39</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7144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168910</xdr:rowOff>
    </xdr:from>
    <xdr:to>
      <xdr:col>73</xdr:col>
      <xdr:colOff>180975</xdr:colOff>
      <xdr:row>39</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1256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88900</xdr:rowOff>
    </xdr:from>
    <xdr:to>
      <xdr:col>69</xdr:col>
      <xdr:colOff>92075</xdr:colOff>
      <xdr:row>37</xdr:row>
      <xdr:rowOff>168910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325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167640</xdr:rowOff>
    </xdr:from>
    <xdr:to>
      <xdr:col>82</xdr:col>
      <xdr:colOff>158750</xdr:colOff>
      <xdr:row>40</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76217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76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148590</xdr:rowOff>
    </xdr:from>
    <xdr:to>
      <xdr:col>78</xdr:col>
      <xdr:colOff>120650</xdr:colOff>
      <xdr:row>39</xdr:row>
      <xdr:rowOff>78740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63517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30480</xdr:rowOff>
    </xdr:from>
    <xdr:to>
      <xdr:col>74</xdr:col>
      <xdr:colOff>31750</xdr:colOff>
      <xdr:row>39</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124477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年度まで減少傾向だったが、元利償還金の増加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翌年度以降も元利償還金については増加傾向にあるので繰上償還等を検討し、公債費の抑制に努める。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76708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88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88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20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140715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公債費以外の経常収支比率については、補助費等の増加により、対前年度比で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ポイント上回った。今後、重点的に補助費等を削減するとともに健全な財政運営に努める。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035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035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129287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120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167610</xdr:rowOff>
    </xdr:from>
    <xdr:to>
      <xdr:col>29</xdr:col>
      <xdr:colOff>127000</xdr:colOff>
      <xdr:row>17</xdr:row>
      <xdr:rowOff>17834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58435"/>
          <a:ext cx="647700" cy="2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167610</xdr:rowOff>
    </xdr:from>
    <xdr:to>
      <xdr:col>26</xdr:col>
      <xdr:colOff>50800</xdr:colOff>
      <xdr:row>18</xdr:row>
      <xdr:rowOff>47323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58435"/>
          <a:ext cx="698500" cy="22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47323</xdr:rowOff>
    </xdr:from>
    <xdr:to>
      <xdr:col>22</xdr:col>
      <xdr:colOff>114300</xdr:colOff>
      <xdr:row>18</xdr:row>
      <xdr:rowOff>91143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81048"/>
          <a:ext cx="698500" cy="4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91143</xdr:rowOff>
    </xdr:from>
    <xdr:to>
      <xdr:col>18</xdr:col>
      <xdr:colOff>177800</xdr:colOff>
      <xdr:row>18</xdr:row>
      <xdr:rowOff>122804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24868"/>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138484</xdr:rowOff>
    </xdr:from>
    <xdr:to>
      <xdr:col>29</xdr:col>
      <xdr:colOff>177800</xdr:colOff>
      <xdr:row>17</xdr:row>
      <xdr:rowOff>68634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2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110561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0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116810</xdr:rowOff>
    </xdr:from>
    <xdr:to>
      <xdr:col>26</xdr:col>
      <xdr:colOff>101600</xdr:colOff>
      <xdr:row>17</xdr:row>
      <xdr:rowOff>46960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0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31737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9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167973</xdr:rowOff>
    </xdr:from>
    <xdr:to>
      <xdr:col>22</xdr:col>
      <xdr:colOff>165100</xdr:colOff>
      <xdr:row>18</xdr:row>
      <xdr:rowOff>98123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3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82900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40343</xdr:rowOff>
    </xdr:from>
    <xdr:to>
      <xdr:col>19</xdr:col>
      <xdr:colOff>38100</xdr:colOff>
      <xdr:row>18</xdr:row>
      <xdr:rowOff>141943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126720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72004</xdr:rowOff>
    </xdr:from>
    <xdr:to>
      <xdr:col>15</xdr:col>
      <xdr:colOff>101600</xdr:colOff>
      <xdr:row>19</xdr:row>
      <xdr:rowOff>2154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0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158381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9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172198</xdr:rowOff>
    </xdr:from>
    <xdr:to>
      <xdr:col>29</xdr:col>
      <xdr:colOff>127000</xdr:colOff>
      <xdr:row>34</xdr:row>
      <xdr:rowOff>301520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39648"/>
          <a:ext cx="647700" cy="12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301520</xdr:rowOff>
    </xdr:from>
    <xdr:to>
      <xdr:col>26</xdr:col>
      <xdr:colOff>50800</xdr:colOff>
      <xdr:row>34</xdr:row>
      <xdr:rowOff>327254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568970"/>
          <a:ext cx="6985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327254</xdr:rowOff>
    </xdr:from>
    <xdr:to>
      <xdr:col>22</xdr:col>
      <xdr:colOff>114300</xdr:colOff>
      <xdr:row>35</xdr:row>
      <xdr:rowOff>121448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594704"/>
          <a:ext cx="698500" cy="13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47904</xdr:rowOff>
    </xdr:from>
    <xdr:to>
      <xdr:col>18</xdr:col>
      <xdr:colOff>177800</xdr:colOff>
      <xdr:row>35</xdr:row>
      <xdr:rowOff>121448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658254"/>
          <a:ext cx="698500" cy="7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121398</xdr:rowOff>
    </xdr:from>
    <xdr:to>
      <xdr:col>29</xdr:col>
      <xdr:colOff>177800</xdr:colOff>
      <xdr:row>34</xdr:row>
      <xdr:rowOff>222998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38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309375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250720</xdr:rowOff>
    </xdr:from>
    <xdr:to>
      <xdr:col>26</xdr:col>
      <xdr:colOff>101600</xdr:colOff>
      <xdr:row>35</xdr:row>
      <xdr:rowOff>9420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1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19597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28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276454</xdr:rowOff>
    </xdr:from>
    <xdr:to>
      <xdr:col>22</xdr:col>
      <xdr:colOff>165100</xdr:colOff>
      <xdr:row>35</xdr:row>
      <xdr:rowOff>35154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4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45331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1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70648</xdr:rowOff>
    </xdr:from>
    <xdr:to>
      <xdr:col>19</xdr:col>
      <xdr:colOff>38100</xdr:colOff>
      <xdr:row>35</xdr:row>
      <xdr:rowOff>172248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8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182425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4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340004</xdr:rowOff>
    </xdr:from>
    <xdr:to>
      <xdr:col>15</xdr:col>
      <xdr:colOff>101600</xdr:colOff>
      <xdr:row>35</xdr:row>
      <xdr:rowOff>98704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0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108881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37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29,168
28,524
161.63
19,964,000
19,209,753
698,229
9,561,413
12,411,115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11945</xdr:rowOff>
    </xdr:from>
    <xdr:to>
      <xdr:col>24</xdr:col>
      <xdr:colOff>63500</xdr:colOff>
      <xdr:row>36</xdr:row>
      <xdr:rowOff>23408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4145"/>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23408</xdr:rowOff>
    </xdr:from>
    <xdr:to>
      <xdr:col>19</xdr:col>
      <xdr:colOff>177800</xdr:colOff>
      <xdr:row>36</xdr:row>
      <xdr:rowOff>62450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5608"/>
          <a:ext cx="889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62450</xdr:rowOff>
    </xdr:from>
    <xdr:to>
      <xdr:col>15</xdr:col>
      <xdr:colOff>50800</xdr:colOff>
      <xdr:row>37</xdr:row>
      <xdr:rowOff>29907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4650"/>
          <a:ext cx="889000" cy="1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29907</xdr:rowOff>
    </xdr:from>
    <xdr:to>
      <xdr:col>10</xdr:col>
      <xdr:colOff>114300</xdr:colOff>
      <xdr:row>37</xdr:row>
      <xdr:rowOff>121118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3557"/>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132595</xdr:rowOff>
    </xdr:from>
    <xdr:to>
      <xdr:col>24</xdr:col>
      <xdr:colOff>114300</xdr:colOff>
      <xdr:row>36</xdr:row>
      <xdr:rowOff>62745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144058</xdr:rowOff>
    </xdr:from>
    <xdr:to>
      <xdr:col>20</xdr:col>
      <xdr:colOff>38100</xdr:colOff>
      <xdr:row>36</xdr:row>
      <xdr:rowOff>74208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65335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11650</xdr:rowOff>
    </xdr:from>
    <xdr:to>
      <xdr:col>15</xdr:col>
      <xdr:colOff>101600</xdr:colOff>
      <xdr:row>36</xdr:row>
      <xdr:rowOff>113250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104377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150557</xdr:rowOff>
    </xdr:from>
    <xdr:to>
      <xdr:col>10</xdr:col>
      <xdr:colOff>165100</xdr:colOff>
      <xdr:row>37</xdr:row>
      <xdr:rowOff>80707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71834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70318</xdr:rowOff>
    </xdr:from>
    <xdr:to>
      <xdr:col>6</xdr:col>
      <xdr:colOff>38100</xdr:colOff>
      <xdr:row>38</xdr:row>
      <xdr:rowOff>468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163045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147051</xdr:rowOff>
    </xdr:from>
    <xdr:to>
      <xdr:col>24</xdr:col>
      <xdr:colOff>63500</xdr:colOff>
      <xdr:row>56</xdr:row>
      <xdr:rowOff>31545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05351"/>
          <a:ext cx="838200" cy="2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147051</xdr:rowOff>
    </xdr:from>
    <xdr:to>
      <xdr:col>19</xdr:col>
      <xdr:colOff>177800</xdr:colOff>
      <xdr:row>57</xdr:row>
      <xdr:rowOff>42545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05351"/>
          <a:ext cx="889000" cy="40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42545</xdr:rowOff>
    </xdr:from>
    <xdr:to>
      <xdr:col>15</xdr:col>
      <xdr:colOff>50800</xdr:colOff>
      <xdr:row>58</xdr:row>
      <xdr:rowOff>82623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5195"/>
          <a:ext cx="889000" cy="2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82623</xdr:rowOff>
    </xdr:from>
    <xdr:to>
      <xdr:col>10</xdr:col>
      <xdr:colOff>114300</xdr:colOff>
      <xdr:row>58</xdr:row>
      <xdr:rowOff>153535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6723"/>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152195</xdr:rowOff>
    </xdr:from>
    <xdr:to>
      <xdr:col>24</xdr:col>
      <xdr:colOff>114300</xdr:colOff>
      <xdr:row>56</xdr:row>
      <xdr:rowOff>82345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3622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96251</xdr:rowOff>
    </xdr:from>
    <xdr:to>
      <xdr:col>20</xdr:col>
      <xdr:colOff>38100</xdr:colOff>
      <xdr:row>55</xdr:row>
      <xdr:rowOff>26401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42928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2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163195</xdr:rowOff>
    </xdr:from>
    <xdr:to>
      <xdr:col>15</xdr:col>
      <xdr:colOff>101600</xdr:colOff>
      <xdr:row>57</xdr:row>
      <xdr:rowOff>93345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109872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31823</xdr:rowOff>
    </xdr:from>
    <xdr:to>
      <xdr:col>10</xdr:col>
      <xdr:colOff>165100</xdr:colOff>
      <xdr:row>58</xdr:row>
      <xdr:rowOff>133423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124550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102735</xdr:rowOff>
    </xdr:from>
    <xdr:to>
      <xdr:col>6</xdr:col>
      <xdr:colOff>38100</xdr:colOff>
      <xdr:row>59</xdr:row>
      <xdr:rowOff>32885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24012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48535</xdr:rowOff>
    </xdr:from>
    <xdr:to>
      <xdr:col>24</xdr:col>
      <xdr:colOff>63500</xdr:colOff>
      <xdr:row>78</xdr:row>
      <xdr:rowOff>52260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1635"/>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45127</xdr:rowOff>
    </xdr:from>
    <xdr:to>
      <xdr:col>19</xdr:col>
      <xdr:colOff>177800</xdr:colOff>
      <xdr:row>78</xdr:row>
      <xdr:rowOff>52260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8227"/>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35207</xdr:rowOff>
    </xdr:from>
    <xdr:to>
      <xdr:col>15</xdr:col>
      <xdr:colOff>50800</xdr:colOff>
      <xdr:row>78</xdr:row>
      <xdr:rowOff>45127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8307"/>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35207</xdr:rowOff>
    </xdr:from>
    <xdr:to>
      <xdr:col>10</xdr:col>
      <xdr:colOff>114300</xdr:colOff>
      <xdr:row>78</xdr:row>
      <xdr:rowOff>37173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830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169185</xdr:rowOff>
    </xdr:from>
    <xdr:to>
      <xdr:col>24</xdr:col>
      <xdr:colOff>114300</xdr:colOff>
      <xdr:row>78</xdr:row>
      <xdr:rowOff>99335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84112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1460</xdr:rowOff>
    </xdr:from>
    <xdr:to>
      <xdr:col>20</xdr:col>
      <xdr:colOff>38100</xdr:colOff>
      <xdr:row>78</xdr:row>
      <xdr:rowOff>103060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94187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165777</xdr:rowOff>
    </xdr:from>
    <xdr:to>
      <xdr:col>15</xdr:col>
      <xdr:colOff>101600</xdr:colOff>
      <xdr:row>78</xdr:row>
      <xdr:rowOff>95927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87054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155857</xdr:rowOff>
    </xdr:from>
    <xdr:to>
      <xdr:col>10</xdr:col>
      <xdr:colOff>165100</xdr:colOff>
      <xdr:row>78</xdr:row>
      <xdr:rowOff>86007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157823</xdr:rowOff>
    </xdr:from>
    <xdr:to>
      <xdr:col>6</xdr:col>
      <xdr:colOff>38100</xdr:colOff>
      <xdr:row>78</xdr:row>
      <xdr:rowOff>87973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79100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137592</xdr:rowOff>
    </xdr:from>
    <xdr:to>
      <xdr:col>24</xdr:col>
      <xdr:colOff>63500</xdr:colOff>
      <xdr:row>96</xdr:row>
      <xdr:rowOff>64376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25342"/>
          <a:ext cx="8382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137592</xdr:rowOff>
    </xdr:from>
    <xdr:to>
      <xdr:col>19</xdr:col>
      <xdr:colOff>177800</xdr:colOff>
      <xdr:row>97</xdr:row>
      <xdr:rowOff>26949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25342"/>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26949</xdr:rowOff>
    </xdr:from>
    <xdr:to>
      <xdr:col>15</xdr:col>
      <xdr:colOff>50800</xdr:colOff>
      <xdr:row>97</xdr:row>
      <xdr:rowOff>85889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7599"/>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85889</xdr:rowOff>
    </xdr:from>
    <xdr:to>
      <xdr:col>10</xdr:col>
      <xdr:colOff>114300</xdr:colOff>
      <xdr:row>97</xdr:row>
      <xdr:rowOff>124206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6539"/>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13576</xdr:rowOff>
    </xdr:from>
    <xdr:to>
      <xdr:col>24</xdr:col>
      <xdr:colOff>114300</xdr:colOff>
      <xdr:row>96</xdr:row>
      <xdr:rowOff>115176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36453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86792</xdr:rowOff>
    </xdr:from>
    <xdr:to>
      <xdr:col>20</xdr:col>
      <xdr:colOff>38100</xdr:colOff>
      <xdr:row>96</xdr:row>
      <xdr:rowOff>16942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33469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4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147599</xdr:rowOff>
    </xdr:from>
    <xdr:to>
      <xdr:col>15</xdr:col>
      <xdr:colOff>101600</xdr:colOff>
      <xdr:row>97</xdr:row>
      <xdr:rowOff>77749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94276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35089</xdr:rowOff>
    </xdr:from>
    <xdr:to>
      <xdr:col>10</xdr:col>
      <xdr:colOff>165100</xdr:colOff>
      <xdr:row>97</xdr:row>
      <xdr:rowOff>136689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153216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73406</xdr:rowOff>
    </xdr:from>
    <xdr:to>
      <xdr:col>6</xdr:col>
      <xdr:colOff>38100</xdr:colOff>
      <xdr:row>98</xdr:row>
      <xdr:rowOff>3556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20083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7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45784</xdr:rowOff>
    </xdr:from>
    <xdr:to>
      <xdr:col>54</xdr:col>
      <xdr:colOff>189865</xdr:colOff>
      <xdr:row>38</xdr:row>
      <xdr:rowOff>27137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03634"/>
          <a:ext cx="1270" cy="83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30964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27137</xdr:rowOff>
    </xdr:from>
    <xdr:to>
      <xdr:col>55</xdr:col>
      <xdr:colOff>88900</xdr:colOff>
      <xdr:row>38</xdr:row>
      <xdr:rowOff>27137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163911</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45784</xdr:rowOff>
    </xdr:from>
    <xdr:to>
      <xdr:col>55</xdr:col>
      <xdr:colOff>88900</xdr:colOff>
      <xdr:row>33</xdr:row>
      <xdr:rowOff>45784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94045</xdr:rowOff>
    </xdr:from>
    <xdr:to>
      <xdr:col>55</xdr:col>
      <xdr:colOff>0</xdr:colOff>
      <xdr:row>35</xdr:row>
      <xdr:rowOff>7471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23345"/>
          <a:ext cx="8382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148284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169857</xdr:rowOff>
    </xdr:from>
    <xdr:to>
      <xdr:col>55</xdr:col>
      <xdr:colOff>50800</xdr:colOff>
      <xdr:row>36</xdr:row>
      <xdr:rowOff>100007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35446</xdr:rowOff>
    </xdr:from>
    <xdr:to>
      <xdr:col>50</xdr:col>
      <xdr:colOff>114300</xdr:colOff>
      <xdr:row>35</xdr:row>
      <xdr:rowOff>7471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50396"/>
          <a:ext cx="889000" cy="65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34513</xdr:rowOff>
    </xdr:from>
    <xdr:to>
      <xdr:col>50</xdr:col>
      <xdr:colOff>165100</xdr:colOff>
      <xdr:row>36</xdr:row>
      <xdr:rowOff>136113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127240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35446</xdr:rowOff>
    </xdr:from>
    <xdr:to>
      <xdr:col>45</xdr:col>
      <xdr:colOff>177800</xdr:colOff>
      <xdr:row>36</xdr:row>
      <xdr:rowOff>58070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50396"/>
          <a:ext cx="889000" cy="87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35512</xdr:rowOff>
    </xdr:from>
    <xdr:to>
      <xdr:col>46</xdr:col>
      <xdr:colOff>38100</xdr:colOff>
      <xdr:row>32</xdr:row>
      <xdr:rowOff>137112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128239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58070</xdr:rowOff>
    </xdr:from>
    <xdr:to>
      <xdr:col>41</xdr:col>
      <xdr:colOff>50800</xdr:colOff>
      <xdr:row>36</xdr:row>
      <xdr:rowOff>152110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30270"/>
          <a:ext cx="889000" cy="9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117514</xdr:rowOff>
    </xdr:from>
    <xdr:to>
      <xdr:col>41</xdr:col>
      <xdr:colOff>101600</xdr:colOff>
      <xdr:row>37</xdr:row>
      <xdr:rowOff>47664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38791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158368</xdr:rowOff>
    </xdr:from>
    <xdr:to>
      <xdr:col>36</xdr:col>
      <xdr:colOff>165100</xdr:colOff>
      <xdr:row>37</xdr:row>
      <xdr:rowOff>88518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79645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43245</xdr:rowOff>
    </xdr:from>
    <xdr:to>
      <xdr:col>55</xdr:col>
      <xdr:colOff>50800</xdr:colOff>
      <xdr:row>34</xdr:row>
      <xdr:rowOff>144845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66122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128121</xdr:rowOff>
    </xdr:from>
    <xdr:to>
      <xdr:col>50</xdr:col>
      <xdr:colOff>165100</xdr:colOff>
      <xdr:row>35</xdr:row>
      <xdr:rowOff>58271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74798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156096</xdr:rowOff>
    </xdr:from>
    <xdr:to>
      <xdr:col>46</xdr:col>
      <xdr:colOff>38100</xdr:colOff>
      <xdr:row>31</xdr:row>
      <xdr:rowOff>86246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102773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7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7270</xdr:rowOff>
    </xdr:from>
    <xdr:to>
      <xdr:col>41</xdr:col>
      <xdr:colOff>101600</xdr:colOff>
      <xdr:row>36</xdr:row>
      <xdr:rowOff>108870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125397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101310</xdr:rowOff>
    </xdr:from>
    <xdr:to>
      <xdr:col>36</xdr:col>
      <xdr:colOff>165100</xdr:colOff>
      <xdr:row>37</xdr:row>
      <xdr:rowOff>31460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47987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142824</xdr:rowOff>
    </xdr:from>
    <xdr:to>
      <xdr:col>55</xdr:col>
      <xdr:colOff>0</xdr:colOff>
      <xdr:row>56</xdr:row>
      <xdr:rowOff>53639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229674"/>
          <a:ext cx="838200" cy="4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53639</xdr:rowOff>
    </xdr:from>
    <xdr:to>
      <xdr:col>50</xdr:col>
      <xdr:colOff>114300</xdr:colOff>
      <xdr:row>56</xdr:row>
      <xdr:rowOff>110653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54839"/>
          <a:ext cx="8890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110653</xdr:rowOff>
    </xdr:from>
    <xdr:to>
      <xdr:col>45</xdr:col>
      <xdr:colOff>177800</xdr:colOff>
      <xdr:row>56</xdr:row>
      <xdr:rowOff>114340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11853"/>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102019</xdr:rowOff>
    </xdr:from>
    <xdr:to>
      <xdr:col>41</xdr:col>
      <xdr:colOff>50800</xdr:colOff>
      <xdr:row>56</xdr:row>
      <xdr:rowOff>114340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03219"/>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92024</xdr:rowOff>
    </xdr:from>
    <xdr:to>
      <xdr:col>55</xdr:col>
      <xdr:colOff>50800</xdr:colOff>
      <xdr:row>54</xdr:row>
      <xdr:rowOff>22174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1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114901</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0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2839</xdr:rowOff>
    </xdr:from>
    <xdr:to>
      <xdr:col>50</xdr:col>
      <xdr:colOff>165100</xdr:colOff>
      <xdr:row>56</xdr:row>
      <xdr:rowOff>104439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95566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59853</xdr:rowOff>
    </xdr:from>
    <xdr:to>
      <xdr:col>46</xdr:col>
      <xdr:colOff>38100</xdr:colOff>
      <xdr:row>56</xdr:row>
      <xdr:rowOff>161453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63540</xdr:rowOff>
    </xdr:from>
    <xdr:to>
      <xdr:col>41</xdr:col>
      <xdr:colOff>101600</xdr:colOff>
      <xdr:row>56</xdr:row>
      <xdr:rowOff>165140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156267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5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51219</xdr:rowOff>
    </xdr:from>
    <xdr:to>
      <xdr:col>36</xdr:col>
      <xdr:colOff>165100</xdr:colOff>
      <xdr:row>56</xdr:row>
      <xdr:rowOff>152819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143946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10116</xdr:rowOff>
    </xdr:from>
    <xdr:to>
      <xdr:col>55</xdr:col>
      <xdr:colOff>0</xdr:colOff>
      <xdr:row>77</xdr:row>
      <xdr:rowOff>89517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68866"/>
          <a:ext cx="838200" cy="4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89517</xdr:rowOff>
    </xdr:from>
    <xdr:to>
      <xdr:col>50</xdr:col>
      <xdr:colOff>114300</xdr:colOff>
      <xdr:row>79</xdr:row>
      <xdr:rowOff>20360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91167"/>
          <a:ext cx="889000" cy="27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123644</xdr:rowOff>
    </xdr:from>
    <xdr:to>
      <xdr:col>45</xdr:col>
      <xdr:colOff>177800</xdr:colOff>
      <xdr:row>79</xdr:row>
      <xdr:rowOff>20360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96744"/>
          <a:ext cx="889000" cy="6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105628</xdr:rowOff>
    </xdr:from>
    <xdr:to>
      <xdr:col>41</xdr:col>
      <xdr:colOff>50800</xdr:colOff>
      <xdr:row>78</xdr:row>
      <xdr:rowOff>123644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07278"/>
          <a:ext cx="889000" cy="18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130766</xdr:rowOff>
    </xdr:from>
    <xdr:to>
      <xdr:col>55</xdr:col>
      <xdr:colOff>50800</xdr:colOff>
      <xdr:row>75</xdr:row>
      <xdr:rowOff>60916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153643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38717</xdr:rowOff>
    </xdr:from>
    <xdr:to>
      <xdr:col>50</xdr:col>
      <xdr:colOff>165100</xdr:colOff>
      <xdr:row>77</xdr:row>
      <xdr:rowOff>140317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156844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141010</xdr:rowOff>
    </xdr:from>
    <xdr:to>
      <xdr:col>46</xdr:col>
      <xdr:colOff>38100</xdr:colOff>
      <xdr:row>79</xdr:row>
      <xdr:rowOff>71160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62287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72844</xdr:rowOff>
    </xdr:from>
    <xdr:to>
      <xdr:col>41</xdr:col>
      <xdr:colOff>101600</xdr:colOff>
      <xdr:row>79</xdr:row>
      <xdr:rowOff>2994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165571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54828</xdr:rowOff>
    </xdr:from>
    <xdr:to>
      <xdr:col>36</xdr:col>
      <xdr:colOff>165100</xdr:colOff>
      <xdr:row>77</xdr:row>
      <xdr:rowOff>156428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10241</xdr:rowOff>
    </xdr:from>
    <xdr:to>
      <xdr:col>55</xdr:col>
      <xdr:colOff>0</xdr:colOff>
      <xdr:row>97</xdr:row>
      <xdr:rowOff>62333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69441"/>
          <a:ext cx="838200" cy="2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22414</xdr:rowOff>
    </xdr:from>
    <xdr:to>
      <xdr:col>50</xdr:col>
      <xdr:colOff>114300</xdr:colOff>
      <xdr:row>97</xdr:row>
      <xdr:rowOff>62333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81614"/>
          <a:ext cx="889000" cy="2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22414</xdr:rowOff>
    </xdr:from>
    <xdr:to>
      <xdr:col>45</xdr:col>
      <xdr:colOff>177800</xdr:colOff>
      <xdr:row>97</xdr:row>
      <xdr:rowOff>113240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81614"/>
          <a:ext cx="889000" cy="26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113240</xdr:rowOff>
    </xdr:from>
    <xdr:to>
      <xdr:col>41</xdr:col>
      <xdr:colOff>50800</xdr:colOff>
      <xdr:row>97</xdr:row>
      <xdr:rowOff>160517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43890"/>
          <a:ext cx="889000" cy="4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130891</xdr:rowOff>
    </xdr:from>
    <xdr:to>
      <xdr:col>55</xdr:col>
      <xdr:colOff>50800</xdr:colOff>
      <xdr:row>96</xdr:row>
      <xdr:rowOff>61041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153768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11533</xdr:rowOff>
    </xdr:from>
    <xdr:to>
      <xdr:col>50</xdr:col>
      <xdr:colOff>165100</xdr:colOff>
      <xdr:row>97</xdr:row>
      <xdr:rowOff>113133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104260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143064</xdr:rowOff>
    </xdr:from>
    <xdr:to>
      <xdr:col>46</xdr:col>
      <xdr:colOff>38100</xdr:colOff>
      <xdr:row>96</xdr:row>
      <xdr:rowOff>73214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89741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62440</xdr:rowOff>
    </xdr:from>
    <xdr:to>
      <xdr:col>41</xdr:col>
      <xdr:colOff>101600</xdr:colOff>
      <xdr:row>97</xdr:row>
      <xdr:rowOff>164040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155167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109717</xdr:rowOff>
    </xdr:from>
    <xdr:to>
      <xdr:col>36</xdr:col>
      <xdr:colOff>165100</xdr:colOff>
      <xdr:row>98</xdr:row>
      <xdr:rowOff>39867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100792</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15892"/>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75372</xdr:rowOff>
    </xdr:from>
    <xdr:to>
      <xdr:col>76</xdr:col>
      <xdr:colOff>114300</xdr:colOff>
      <xdr:row>38</xdr:row>
      <xdr:rowOff>100792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9047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75372</xdr:rowOff>
    </xdr:from>
    <xdr:to>
      <xdr:col>71</xdr:col>
      <xdr:colOff>177800</xdr:colOff>
      <xdr:row>38</xdr:row>
      <xdr:rowOff>119400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90472"/>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49992</xdr:rowOff>
    </xdr:from>
    <xdr:to>
      <xdr:col>76</xdr:col>
      <xdr:colOff>165100</xdr:colOff>
      <xdr:row>38</xdr:row>
      <xdr:rowOff>151592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142719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5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24572</xdr:rowOff>
    </xdr:from>
    <xdr:to>
      <xdr:col>72</xdr:col>
      <xdr:colOff>38100</xdr:colOff>
      <xdr:row>38</xdr:row>
      <xdr:rowOff>126172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117299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63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68600</xdr:rowOff>
    </xdr:from>
    <xdr:to>
      <xdr:col>67</xdr:col>
      <xdr:colOff>101600</xdr:colOff>
      <xdr:row>38</xdr:row>
      <xdr:rowOff>170200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161327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42571</xdr:rowOff>
    </xdr:from>
    <xdr:to>
      <xdr:col>85</xdr:col>
      <xdr:colOff>127000</xdr:colOff>
      <xdr:row>76</xdr:row>
      <xdr:rowOff>65621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72771"/>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65621</xdr:rowOff>
    </xdr:from>
    <xdr:to>
      <xdr:col>81</xdr:col>
      <xdr:colOff>50800</xdr:colOff>
      <xdr:row>76</xdr:row>
      <xdr:rowOff>76200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95821"/>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73737</xdr:rowOff>
    </xdr:from>
    <xdr:to>
      <xdr:col>76</xdr:col>
      <xdr:colOff>114300</xdr:colOff>
      <xdr:row>76</xdr:row>
      <xdr:rowOff>76200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039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40576</xdr:rowOff>
    </xdr:from>
    <xdr:to>
      <xdr:col>71</xdr:col>
      <xdr:colOff>177800</xdr:colOff>
      <xdr:row>76</xdr:row>
      <xdr:rowOff>73737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070776"/>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163221</xdr:rowOff>
    </xdr:from>
    <xdr:to>
      <xdr:col>85</xdr:col>
      <xdr:colOff>177800</xdr:colOff>
      <xdr:row>76</xdr:row>
      <xdr:rowOff>93371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141648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14821</xdr:rowOff>
    </xdr:from>
    <xdr:to>
      <xdr:col>81</xdr:col>
      <xdr:colOff>101600</xdr:colOff>
      <xdr:row>76</xdr:row>
      <xdr:rowOff>116421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107548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25400</xdr:rowOff>
    </xdr:from>
    <xdr:to>
      <xdr:col>76</xdr:col>
      <xdr:colOff>165100</xdr:colOff>
      <xdr:row>76</xdr:row>
      <xdr:rowOff>127000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118127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22937</xdr:rowOff>
    </xdr:from>
    <xdr:to>
      <xdr:col>72</xdr:col>
      <xdr:colOff>38100</xdr:colOff>
      <xdr:row>76</xdr:row>
      <xdr:rowOff>124537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115664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161226</xdr:rowOff>
    </xdr:from>
    <xdr:to>
      <xdr:col>67</xdr:col>
      <xdr:colOff>101600</xdr:colOff>
      <xdr:row>76</xdr:row>
      <xdr:rowOff>91376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82503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76682</xdr:rowOff>
    </xdr:from>
    <xdr:to>
      <xdr:col>85</xdr:col>
      <xdr:colOff>127000</xdr:colOff>
      <xdr:row>95</xdr:row>
      <xdr:rowOff>122086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192982"/>
          <a:ext cx="838200" cy="2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76682</xdr:rowOff>
    </xdr:from>
    <xdr:to>
      <xdr:col>81</xdr:col>
      <xdr:colOff>50800</xdr:colOff>
      <xdr:row>96</xdr:row>
      <xdr:rowOff>12928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192982"/>
          <a:ext cx="889000" cy="2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12928</xdr:rowOff>
    </xdr:from>
    <xdr:to>
      <xdr:col>76</xdr:col>
      <xdr:colOff>114300</xdr:colOff>
      <xdr:row>98</xdr:row>
      <xdr:rowOff>60731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472128"/>
          <a:ext cx="889000" cy="3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30607</xdr:rowOff>
    </xdr:from>
    <xdr:to>
      <xdr:col>71</xdr:col>
      <xdr:colOff>177800</xdr:colOff>
      <xdr:row>98</xdr:row>
      <xdr:rowOff>60731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32707"/>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71286</xdr:rowOff>
    </xdr:from>
    <xdr:to>
      <xdr:col>85</xdr:col>
      <xdr:colOff>177800</xdr:colOff>
      <xdr:row>96</xdr:row>
      <xdr:rowOff>1436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3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94163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25882</xdr:rowOff>
    </xdr:from>
    <xdr:to>
      <xdr:col>81</xdr:col>
      <xdr:colOff>101600</xdr:colOff>
      <xdr:row>94</xdr:row>
      <xdr:rowOff>127482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144009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133578</xdr:rowOff>
    </xdr:from>
    <xdr:to>
      <xdr:col>76</xdr:col>
      <xdr:colOff>165100</xdr:colOff>
      <xdr:row>96</xdr:row>
      <xdr:rowOff>63728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80255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1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9931</xdr:rowOff>
    </xdr:from>
    <xdr:to>
      <xdr:col>72</xdr:col>
      <xdr:colOff>38100</xdr:colOff>
      <xdr:row>98</xdr:row>
      <xdr:rowOff>111531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102658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9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151257</xdr:rowOff>
    </xdr:from>
    <xdr:to>
      <xdr:col>67</xdr:col>
      <xdr:colOff>101600</xdr:colOff>
      <xdr:row>98</xdr:row>
      <xdr:rowOff>81407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97934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5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14884</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01434"/>
          <a:ext cx="838200" cy="8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135534</xdr:rowOff>
    </xdr:from>
    <xdr:to>
      <xdr:col>116</xdr:col>
      <xdr:colOff>114300</xdr:colOff>
      <xdr:row>39</xdr:row>
      <xdr:rowOff>65684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50461</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6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44412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992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44412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98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44412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598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44336</xdr:rowOff>
    </xdr:from>
    <xdr:to>
      <xdr:col>102</xdr:col>
      <xdr:colOff>114300</xdr:colOff>
      <xdr:row>59</xdr:row>
      <xdr:rowOff>44412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988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165062</xdr:rowOff>
    </xdr:from>
    <xdr:to>
      <xdr:col>102</xdr:col>
      <xdr:colOff>165100</xdr:colOff>
      <xdr:row>59</xdr:row>
      <xdr:rowOff>95212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86339</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164986</xdr:rowOff>
    </xdr:from>
    <xdr:to>
      <xdr:col>98</xdr:col>
      <xdr:colOff>38100</xdr:colOff>
      <xdr:row>59</xdr:row>
      <xdr:rowOff>95136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86263</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114345</xdr:rowOff>
    </xdr:from>
    <xdr:to>
      <xdr:col>116</xdr:col>
      <xdr:colOff>63500</xdr:colOff>
      <xdr:row>77</xdr:row>
      <xdr:rowOff>122250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315995"/>
          <a:ext cx="8382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122250</xdr:rowOff>
    </xdr:from>
    <xdr:to>
      <xdr:col>111</xdr:col>
      <xdr:colOff>177800</xdr:colOff>
      <xdr:row>77</xdr:row>
      <xdr:rowOff>145186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323900"/>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141339</xdr:rowOff>
    </xdr:from>
    <xdr:to>
      <xdr:col>107</xdr:col>
      <xdr:colOff>50800</xdr:colOff>
      <xdr:row>77</xdr:row>
      <xdr:rowOff>145186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00089"/>
          <a:ext cx="889000" cy="34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141339</xdr:rowOff>
    </xdr:from>
    <xdr:to>
      <xdr:col>102</xdr:col>
      <xdr:colOff>114300</xdr:colOff>
      <xdr:row>75</xdr:row>
      <xdr:rowOff>157587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00089"/>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63545</xdr:rowOff>
    </xdr:from>
    <xdr:to>
      <xdr:col>116</xdr:col>
      <xdr:colOff>114300</xdr:colOff>
      <xdr:row>77</xdr:row>
      <xdr:rowOff>165145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41972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71450</xdr:rowOff>
    </xdr:from>
    <xdr:to>
      <xdr:col>112</xdr:col>
      <xdr:colOff>38100</xdr:colOff>
      <xdr:row>78</xdr:row>
      <xdr:rowOff>1600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164177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94386</xdr:rowOff>
    </xdr:from>
    <xdr:to>
      <xdr:col>107</xdr:col>
      <xdr:colOff>101600</xdr:colOff>
      <xdr:row>78</xdr:row>
      <xdr:rowOff>24536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15663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90539</xdr:rowOff>
    </xdr:from>
    <xdr:to>
      <xdr:col>102</xdr:col>
      <xdr:colOff>165100</xdr:colOff>
      <xdr:row>76</xdr:row>
      <xdr:rowOff>20689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37216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106788</xdr:rowOff>
    </xdr:from>
    <xdr:to>
      <xdr:col>98</xdr:col>
      <xdr:colOff>38100</xdr:colOff>
      <xdr:row>76</xdr:row>
      <xdr:rowOff>36937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65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53465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7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658,590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円となっている。扶助費は、新型コロナウイルス感染症や物価高騰対策としての各種給付金の増はあったものの、子育て世帯臨時特別給付金事業等に係る扶助費が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393,750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千円の減、児童手当支給額が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17,985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千円減などとなり、住民一人当たりのコストは減少した。物件費は、事業者等経済対策事業に係る委託料が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389,962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千円の減、ふるさと納税の減収による委託料等が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262,456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千円の減、基幹系システム管理事業におけるシステムの入替に係る委託料が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255,819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となり、大幅な減少となった。普通建設事業は、地方創生拠点整備交付金や補正予算債を活用するなかで、大学施設整備事業や東桂コミュニティセンター整備事業などの大規模事業を実施したことにより、大幅な増加となった。補助費等は、水道料金の免除に係る水道・簡易水道事業会計への補助が</a:t>
          </a:r>
          <a:r>
            <a:rPr kumimoji="1" lang="en-US" altLang="ja-JP" sz="1300">
              <a:solidFill>
                <a:schemeClr val="tx1"/>
              </a:solidFill>
              <a:latin typeface="ＭＳ Ｐゴシック" panose="020B0600070205080204" pitchFamily="50" charset="-128"/>
              <a:ea typeface="ＭＳ Ｐゴシック" panose="020B0600070205080204" pitchFamily="50" charset="-128"/>
            </a:rPr>
            <a:t>83,466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千円の増、市独自に実施したマイナンバーカード取得促進事業に係る補助金が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73,255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千円の増、富士・東部広域環境事務組合の設置に伴う負担金が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29,127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千円の増となり、増加となった。積立金は、子ども未来創造基金の創設により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301,438</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千円の増はあったものの、ふるさと納税の減収に伴う積立金が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520,191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千円の減、大学施設整備基金を中心に大学関連基金の積立金が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336,938</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千円の減となり、減少した。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年度については新規施設の整備により普通建設事業費が大幅に増加となった。今後も更新時期を迎えた公共施設の改修工事等に多額の費用が見込まれるため、公共施設総合管理計画に基づき施設管理を行う。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29,168
28,524
161.63
19,964,000
19,209,753
698,229
9,561,413
12,411,115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60452</xdr:rowOff>
    </xdr:from>
    <xdr:to>
      <xdr:col>24</xdr:col>
      <xdr:colOff>63500</xdr:colOff>
      <xdr:row>34</xdr:row>
      <xdr:rowOff>159131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9752"/>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154559</xdr:rowOff>
    </xdr:from>
    <xdr:to>
      <xdr:col>19</xdr:col>
      <xdr:colOff>177800</xdr:colOff>
      <xdr:row>34</xdr:row>
      <xdr:rowOff>159131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38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141605</xdr:rowOff>
    </xdr:from>
    <xdr:to>
      <xdr:col>15</xdr:col>
      <xdr:colOff>50800</xdr:colOff>
      <xdr:row>34</xdr:row>
      <xdr:rowOff>154559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7090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141605</xdr:rowOff>
    </xdr:from>
    <xdr:to>
      <xdr:col>10</xdr:col>
      <xdr:colOff>114300</xdr:colOff>
      <xdr:row>34</xdr:row>
      <xdr:rowOff>157988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7090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9652</xdr:rowOff>
    </xdr:from>
    <xdr:to>
      <xdr:col>24</xdr:col>
      <xdr:colOff>114300</xdr:colOff>
      <xdr:row>34</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108331</xdr:rowOff>
    </xdr:from>
    <xdr:to>
      <xdr:col>20</xdr:col>
      <xdr:colOff>38100</xdr:colOff>
      <xdr:row>35</xdr:row>
      <xdr:rowOff>38481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103759</xdr:rowOff>
    </xdr:from>
    <xdr:to>
      <xdr:col>15</xdr:col>
      <xdr:colOff>101600</xdr:colOff>
      <xdr:row>35</xdr:row>
      <xdr:rowOff>33909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50436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90805</xdr:rowOff>
    </xdr:from>
    <xdr:to>
      <xdr:col>10</xdr:col>
      <xdr:colOff>165100</xdr:colOff>
      <xdr:row>35</xdr:row>
      <xdr:rowOff>20955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37482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107188</xdr:rowOff>
    </xdr:from>
    <xdr:to>
      <xdr:col>6</xdr:col>
      <xdr:colOff>38100</xdr:colOff>
      <xdr:row>35</xdr:row>
      <xdr:rowOff>37338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53865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158559</xdr:rowOff>
    </xdr:from>
    <xdr:to>
      <xdr:col>24</xdr:col>
      <xdr:colOff>63500</xdr:colOff>
      <xdr:row>55</xdr:row>
      <xdr:rowOff>43176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16859"/>
          <a:ext cx="838200" cy="5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74440</xdr:rowOff>
    </xdr:from>
    <xdr:to>
      <xdr:col>19</xdr:col>
      <xdr:colOff>177800</xdr:colOff>
      <xdr:row>54</xdr:row>
      <xdr:rowOff>158559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61290"/>
          <a:ext cx="889000" cy="25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74440</xdr:rowOff>
    </xdr:from>
    <xdr:to>
      <xdr:col>15</xdr:col>
      <xdr:colOff>50800</xdr:colOff>
      <xdr:row>57</xdr:row>
      <xdr:rowOff>3724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61290"/>
          <a:ext cx="889000" cy="6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3724</xdr:rowOff>
    </xdr:from>
    <xdr:to>
      <xdr:col>10</xdr:col>
      <xdr:colOff>114300</xdr:colOff>
      <xdr:row>57</xdr:row>
      <xdr:rowOff>60247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6374"/>
          <a:ext cx="889000" cy="5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163826</xdr:rowOff>
    </xdr:from>
    <xdr:to>
      <xdr:col>24</xdr:col>
      <xdr:colOff>114300</xdr:colOff>
      <xdr:row>55</xdr:row>
      <xdr:rowOff>93976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15253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107759</xdr:rowOff>
    </xdr:from>
    <xdr:to>
      <xdr:col>20</xdr:col>
      <xdr:colOff>38100</xdr:colOff>
      <xdr:row>55</xdr:row>
      <xdr:rowOff>37909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54436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23640</xdr:rowOff>
    </xdr:from>
    <xdr:to>
      <xdr:col>15</xdr:col>
      <xdr:colOff>101600</xdr:colOff>
      <xdr:row>53</xdr:row>
      <xdr:rowOff>125240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141767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8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124374</xdr:rowOff>
    </xdr:from>
    <xdr:to>
      <xdr:col>10</xdr:col>
      <xdr:colOff>165100</xdr:colOff>
      <xdr:row>57</xdr:row>
      <xdr:rowOff>54524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45651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9447</xdr:rowOff>
    </xdr:from>
    <xdr:to>
      <xdr:col>6</xdr:col>
      <xdr:colOff>38100</xdr:colOff>
      <xdr:row>57</xdr:row>
      <xdr:rowOff>111047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102174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80003</xdr:rowOff>
    </xdr:from>
    <xdr:to>
      <xdr:col>24</xdr:col>
      <xdr:colOff>63500</xdr:colOff>
      <xdr:row>77</xdr:row>
      <xdr:rowOff>16441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0203"/>
          <a:ext cx="838200" cy="1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16441</xdr:rowOff>
    </xdr:from>
    <xdr:to>
      <xdr:col>19</xdr:col>
      <xdr:colOff>177800</xdr:colOff>
      <xdr:row>78</xdr:row>
      <xdr:rowOff>69858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8091"/>
          <a:ext cx="889000" cy="2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69858</xdr:rowOff>
    </xdr:from>
    <xdr:to>
      <xdr:col>15</xdr:col>
      <xdr:colOff>50800</xdr:colOff>
      <xdr:row>78</xdr:row>
      <xdr:rowOff>115469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2958"/>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115469</xdr:rowOff>
    </xdr:from>
    <xdr:to>
      <xdr:col>10</xdr:col>
      <xdr:colOff>114300</xdr:colOff>
      <xdr:row>79</xdr:row>
      <xdr:rowOff>6764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8569"/>
          <a:ext cx="889000" cy="6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29203</xdr:rowOff>
    </xdr:from>
    <xdr:to>
      <xdr:col>24</xdr:col>
      <xdr:colOff>114300</xdr:colOff>
      <xdr:row>76</xdr:row>
      <xdr:rowOff>130803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137091</xdr:rowOff>
    </xdr:from>
    <xdr:to>
      <xdr:col>20</xdr:col>
      <xdr:colOff>38100</xdr:colOff>
      <xdr:row>77</xdr:row>
      <xdr:rowOff>67241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58368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19058</xdr:rowOff>
    </xdr:from>
    <xdr:to>
      <xdr:col>15</xdr:col>
      <xdr:colOff>101600</xdr:colOff>
      <xdr:row>78</xdr:row>
      <xdr:rowOff>120658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111785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64669</xdr:rowOff>
    </xdr:from>
    <xdr:to>
      <xdr:col>10</xdr:col>
      <xdr:colOff>165100</xdr:colOff>
      <xdr:row>78</xdr:row>
      <xdr:rowOff>166269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157396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127414</xdr:rowOff>
    </xdr:from>
    <xdr:to>
      <xdr:col>6</xdr:col>
      <xdr:colOff>38100</xdr:colOff>
      <xdr:row>79</xdr:row>
      <xdr:rowOff>57564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48691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113607</xdr:rowOff>
    </xdr:from>
    <xdr:to>
      <xdr:col>24</xdr:col>
      <xdr:colOff>63500</xdr:colOff>
      <xdr:row>96</xdr:row>
      <xdr:rowOff>163495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72807"/>
          <a:ext cx="838200" cy="4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163495</xdr:rowOff>
    </xdr:from>
    <xdr:to>
      <xdr:col>19</xdr:col>
      <xdr:colOff>177800</xdr:colOff>
      <xdr:row>97</xdr:row>
      <xdr:rowOff>166794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2695"/>
          <a:ext cx="889000" cy="1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166794</xdr:rowOff>
    </xdr:from>
    <xdr:to>
      <xdr:col>15</xdr:col>
      <xdr:colOff>50800</xdr:colOff>
      <xdr:row>98</xdr:row>
      <xdr:rowOff>145971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7444"/>
          <a:ext cx="889000" cy="15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145971</xdr:rowOff>
    </xdr:from>
    <xdr:to>
      <xdr:col>10</xdr:col>
      <xdr:colOff>114300</xdr:colOff>
      <xdr:row>99</xdr:row>
      <xdr:rowOff>50905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8071"/>
          <a:ext cx="889000" cy="7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62807</xdr:rowOff>
    </xdr:from>
    <xdr:to>
      <xdr:col>24</xdr:col>
      <xdr:colOff>114300</xdr:colOff>
      <xdr:row>96</xdr:row>
      <xdr:rowOff>164407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85684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112695</xdr:rowOff>
    </xdr:from>
    <xdr:to>
      <xdr:col>20</xdr:col>
      <xdr:colOff>38100</xdr:colOff>
      <xdr:row>97</xdr:row>
      <xdr:rowOff>42845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59372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115994</xdr:rowOff>
    </xdr:from>
    <xdr:to>
      <xdr:col>15</xdr:col>
      <xdr:colOff>101600</xdr:colOff>
      <xdr:row>98</xdr:row>
      <xdr:rowOff>46144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62671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95171</xdr:rowOff>
    </xdr:from>
    <xdr:to>
      <xdr:col>10</xdr:col>
      <xdr:colOff>165100</xdr:colOff>
      <xdr:row>99</xdr:row>
      <xdr:rowOff>25321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16448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105</xdr:rowOff>
    </xdr:from>
    <xdr:to>
      <xdr:col>6</xdr:col>
      <xdr:colOff>38100</xdr:colOff>
      <xdr:row>99</xdr:row>
      <xdr:rowOff>101705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92832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127943</xdr:rowOff>
    </xdr:from>
    <xdr:to>
      <xdr:col>55</xdr:col>
      <xdr:colOff>0</xdr:colOff>
      <xdr:row>38</xdr:row>
      <xdr:rowOff>138067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43043"/>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138067</xdr:rowOff>
    </xdr:from>
    <xdr:to>
      <xdr:col>50</xdr:col>
      <xdr:colOff>114300</xdr:colOff>
      <xdr:row>38</xdr:row>
      <xdr:rowOff>150151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53167"/>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150151</xdr:rowOff>
    </xdr:from>
    <xdr:to>
      <xdr:col>45</xdr:col>
      <xdr:colOff>177800</xdr:colOff>
      <xdr:row>38</xdr:row>
      <xdr:rowOff>158968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6525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158968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7080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77143</xdr:rowOff>
    </xdr:from>
    <xdr:to>
      <xdr:col>55</xdr:col>
      <xdr:colOff>50800</xdr:colOff>
      <xdr:row>39</xdr:row>
      <xdr:rowOff>7293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55570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7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87267</xdr:rowOff>
    </xdr:from>
    <xdr:to>
      <xdr:col>50</xdr:col>
      <xdr:colOff>165100</xdr:colOff>
      <xdr:row>39</xdr:row>
      <xdr:rowOff>17417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9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99351</xdr:rowOff>
    </xdr:from>
    <xdr:to>
      <xdr:col>46</xdr:col>
      <xdr:colOff>38100</xdr:colOff>
      <xdr:row>39</xdr:row>
      <xdr:rowOff>29501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20628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108168</xdr:rowOff>
    </xdr:from>
    <xdr:to>
      <xdr:col>41</xdr:col>
      <xdr:colOff>101600</xdr:colOff>
      <xdr:row>39</xdr:row>
      <xdr:rowOff>38318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29445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10313</xdr:rowOff>
    </xdr:from>
    <xdr:to>
      <xdr:col>55</xdr:col>
      <xdr:colOff>0</xdr:colOff>
      <xdr:row>58</xdr:row>
      <xdr:rowOff>57727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54413"/>
          <a:ext cx="838200" cy="4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146939</xdr:rowOff>
    </xdr:from>
    <xdr:to>
      <xdr:col>50</xdr:col>
      <xdr:colOff>114300</xdr:colOff>
      <xdr:row>58</xdr:row>
      <xdr:rowOff>57727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19589"/>
          <a:ext cx="889000" cy="8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146939</xdr:rowOff>
    </xdr:from>
    <xdr:to>
      <xdr:col>45</xdr:col>
      <xdr:colOff>177800</xdr:colOff>
      <xdr:row>58</xdr:row>
      <xdr:rowOff>70930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19589"/>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70930</xdr:rowOff>
    </xdr:from>
    <xdr:to>
      <xdr:col>41</xdr:col>
      <xdr:colOff>50800</xdr:colOff>
      <xdr:row>58</xdr:row>
      <xdr:rowOff>89732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10015030"/>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130963</xdr:rowOff>
    </xdr:from>
    <xdr:to>
      <xdr:col>55</xdr:col>
      <xdr:colOff>50800</xdr:colOff>
      <xdr:row>58</xdr:row>
      <xdr:rowOff>61113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109390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6927</xdr:rowOff>
    </xdr:from>
    <xdr:to>
      <xdr:col>50</xdr:col>
      <xdr:colOff>165100</xdr:colOff>
      <xdr:row>58</xdr:row>
      <xdr:rowOff>108527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99654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96139</xdr:rowOff>
    </xdr:from>
    <xdr:to>
      <xdr:col>46</xdr:col>
      <xdr:colOff>38100</xdr:colOff>
      <xdr:row>58</xdr:row>
      <xdr:rowOff>26289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17416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20130</xdr:rowOff>
    </xdr:from>
    <xdr:to>
      <xdr:col>41</xdr:col>
      <xdr:colOff>101600</xdr:colOff>
      <xdr:row>58</xdr:row>
      <xdr:rowOff>121730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112857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5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38932</xdr:rowOff>
    </xdr:from>
    <xdr:to>
      <xdr:col>36</xdr:col>
      <xdr:colOff>165100</xdr:colOff>
      <xdr:row>58</xdr:row>
      <xdr:rowOff>140532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131659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7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169669</xdr:rowOff>
    </xdr:from>
    <xdr:to>
      <xdr:col>55</xdr:col>
      <xdr:colOff>0</xdr:colOff>
      <xdr:row>77</xdr:row>
      <xdr:rowOff>165554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28419"/>
          <a:ext cx="8382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169669</xdr:rowOff>
    </xdr:from>
    <xdr:to>
      <xdr:col>50</xdr:col>
      <xdr:colOff>114300</xdr:colOff>
      <xdr:row>77</xdr:row>
      <xdr:rowOff>9215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28419"/>
          <a:ext cx="889000" cy="1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9215</xdr:rowOff>
    </xdr:from>
    <xdr:to>
      <xdr:col>45</xdr:col>
      <xdr:colOff>177800</xdr:colOff>
      <xdr:row>78</xdr:row>
      <xdr:rowOff>70022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10865"/>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59210</xdr:rowOff>
    </xdr:from>
    <xdr:to>
      <xdr:col>41</xdr:col>
      <xdr:colOff>50800</xdr:colOff>
      <xdr:row>78</xdr:row>
      <xdr:rowOff>70022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32310"/>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114754</xdr:rowOff>
    </xdr:from>
    <xdr:to>
      <xdr:col>55</xdr:col>
      <xdr:colOff>50800</xdr:colOff>
      <xdr:row>78</xdr:row>
      <xdr:rowOff>44904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29681</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3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118869</xdr:rowOff>
    </xdr:from>
    <xdr:to>
      <xdr:col>50</xdr:col>
      <xdr:colOff>165100</xdr:colOff>
      <xdr:row>76</xdr:row>
      <xdr:rowOff>49020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77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40146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129865</xdr:rowOff>
    </xdr:from>
    <xdr:to>
      <xdr:col>46</xdr:col>
      <xdr:colOff>38100</xdr:colOff>
      <xdr:row>77</xdr:row>
      <xdr:rowOff>60015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51142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19222</xdr:rowOff>
    </xdr:from>
    <xdr:to>
      <xdr:col>41</xdr:col>
      <xdr:colOff>101600</xdr:colOff>
      <xdr:row>78</xdr:row>
      <xdr:rowOff>120822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111949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8410</xdr:rowOff>
    </xdr:from>
    <xdr:to>
      <xdr:col>36</xdr:col>
      <xdr:colOff>165100</xdr:colOff>
      <xdr:row>78</xdr:row>
      <xdr:rowOff>110010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101137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167309</xdr:rowOff>
    </xdr:from>
    <xdr:to>
      <xdr:col>55</xdr:col>
      <xdr:colOff>0</xdr:colOff>
      <xdr:row>98</xdr:row>
      <xdr:rowOff>65723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97959"/>
          <a:ext cx="838200" cy="6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47117</xdr:rowOff>
    </xdr:from>
    <xdr:to>
      <xdr:col>50</xdr:col>
      <xdr:colOff>114300</xdr:colOff>
      <xdr:row>98</xdr:row>
      <xdr:rowOff>65723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77767"/>
          <a:ext cx="889000" cy="1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47117</xdr:rowOff>
    </xdr:from>
    <xdr:to>
      <xdr:col>45</xdr:col>
      <xdr:colOff>177800</xdr:colOff>
      <xdr:row>98</xdr:row>
      <xdr:rowOff>112064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77767"/>
          <a:ext cx="889000" cy="2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112064</xdr:rowOff>
    </xdr:from>
    <xdr:to>
      <xdr:col>41</xdr:col>
      <xdr:colOff>50800</xdr:colOff>
      <xdr:row>98</xdr:row>
      <xdr:rowOff>121704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4164"/>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116509</xdr:rowOff>
    </xdr:from>
    <xdr:to>
      <xdr:col>55</xdr:col>
      <xdr:colOff>50800</xdr:colOff>
      <xdr:row>98</xdr:row>
      <xdr:rowOff>46659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94936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14923</xdr:rowOff>
    </xdr:from>
    <xdr:to>
      <xdr:col>50</xdr:col>
      <xdr:colOff>165100</xdr:colOff>
      <xdr:row>98</xdr:row>
      <xdr:rowOff>116523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107650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167767</xdr:rowOff>
    </xdr:from>
    <xdr:to>
      <xdr:col>46</xdr:col>
      <xdr:colOff>38100</xdr:colOff>
      <xdr:row>97</xdr:row>
      <xdr:rowOff>97917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89044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1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61264</xdr:rowOff>
    </xdr:from>
    <xdr:to>
      <xdr:col>41</xdr:col>
      <xdr:colOff>101600</xdr:colOff>
      <xdr:row>98</xdr:row>
      <xdr:rowOff>162864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153991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70904</xdr:rowOff>
    </xdr:from>
    <xdr:to>
      <xdr:col>36</xdr:col>
      <xdr:colOff>165100</xdr:colOff>
      <xdr:row>99</xdr:row>
      <xdr:rowOff>1054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163631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131089</xdr:rowOff>
    </xdr:from>
    <xdr:to>
      <xdr:col>85</xdr:col>
      <xdr:colOff>127000</xdr:colOff>
      <xdr:row>37</xdr:row>
      <xdr:rowOff>43459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31839"/>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131089</xdr:rowOff>
    </xdr:from>
    <xdr:to>
      <xdr:col>81</xdr:col>
      <xdr:colOff>50800</xdr:colOff>
      <xdr:row>36</xdr:row>
      <xdr:rowOff>20981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131839"/>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20981</xdr:rowOff>
    </xdr:from>
    <xdr:to>
      <xdr:col>76</xdr:col>
      <xdr:colOff>114300</xdr:colOff>
      <xdr:row>36</xdr:row>
      <xdr:rowOff>21323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93181"/>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21323</xdr:rowOff>
    </xdr:from>
    <xdr:to>
      <xdr:col>71</xdr:col>
      <xdr:colOff>177800</xdr:colOff>
      <xdr:row>36</xdr:row>
      <xdr:rowOff>108534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93523"/>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164109</xdr:rowOff>
    </xdr:from>
    <xdr:to>
      <xdr:col>85</xdr:col>
      <xdr:colOff>177800</xdr:colOff>
      <xdr:row>37</xdr:row>
      <xdr:rowOff>94259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142536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80289</xdr:rowOff>
    </xdr:from>
    <xdr:to>
      <xdr:col>81</xdr:col>
      <xdr:colOff>101600</xdr:colOff>
      <xdr:row>36</xdr:row>
      <xdr:rowOff>10439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26966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141631</xdr:rowOff>
    </xdr:from>
    <xdr:to>
      <xdr:col>76</xdr:col>
      <xdr:colOff>165100</xdr:colOff>
      <xdr:row>36</xdr:row>
      <xdr:rowOff>71781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88308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141973</xdr:rowOff>
    </xdr:from>
    <xdr:to>
      <xdr:col>72</xdr:col>
      <xdr:colOff>38100</xdr:colOff>
      <xdr:row>36</xdr:row>
      <xdr:rowOff>72123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88650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57734</xdr:rowOff>
    </xdr:from>
    <xdr:to>
      <xdr:col>67</xdr:col>
      <xdr:colOff>101600</xdr:colOff>
      <xdr:row>36</xdr:row>
      <xdr:rowOff>159334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59804</xdr:rowOff>
    </xdr:from>
    <xdr:to>
      <xdr:col>85</xdr:col>
      <xdr:colOff>127000</xdr:colOff>
      <xdr:row>52</xdr:row>
      <xdr:rowOff>148349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632304"/>
          <a:ext cx="838200" cy="4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148349</xdr:rowOff>
    </xdr:from>
    <xdr:to>
      <xdr:col>81</xdr:col>
      <xdr:colOff>50800</xdr:colOff>
      <xdr:row>54</xdr:row>
      <xdr:rowOff>110122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063749"/>
          <a:ext cx="889000" cy="3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75349</xdr:rowOff>
    </xdr:from>
    <xdr:to>
      <xdr:col>76</xdr:col>
      <xdr:colOff>114300</xdr:colOff>
      <xdr:row>54</xdr:row>
      <xdr:rowOff>110122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33649"/>
          <a:ext cx="8890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62217</xdr:rowOff>
    </xdr:from>
    <xdr:to>
      <xdr:col>71</xdr:col>
      <xdr:colOff>177800</xdr:colOff>
      <xdr:row>54</xdr:row>
      <xdr:rowOff>75349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320517"/>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9004</xdr:rowOff>
    </xdr:from>
    <xdr:to>
      <xdr:col>85</xdr:col>
      <xdr:colOff>177800</xdr:colOff>
      <xdr:row>50</xdr:row>
      <xdr:rowOff>110604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5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133481</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53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97549</xdr:rowOff>
    </xdr:from>
    <xdr:to>
      <xdr:col>81</xdr:col>
      <xdr:colOff>101600</xdr:colOff>
      <xdr:row>53</xdr:row>
      <xdr:rowOff>27699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44226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878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59322</xdr:rowOff>
    </xdr:from>
    <xdr:to>
      <xdr:col>76</xdr:col>
      <xdr:colOff>165100</xdr:colOff>
      <xdr:row>54</xdr:row>
      <xdr:rowOff>160922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5999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24549</xdr:rowOff>
    </xdr:from>
    <xdr:to>
      <xdr:col>72</xdr:col>
      <xdr:colOff>38100</xdr:colOff>
      <xdr:row>54</xdr:row>
      <xdr:rowOff>126149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142676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11417</xdr:rowOff>
    </xdr:from>
    <xdr:to>
      <xdr:col>67</xdr:col>
      <xdr:colOff>101600</xdr:colOff>
      <xdr:row>54</xdr:row>
      <xdr:rowOff>113017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129544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4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100792</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73892"/>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75372</xdr:rowOff>
    </xdr:from>
    <xdr:to>
      <xdr:col>76</xdr:col>
      <xdr:colOff>114300</xdr:colOff>
      <xdr:row>78</xdr:row>
      <xdr:rowOff>100792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847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75372</xdr:rowOff>
    </xdr:from>
    <xdr:to>
      <xdr:col>71</xdr:col>
      <xdr:colOff>177800</xdr:colOff>
      <xdr:row>78</xdr:row>
      <xdr:rowOff>119400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48472"/>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49992</xdr:rowOff>
    </xdr:from>
    <xdr:to>
      <xdr:col>76</xdr:col>
      <xdr:colOff>165100</xdr:colOff>
      <xdr:row>78</xdr:row>
      <xdr:rowOff>151592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142719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15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24572</xdr:rowOff>
    </xdr:from>
    <xdr:to>
      <xdr:col>72</xdr:col>
      <xdr:colOff>38100</xdr:colOff>
      <xdr:row>78</xdr:row>
      <xdr:rowOff>126172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117299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68600</xdr:rowOff>
    </xdr:from>
    <xdr:to>
      <xdr:col>67</xdr:col>
      <xdr:colOff>101600</xdr:colOff>
      <xdr:row>78</xdr:row>
      <xdr:rowOff>170200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161327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3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42571</xdr:rowOff>
    </xdr:from>
    <xdr:to>
      <xdr:col>85</xdr:col>
      <xdr:colOff>127000</xdr:colOff>
      <xdr:row>96</xdr:row>
      <xdr:rowOff>65621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01771"/>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65621</xdr:rowOff>
    </xdr:from>
    <xdr:to>
      <xdr:col>81</xdr:col>
      <xdr:colOff>50800</xdr:colOff>
      <xdr:row>96</xdr:row>
      <xdr:rowOff>76200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24821"/>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73737</xdr:rowOff>
    </xdr:from>
    <xdr:to>
      <xdr:col>76</xdr:col>
      <xdr:colOff>114300</xdr:colOff>
      <xdr:row>96</xdr:row>
      <xdr:rowOff>76200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329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40576</xdr:rowOff>
    </xdr:from>
    <xdr:to>
      <xdr:col>71</xdr:col>
      <xdr:colOff>177800</xdr:colOff>
      <xdr:row>96</xdr:row>
      <xdr:rowOff>73737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99776"/>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163221</xdr:rowOff>
    </xdr:from>
    <xdr:to>
      <xdr:col>85</xdr:col>
      <xdr:colOff>177800</xdr:colOff>
      <xdr:row>96</xdr:row>
      <xdr:rowOff>93371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141648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14821</xdr:rowOff>
    </xdr:from>
    <xdr:to>
      <xdr:col>81</xdr:col>
      <xdr:colOff>101600</xdr:colOff>
      <xdr:row>96</xdr:row>
      <xdr:rowOff>116421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107548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25400</xdr:rowOff>
    </xdr:from>
    <xdr:to>
      <xdr:col>76</xdr:col>
      <xdr:colOff>165100</xdr:colOff>
      <xdr:row>96</xdr:row>
      <xdr:rowOff>127000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118127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22937</xdr:rowOff>
    </xdr:from>
    <xdr:to>
      <xdr:col>72</xdr:col>
      <xdr:colOff>38100</xdr:colOff>
      <xdr:row>96</xdr:row>
      <xdr:rowOff>124537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115664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161226</xdr:rowOff>
    </xdr:from>
    <xdr:to>
      <xdr:col>67</xdr:col>
      <xdr:colOff>101600</xdr:colOff>
      <xdr:row>96</xdr:row>
      <xdr:rowOff>91376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82503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東桂地域コミュニティセンターの建替に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246,070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千円、田原交流センターの新築に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406,103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千円の普通建設事業費を要したものの、ふるさと応援寄附金事務費が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781,414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千円の減、基幹系システム管理事業におけるシステムの入替が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255,819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千円の減となり、住民一人当たりのコストは減となった。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給食費の無償化等の財源として活用する子ども未来創造基金の創設に係る積立金が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301,438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千円の増、保健福祉センターの大規模改修等に係る普通建設事業費が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142,169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コロナワクチン関連の事業費の減はあったものの、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ETBE</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対策としての新水源整備事業に係る水道事業会計への出資金が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75,000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千円の増、市民・企業支援のための水道料金免除に係る水道・簡易水道事業会計への繰出金が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83,466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千円の増となり、増加となった。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キャッシュレスポイント還元事業</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70,741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千円の実施などはあったものの、事業者等経済対策事業が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439,490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千円の減となり、減少となった。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橋梁修繕事業における普通建設事業費が増となり増加となった。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大学施設整備事業の実施により、運営費交付金が増となり大幅な増加となった。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財政調整基金の標準財政規模比は、</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ポイント増加して</a:t>
          </a:r>
          <a:r>
            <a:rPr kumimoji="1" lang="en-US" altLang="ja-JP" sz="1400">
              <a:latin typeface="ＭＳ ゴシック" pitchFamily="49" charset="-128"/>
              <a:ea typeface="ＭＳ ゴシック" pitchFamily="49" charset="-128"/>
            </a:rPr>
            <a:t>27.30%</a:t>
          </a:r>
          <a:r>
            <a:rPr kumimoji="1" lang="ja-JP" altLang="en-US" sz="1400">
              <a:latin typeface="ＭＳ ゴシック" pitchFamily="49" charset="-128"/>
              <a:ea typeface="ＭＳ ゴシック" pitchFamily="49" charset="-128"/>
            </a:rPr>
            <a:t>となった。実質収支は、前年度から</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7.30%</a:t>
          </a:r>
          <a:r>
            <a:rPr kumimoji="1" lang="ja-JP" altLang="en-US" sz="1400">
              <a:latin typeface="ＭＳ ゴシック" pitchFamily="49" charset="-128"/>
              <a:ea typeface="ＭＳ ゴシック" pitchFamily="49" charset="-128"/>
            </a:rPr>
            <a:t>となっている。また、実質単年度収支についても前年度から</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各会計とも黒字決算となっており、今後も健全な財政運営に努めていく。</a:t>
          </a:r>
        </a:p>
        <a:p>
          <a:r>
            <a:rPr kumimoji="1" lang="ja-JP" altLang="en-US" sz="1400">
              <a:latin typeface="ＭＳ ゴシック" pitchFamily="49" charset="-128"/>
              <a:ea typeface="ＭＳ ゴシック" pitchFamily="49" charset="-128"/>
            </a:rPr>
            <a:t> しかし、企業会計については、黒字決算となってはいるものの、一般会計からの繰出金が増加傾向にあるため、運営費の削減、料金の見直し等を行うなかで、健全な経営を推進していく。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19964000</v>
      </c>
      <c r="BO4" s="449"/>
      <c r="BP4" s="449"/>
      <c r="BQ4" s="449"/>
      <c r="BR4" s="449"/>
      <c r="BS4" s="449"/>
      <c r="BT4" s="449"/>
      <c r="BU4" s="450"/>
      <c r="BV4" s="448">
        <v>19440570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5.8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19209753</v>
      </c>
      <c r="BO5" s="420"/>
      <c r="BP5" s="420"/>
      <c r="BQ5" s="420"/>
      <c r="BR5" s="420"/>
      <c r="BS5" s="420"/>
      <c r="BT5" s="420"/>
      <c r="BU5" s="421"/>
      <c r="BV5" s="419">
        <v>18707544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89.6</v>
      </c>
      <c r="CU5" s="417"/>
      <c r="CV5" s="417"/>
      <c r="CW5" s="417"/>
      <c r="CX5" s="417"/>
      <c r="CY5" s="417"/>
      <c r="CZ5" s="417"/>
      <c r="DA5" s="418"/>
      <c r="DB5" s="416">
        <v>86.7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754247</v>
      </c>
      <c r="BO6" s="420"/>
      <c r="BP6" s="420"/>
      <c r="BQ6" s="420"/>
      <c r="BR6" s="420"/>
      <c r="BS6" s="420"/>
      <c r="BT6" s="420"/>
      <c r="BU6" s="421"/>
      <c r="BV6" s="419">
        <v>733026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v>
      </c>
      <c r="CU6" s="563"/>
      <c r="CV6" s="563"/>
      <c r="CW6" s="563"/>
      <c r="CX6" s="563"/>
      <c r="CY6" s="563"/>
      <c r="CZ6" s="563"/>
      <c r="DA6" s="564"/>
      <c r="DB6" s="562">
        <v>90.3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56018</v>
      </c>
      <c r="BO7" s="420"/>
      <c r="BP7" s="420"/>
      <c r="BQ7" s="420"/>
      <c r="BR7" s="420"/>
      <c r="BS7" s="420"/>
      <c r="BT7" s="420"/>
      <c r="BU7" s="421"/>
      <c r="BV7" s="419">
        <v>164840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9561413</v>
      </c>
      <c r="CU7" s="420"/>
      <c r="CV7" s="420"/>
      <c r="CW7" s="420"/>
      <c r="CX7" s="420"/>
      <c r="CY7" s="420"/>
      <c r="CZ7" s="420"/>
      <c r="DA7" s="421"/>
      <c r="DB7" s="419">
        <v>9809121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698229</v>
      </c>
      <c r="BO8" s="420"/>
      <c r="BP8" s="420"/>
      <c r="BQ8" s="420"/>
      <c r="BR8" s="420"/>
      <c r="BS8" s="420"/>
      <c r="BT8" s="420"/>
      <c r="BU8" s="421"/>
      <c r="BV8" s="419">
        <v>568186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0.46</v>
      </c>
      <c r="CU8" s="523"/>
      <c r="CV8" s="523"/>
      <c r="CW8" s="523"/>
      <c r="CX8" s="523"/>
      <c r="CY8" s="523"/>
      <c r="CZ8" s="523"/>
      <c r="DA8" s="524"/>
      <c r="DB8" s="522">
        <v>0.48</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31016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130043</v>
      </c>
      <c r="BO9" s="420"/>
      <c r="BP9" s="420"/>
      <c r="BQ9" s="420"/>
      <c r="BR9" s="420"/>
      <c r="BS9" s="420"/>
      <c r="BT9" s="420"/>
      <c r="BU9" s="421"/>
      <c r="BV9" s="419">
        <v>-60828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9.6</v>
      </c>
      <c r="CU9" s="417"/>
      <c r="CV9" s="417"/>
      <c r="CW9" s="417"/>
      <c r="CX9" s="417"/>
      <c r="CY9" s="417"/>
      <c r="CZ9" s="417"/>
      <c r="DA9" s="418"/>
      <c r="DB9" s="416">
        <v>9.3000000000000007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32002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6773</v>
      </c>
      <c r="BO10" s="420"/>
      <c r="BP10" s="420"/>
      <c r="BQ10" s="420"/>
      <c r="BR10" s="420"/>
      <c r="BS10" s="420"/>
      <c r="BT10" s="420"/>
      <c r="BU10" s="421"/>
      <c r="BV10" s="419">
        <v>5670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29168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195000</v>
      </c>
      <c r="BO12" s="420"/>
      <c r="BP12" s="420"/>
      <c r="BQ12" s="420"/>
      <c r="BR12" s="420"/>
      <c r="BS12" s="420"/>
      <c r="BT12" s="420"/>
      <c r="BU12" s="421"/>
      <c r="BV12" s="419">
        <v>350000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28524</v>
      </c>
      <c r="S13" s="507"/>
      <c r="T13" s="507"/>
      <c r="U13" s="507"/>
      <c r="V13" s="508"/>
      <c r="W13" s="509" t="s">
        <v>142</v>
      </c>
      <c r="X13" s="405"/>
      <c r="Y13" s="405"/>
      <c r="Z13" s="405"/>
      <c r="AA13" s="405"/>
      <c r="AB13" s="406"/>
      <c r="AC13" s="372">
        <v>230</v>
      </c>
      <c r="AD13" s="373"/>
      <c r="AE13" s="373"/>
      <c r="AF13" s="373"/>
      <c r="AG13" s="374"/>
      <c r="AH13" s="372">
        <v>242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-58184</v>
      </c>
      <c r="BO13" s="420"/>
      <c r="BP13" s="420"/>
      <c r="BQ13" s="420"/>
      <c r="BR13" s="420"/>
      <c r="BS13" s="420"/>
      <c r="BT13" s="420"/>
      <c r="BU13" s="421"/>
      <c r="BV13" s="419">
        <v>-405158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11.2</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29516</v>
      </c>
      <c r="S14" s="507"/>
      <c r="T14" s="507"/>
      <c r="U14" s="507"/>
      <c r="V14" s="508"/>
      <c r="W14" s="510"/>
      <c r="X14" s="408"/>
      <c r="Y14" s="408"/>
      <c r="Z14" s="408"/>
      <c r="AA14" s="408"/>
      <c r="AB14" s="409"/>
      <c r="AC14" s="499">
        <v>1.6</v>
      </c>
      <c r="AD14" s="500"/>
      <c r="AE14" s="500"/>
      <c r="AF14" s="500"/>
      <c r="AG14" s="501"/>
      <c r="AH14" s="499">
        <v>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28950</v>
      </c>
      <c r="S15" s="507"/>
      <c r="T15" s="507"/>
      <c r="U15" s="507"/>
      <c r="V15" s="508"/>
      <c r="W15" s="509" t="s">
        <v>151</v>
      </c>
      <c r="X15" s="405"/>
      <c r="Y15" s="405"/>
      <c r="Z15" s="405"/>
      <c r="AA15" s="405"/>
      <c r="AB15" s="406"/>
      <c r="AC15" s="372">
        <v>4890</v>
      </c>
      <c r="AD15" s="373"/>
      <c r="AE15" s="373"/>
      <c r="AF15" s="373"/>
      <c r="AG15" s="374"/>
      <c r="AH15" s="372">
        <v>5498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3702999</v>
      </c>
      <c r="BO15" s="449"/>
      <c r="BP15" s="449"/>
      <c r="BQ15" s="449"/>
      <c r="BR15" s="449"/>
      <c r="BS15" s="449"/>
      <c r="BT15" s="449"/>
      <c r="BU15" s="450"/>
      <c r="BV15" s="448">
        <v>3725468</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34.200000000000003</v>
      </c>
      <c r="AD16" s="500"/>
      <c r="AE16" s="500"/>
      <c r="AF16" s="500"/>
      <c r="AG16" s="501"/>
      <c r="AH16" s="499">
        <v>36.6</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8454022</v>
      </c>
      <c r="BO16" s="420"/>
      <c r="BP16" s="420"/>
      <c r="BQ16" s="420"/>
      <c r="BR16" s="420"/>
      <c r="BS16" s="420"/>
      <c r="BT16" s="420"/>
      <c r="BU16" s="421"/>
      <c r="BV16" s="419">
        <v>8311562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9169</v>
      </c>
      <c r="AD17" s="373"/>
      <c r="AE17" s="373"/>
      <c r="AF17" s="373"/>
      <c r="AG17" s="374"/>
      <c r="AH17" s="372">
        <v>9302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4657786</v>
      </c>
      <c r="BO17" s="420"/>
      <c r="BP17" s="420"/>
      <c r="BQ17" s="420"/>
      <c r="BR17" s="420"/>
      <c r="BS17" s="420"/>
      <c r="BT17" s="420"/>
      <c r="BU17" s="421"/>
      <c r="BV17" s="419">
        <v>4695497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161.63</v>
      </c>
      <c r="M18" s="472"/>
      <c r="N18" s="472"/>
      <c r="O18" s="472"/>
      <c r="P18" s="472"/>
      <c r="Q18" s="472"/>
      <c r="R18" s="473"/>
      <c r="S18" s="473"/>
      <c r="T18" s="473"/>
      <c r="U18" s="473"/>
      <c r="V18" s="474"/>
      <c r="W18" s="490"/>
      <c r="X18" s="491"/>
      <c r="Y18" s="491"/>
      <c r="Z18" s="491"/>
      <c r="AA18" s="491"/>
      <c r="AB18" s="515"/>
      <c r="AC18" s="389">
        <v>64.2</v>
      </c>
      <c r="AD18" s="390"/>
      <c r="AE18" s="390"/>
      <c r="AF18" s="390"/>
      <c r="AG18" s="475"/>
      <c r="AH18" s="389">
        <v>61.8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8900949</v>
      </c>
      <c r="BO18" s="420"/>
      <c r="BP18" s="420"/>
      <c r="BQ18" s="420"/>
      <c r="BR18" s="420"/>
      <c r="BS18" s="420"/>
      <c r="BT18" s="420"/>
      <c r="BU18" s="421"/>
      <c r="BV18" s="419">
        <v>8560550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192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11845277</v>
      </c>
      <c r="BO19" s="420"/>
      <c r="BP19" s="420"/>
      <c r="BQ19" s="420"/>
      <c r="BR19" s="420"/>
      <c r="BS19" s="420"/>
      <c r="BT19" s="420"/>
      <c r="BU19" s="421"/>
      <c r="BV19" s="419">
        <v>11646813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14044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12411115</v>
      </c>
      <c r="BO22" s="449"/>
      <c r="BP22" s="449"/>
      <c r="BQ22" s="449"/>
      <c r="BR22" s="449"/>
      <c r="BS22" s="449"/>
      <c r="BT22" s="449"/>
      <c r="BU22" s="450"/>
      <c r="BV22" s="448">
        <v>12031149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10973841</v>
      </c>
      <c r="BO23" s="420"/>
      <c r="BP23" s="420"/>
      <c r="BQ23" s="420"/>
      <c r="BR23" s="420"/>
      <c r="BS23" s="420"/>
      <c r="BT23" s="420"/>
      <c r="BU23" s="421"/>
      <c r="BV23" s="419">
        <v>10485437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7544</v>
      </c>
      <c r="R24" s="373"/>
      <c r="S24" s="373"/>
      <c r="T24" s="373"/>
      <c r="U24" s="373"/>
      <c r="V24" s="374"/>
      <c r="W24" s="462"/>
      <c r="X24" s="399"/>
      <c r="Y24" s="400"/>
      <c r="Z24" s="375" t="s">
        <v>176</v>
      </c>
      <c r="AA24" s="376"/>
      <c r="AB24" s="376"/>
      <c r="AC24" s="376"/>
      <c r="AD24" s="376"/>
      <c r="AE24" s="376"/>
      <c r="AF24" s="376"/>
      <c r="AG24" s="377"/>
      <c r="AH24" s="372">
        <v>261</v>
      </c>
      <c r="AI24" s="373"/>
      <c r="AJ24" s="373"/>
      <c r="AK24" s="373"/>
      <c r="AL24" s="374"/>
      <c r="AM24" s="372">
        <v>749853</v>
      </c>
      <c r="AN24" s="373"/>
      <c r="AO24" s="373"/>
      <c r="AP24" s="373"/>
      <c r="AQ24" s="373"/>
      <c r="AR24" s="374"/>
      <c r="AS24" s="372">
        <v>2873</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6849741</v>
      </c>
      <c r="BO24" s="420"/>
      <c r="BP24" s="420"/>
      <c r="BQ24" s="420"/>
      <c r="BR24" s="420"/>
      <c r="BS24" s="420"/>
      <c r="BT24" s="420"/>
      <c r="BU24" s="421"/>
      <c r="BV24" s="419">
        <v>6120967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6110</v>
      </c>
      <c r="R25" s="373"/>
      <c r="S25" s="373"/>
      <c r="T25" s="373"/>
      <c r="U25" s="373"/>
      <c r="V25" s="374"/>
      <c r="W25" s="462"/>
      <c r="X25" s="399"/>
      <c r="Y25" s="400"/>
      <c r="Z25" s="375" t="s">
        <v>179</v>
      </c>
      <c r="AA25" s="376"/>
      <c r="AB25" s="376"/>
      <c r="AC25" s="376"/>
      <c r="AD25" s="376"/>
      <c r="AE25" s="376"/>
      <c r="AF25" s="376"/>
      <c r="AG25" s="377"/>
      <c r="AH25" s="372">
        <v>59</v>
      </c>
      <c r="AI25" s="373"/>
      <c r="AJ25" s="373"/>
      <c r="AK25" s="373"/>
      <c r="AL25" s="374"/>
      <c r="AM25" s="372">
        <v>159949</v>
      </c>
      <c r="AN25" s="373"/>
      <c r="AO25" s="373"/>
      <c r="AP25" s="373"/>
      <c r="AQ25" s="373"/>
      <c r="AR25" s="374"/>
      <c r="AS25" s="372">
        <v>2711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522662</v>
      </c>
      <c r="BO25" s="449"/>
      <c r="BP25" s="449"/>
      <c r="BQ25" s="449"/>
      <c r="BR25" s="449"/>
      <c r="BS25" s="449"/>
      <c r="BT25" s="449"/>
      <c r="BU25" s="450"/>
      <c r="BV25" s="448">
        <v>396903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5130</v>
      </c>
      <c r="R26" s="373"/>
      <c r="S26" s="373"/>
      <c r="T26" s="373"/>
      <c r="U26" s="373"/>
      <c r="V26" s="374"/>
      <c r="W26" s="462"/>
      <c r="X26" s="399"/>
      <c r="Y26" s="400"/>
      <c r="Z26" s="375" t="s">
        <v>182</v>
      </c>
      <c r="AA26" s="430"/>
      <c r="AB26" s="430"/>
      <c r="AC26" s="430"/>
      <c r="AD26" s="430"/>
      <c r="AE26" s="430"/>
      <c r="AF26" s="430"/>
      <c r="AG26" s="431"/>
      <c r="AH26" s="372">
        <v>1</v>
      </c>
      <c r="AI26" s="373"/>
      <c r="AJ26" s="373"/>
      <c r="AK26" s="373"/>
      <c r="AL26" s="374"/>
      <c r="AM26" s="372" t="s">
        <v>183</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3800</v>
      </c>
      <c r="R27" s="373"/>
      <c r="S27" s="373"/>
      <c r="T27" s="373"/>
      <c r="U27" s="373"/>
      <c r="V27" s="374"/>
      <c r="W27" s="462"/>
      <c r="X27" s="399"/>
      <c r="Y27" s="400"/>
      <c r="Z27" s="375" t="s">
        <v>187</v>
      </c>
      <c r="AA27" s="376"/>
      <c r="AB27" s="376"/>
      <c r="AC27" s="376"/>
      <c r="AD27" s="376"/>
      <c r="AE27" s="376"/>
      <c r="AF27" s="376"/>
      <c r="AG27" s="377"/>
      <c r="AH27" s="372" t="s">
        <v>140</v>
      </c>
      <c r="AI27" s="373"/>
      <c r="AJ27" s="373"/>
      <c r="AK27" s="373"/>
      <c r="AL27" s="374"/>
      <c r="AM27" s="372" t="s">
        <v>188</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188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3550</v>
      </c>
      <c r="R28" s="373"/>
      <c r="S28" s="373"/>
      <c r="T28" s="373"/>
      <c r="U28" s="373"/>
      <c r="V28" s="374"/>
      <c r="W28" s="462"/>
      <c r="X28" s="399"/>
      <c r="Y28" s="400"/>
      <c r="Z28" s="375" t="s">
        <v>191</v>
      </c>
      <c r="AA28" s="376"/>
      <c r="AB28" s="376"/>
      <c r="AC28" s="376"/>
      <c r="AD28" s="376"/>
      <c r="AE28" s="376"/>
      <c r="AF28" s="376"/>
      <c r="AG28" s="377"/>
      <c r="AH28" s="372" t="s">
        <v>188</v>
      </c>
      <c r="AI28" s="373"/>
      <c r="AJ28" s="373"/>
      <c r="AK28" s="373"/>
      <c r="AL28" s="374"/>
      <c r="AM28" s="372" t="s">
        <v>140</v>
      </c>
      <c r="AN28" s="373"/>
      <c r="AO28" s="373"/>
      <c r="AP28" s="373"/>
      <c r="AQ28" s="373"/>
      <c r="AR28" s="374"/>
      <c r="AS28" s="372" t="s">
        <v>140</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2609828</v>
      </c>
      <c r="BO28" s="449"/>
      <c r="BP28" s="449"/>
      <c r="BQ28" s="449"/>
      <c r="BR28" s="449"/>
      <c r="BS28" s="449"/>
      <c r="BT28" s="449"/>
      <c r="BU28" s="450"/>
      <c r="BV28" s="448">
        <v>2513045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193</v>
      </c>
      <c r="F29" s="376"/>
      <c r="G29" s="376"/>
      <c r="H29" s="376"/>
      <c r="I29" s="376"/>
      <c r="J29" s="376"/>
      <c r="K29" s="377"/>
      <c r="L29" s="372">
        <v>14</v>
      </c>
      <c r="M29" s="373"/>
      <c r="N29" s="373"/>
      <c r="O29" s="373"/>
      <c r="P29" s="374"/>
      <c r="Q29" s="372">
        <v>3450</v>
      </c>
      <c r="R29" s="373"/>
      <c r="S29" s="373"/>
      <c r="T29" s="373"/>
      <c r="U29" s="373"/>
      <c r="V29" s="374"/>
      <c r="W29" s="463"/>
      <c r="X29" s="464"/>
      <c r="Y29" s="465"/>
      <c r="Z29" s="375" t="s">
        <v>194</v>
      </c>
      <c r="AA29" s="376"/>
      <c r="AB29" s="376"/>
      <c r="AC29" s="376"/>
      <c r="AD29" s="376"/>
      <c r="AE29" s="376"/>
      <c r="AF29" s="376"/>
      <c r="AG29" s="377"/>
      <c r="AH29" s="372">
        <v>261</v>
      </c>
      <c r="AI29" s="373"/>
      <c r="AJ29" s="373"/>
      <c r="AK29" s="373"/>
      <c r="AL29" s="374"/>
      <c r="AM29" s="372">
        <v>749853</v>
      </c>
      <c r="AN29" s="373"/>
      <c r="AO29" s="373"/>
      <c r="AP29" s="373"/>
      <c r="AQ29" s="373"/>
      <c r="AR29" s="374"/>
      <c r="AS29" s="372">
        <v>2873</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7055</v>
      </c>
      <c r="BO29" s="420"/>
      <c r="BP29" s="420"/>
      <c r="BQ29" s="420"/>
      <c r="BR29" s="420"/>
      <c r="BS29" s="420"/>
      <c r="BT29" s="420"/>
      <c r="BU29" s="421"/>
      <c r="BV29" s="419">
        <v>7055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7366509</v>
      </c>
      <c r="BO30" s="454"/>
      <c r="BP30" s="454"/>
      <c r="BQ30" s="454"/>
      <c r="BR30" s="454"/>
      <c r="BS30" s="454"/>
      <c r="BT30" s="454"/>
      <c r="BU30" s="455"/>
      <c r="BV30" s="453">
        <v>7093321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203</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大月都留広域事務組合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都留楽友協会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山梨県市町村総合事務組合（一般会計）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都留市観光振興公社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介護保険サービス事業特別会計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山梨県市町村総合事務組合（電子化事業及び会館管理・研修事業特別会計）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都留市土地開発公社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IF('各会計、関係団体の財政状況及び健全化判断比率'!B35="","",'各会計、関係団体の財政状況及び健全化判断比率'!B35)</f>
        <v>病院事業会計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山梨県市町村総合事務組合（一般廃棄物最終処分場事業特別会計）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公立大学法人都留文科大学</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山梨県市町村総合事務組合（入札参加資格審査事業費特別会計）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株式会社せんねんの里つる</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山梨県市町村総合事務組合（交通災害共済事業特別会計）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山梨県後期高齢者医療広域連合（一般会計）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山梨県後期高齢者医療広域連合（後期高齢者医療特別会計）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富士・東部広域環境事務組合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wnPqpGH3DLUTurnpKgwkiRXoFksmBxs4i2h5QQ/WeSyjaF07GVo7RKURx3SWFXuQN1YM40Y/F/CX7bavaaZHg==" saltValue="IbxGPTIgwlY0tIofN1e16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568</v>
      </c>
      <c r="D34" s="1151"/>
      <c r="E34" s="1152"/>
      <c r="F34" s="32">
        <v>6.59</v>
      </c>
      <c r="G34" s="33">
        <v>3.86</v>
      </c>
      <c r="H34" s="33">
        <v>6.72</v>
      </c>
      <c r="I34" s="33">
        <v>5.79</v>
      </c>
      <c r="J34" s="34">
        <v>7.3</v>
      </c>
      <c r="K34" s="22"/>
      <c r="L34" s="22"/>
      <c r="M34" s="22"/>
      <c r="N34" s="22"/>
      <c r="O34" s="22"/>
      <c r="P34" s="22"/>
    </row>
    <row r="35" spans="1:16" ht="39" customHeight="1" x14ac:dyDescent="0.2">
      <c r="A35" s="22"/>
      <c r="B35" s="35"/>
      <c r="C35" s="1145" t="s">
        <v>569</v>
      </c>
      <c r="D35" s="1146"/>
      <c r="E35" s="1147"/>
      <c r="F35" s="36">
        <v>3.02</v>
      </c>
      <c r="G35" s="37">
        <v>3.11</v>
      </c>
      <c r="H35" s="37">
        <v>3.47</v>
      </c>
      <c r="I35" s="37">
        <v>4.8499999999999996</v>
      </c>
      <c r="J35" s="38">
        <v>6.59</v>
      </c>
      <c r="K35" s="22"/>
      <c r="L35" s="22"/>
      <c r="M35" s="22"/>
      <c r="N35" s="22"/>
      <c r="O35" s="22"/>
      <c r="P35" s="22"/>
    </row>
    <row r="36" spans="1:16" ht="39" customHeight="1" x14ac:dyDescent="0.2">
      <c r="A36" s="22"/>
      <c r="B36" s="35"/>
      <c r="C36" s="1145" t="s">
        <v>570</v>
      </c>
      <c r="D36" s="1146"/>
      <c r="E36" s="1147"/>
      <c r="F36" s="36">
        <v>4.07</v>
      </c>
      <c r="G36" s="37">
        <v>4.8099999999999996</v>
      </c>
      <c r="H36" s="37">
        <v>4.46</v>
      </c>
      <c r="I36" s="37">
        <v>4.41</v>
      </c>
      <c r="J36" s="38">
        <v>5.38</v>
      </c>
      <c r="K36" s="22"/>
      <c r="L36" s="22"/>
      <c r="M36" s="22"/>
      <c r="N36" s="22"/>
      <c r="O36" s="22"/>
      <c r="P36" s="22"/>
    </row>
    <row r="37" spans="1:16" ht="39" customHeight="1" x14ac:dyDescent="0.2">
      <c r="A37" s="22"/>
      <c r="B37" s="35"/>
      <c r="C37" s="1145" t="s">
        <v>571</v>
      </c>
      <c r="D37" s="1146"/>
      <c r="E37" s="1147"/>
      <c r="F37" s="36" t="s">
        <v>518</v>
      </c>
      <c r="G37" s="37" t="s">
        <v>518</v>
      </c>
      <c r="H37" s="37">
        <v>1.18</v>
      </c>
      <c r="I37" s="37">
        <v>1.35</v>
      </c>
      <c r="J37" s="38">
        <v>1.65</v>
      </c>
      <c r="K37" s="22"/>
      <c r="L37" s="22"/>
      <c r="M37" s="22"/>
      <c r="N37" s="22"/>
      <c r="O37" s="22"/>
      <c r="P37" s="22"/>
    </row>
    <row r="38" spans="1:16" ht="39" customHeight="1" x14ac:dyDescent="0.2">
      <c r="A38" s="22"/>
      <c r="B38" s="35"/>
      <c r="C38" s="1145" t="s">
        <v>572</v>
      </c>
      <c r="D38" s="1146"/>
      <c r="E38" s="1147"/>
      <c r="F38" s="36">
        <v>1.45</v>
      </c>
      <c r="G38" s="37">
        <v>2.12</v>
      </c>
      <c r="H38" s="37">
        <v>1.81</v>
      </c>
      <c r="I38" s="37">
        <v>0.77</v>
      </c>
      <c r="J38" s="38">
        <v>0.94</v>
      </c>
      <c r="K38" s="22"/>
      <c r="L38" s="22"/>
      <c r="M38" s="22"/>
      <c r="N38" s="22"/>
      <c r="O38" s="22"/>
      <c r="P38" s="22"/>
    </row>
    <row r="39" spans="1:16" ht="39" customHeight="1" x14ac:dyDescent="0.2">
      <c r="A39" s="22"/>
      <c r="B39" s="35"/>
      <c r="C39" s="1145" t="s">
        <v>573</v>
      </c>
      <c r="D39" s="1146"/>
      <c r="E39" s="1147"/>
      <c r="F39" s="36">
        <v>0.63</v>
      </c>
      <c r="G39" s="37">
        <v>0.74</v>
      </c>
      <c r="H39" s="37">
        <v>0.92</v>
      </c>
      <c r="I39" s="37">
        <v>0.71</v>
      </c>
      <c r="J39" s="38">
        <v>0.33</v>
      </c>
      <c r="K39" s="22"/>
      <c r="L39" s="22"/>
      <c r="M39" s="22"/>
      <c r="N39" s="22"/>
      <c r="O39" s="22"/>
      <c r="P39" s="22"/>
    </row>
    <row r="40" spans="1:16" ht="39" customHeight="1" x14ac:dyDescent="0.2">
      <c r="A40" s="22"/>
      <c r="B40" s="35"/>
      <c r="C40" s="1145" t="s">
        <v>574</v>
      </c>
      <c r="D40" s="1146"/>
      <c r="E40" s="1147"/>
      <c r="F40" s="36" t="s">
        <v>518</v>
      </c>
      <c r="G40" s="37" t="s">
        <v>518</v>
      </c>
      <c r="H40" s="37">
        <v>0.06</v>
      </c>
      <c r="I40" s="37">
        <v>0.05</v>
      </c>
      <c r="J40" s="38">
        <v>0.23</v>
      </c>
      <c r="K40" s="22"/>
      <c r="L40" s="22"/>
      <c r="M40" s="22"/>
      <c r="N40" s="22"/>
      <c r="O40" s="22"/>
      <c r="P40" s="22"/>
    </row>
    <row r="41" spans="1:16" ht="39" customHeight="1" x14ac:dyDescent="0.2">
      <c r="A41" s="22"/>
      <c r="B41" s="35"/>
      <c r="C41" s="1145" t="s">
        <v>575</v>
      </c>
      <c r="D41" s="1146"/>
      <c r="E41" s="1147"/>
      <c r="F41" s="36">
        <v>0.01</v>
      </c>
      <c r="G41" s="37">
        <v>0.02</v>
      </c>
      <c r="H41" s="37">
        <v>0.01</v>
      </c>
      <c r="I41" s="37">
        <v>0.01</v>
      </c>
      <c r="J41" s="38">
        <v>0</v>
      </c>
      <c r="K41" s="22"/>
      <c r="L41" s="22"/>
      <c r="M41" s="22"/>
      <c r="N41" s="22"/>
      <c r="O41" s="22"/>
      <c r="P41" s="22"/>
    </row>
    <row r="42" spans="1:16" ht="39" customHeight="1" x14ac:dyDescent="0.2">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577</v>
      </c>
      <c r="D43" s="1149"/>
      <c r="E43" s="1150"/>
      <c r="F43" s="41">
        <v>0.84</v>
      </c>
      <c r="G43" s="42">
        <v>0.89</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p0em3YhpVtgugy6nzUEPQnHNW2Son0h+/DqMmyWDNb5s4GTU8YZBRl+8WJqSMDvmLkyGS+LrdMJ65sujpogvQ==" saltValue="u0Cyt+vMp/ypcOlRqoC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1251</v>
      </c>
      <c r="L45" s="60">
        <v>1155</v>
      </c>
      <c r="M45" s="60">
        <v>1136</v>
      </c>
      <c r="N45" s="60">
        <v>1146</v>
      </c>
      <c r="O45" s="61">
        <v>1186</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14</v>
      </c>
      <c r="F48" s="1155"/>
      <c r="G48" s="1155"/>
      <c r="H48" s="1155"/>
      <c r="I48" s="1155"/>
      <c r="J48" s="1156"/>
      <c r="K48" s="63">
        <v>605</v>
      </c>
      <c r="L48" s="64">
        <v>554</v>
      </c>
      <c r="M48" s="64">
        <v>694</v>
      </c>
      <c r="N48" s="64">
        <v>704</v>
      </c>
      <c r="O48" s="65">
        <v>781</v>
      </c>
      <c r="P48" s="48"/>
      <c r="Q48" s="48"/>
      <c r="R48" s="48"/>
      <c r="S48" s="48"/>
      <c r="T48" s="48"/>
      <c r="U48" s="48"/>
    </row>
    <row r="49" spans="1:21" ht="30.75" customHeight="1" x14ac:dyDescent="0.2">
      <c r="A49" s="48"/>
      <c r="B49" s="1178"/>
      <c r="C49" s="1179"/>
      <c r="D49" s="62"/>
      <c r="E49" s="1155" t="s">
        <v>15</v>
      </c>
      <c r="F49" s="1155"/>
      <c r="G49" s="1155"/>
      <c r="H49" s="1155"/>
      <c r="I49" s="1155"/>
      <c r="J49" s="1156"/>
      <c r="K49" s="63">
        <v>40</v>
      </c>
      <c r="L49" s="64">
        <v>74</v>
      </c>
      <c r="M49" s="64">
        <v>85</v>
      </c>
      <c r="N49" s="64">
        <v>94</v>
      </c>
      <c r="O49" s="65">
        <v>95</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1001</v>
      </c>
      <c r="L52" s="64">
        <v>969</v>
      </c>
      <c r="M52" s="64">
        <v>986</v>
      </c>
      <c r="N52" s="64">
        <v>1002</v>
      </c>
      <c r="O52" s="65">
        <v>1015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895</v>
      </c>
      <c r="L53" s="69">
        <v>814</v>
      </c>
      <c r="M53" s="69">
        <v>929</v>
      </c>
      <c r="N53" s="69">
        <v>942</v>
      </c>
      <c r="O53" s="70">
        <v>1047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py1RJnkLicXv9mAZvVvcjH1U7A3nuqeUSxmvhGPz1R16rrkrsmwp1BxGW0erY3Wl8/HuZmlazgxQNjdkAyDag==" saltValue="2NyvRfEzib97fOOGSxlIj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559</v>
      </c>
      <c r="J40" s="103" t="s">
        <v>560</v>
      </c>
      <c r="K40" s="103" t="s">
        <v>561</v>
      </c>
      <c r="L40" s="103" t="s">
        <v>562</v>
      </c>
      <c r="M40" s="104" t="s">
        <v>563</v>
      </c>
    </row>
    <row r="41" spans="2:13" ht="27.75" customHeight="1" x14ac:dyDescent="0.2">
      <c r="B41" s="1196" t="s">
        <v>32</v>
      </c>
      <c r="C41" s="1197"/>
      <c r="D41" s="105"/>
      <c r="E41" s="1198" t="s">
        <v>33</v>
      </c>
      <c r="F41" s="1198"/>
      <c r="G41" s="1198"/>
      <c r="H41" s="1199"/>
      <c r="I41" s="355">
        <v>11973</v>
      </c>
      <c r="J41" s="356">
        <v>11829</v>
      </c>
      <c r="K41" s="356">
        <v>12076</v>
      </c>
      <c r="L41" s="356">
        <v>12031</v>
      </c>
      <c r="M41" s="357">
        <v>12411</v>
      </c>
    </row>
    <row r="42" spans="2:13" ht="27.75" customHeight="1" x14ac:dyDescent="0.2">
      <c r="B42" s="1186"/>
      <c r="C42" s="1187"/>
      <c r="D42" s="106"/>
      <c r="E42" s="1190" t="s">
        <v>34</v>
      </c>
      <c r="F42" s="1190"/>
      <c r="G42" s="1190"/>
      <c r="H42" s="1191"/>
      <c r="I42" s="358" t="s">
        <v>518</v>
      </c>
      <c r="J42" s="359" t="s">
        <v>518</v>
      </c>
      <c r="K42" s="359" t="s">
        <v>518</v>
      </c>
      <c r="L42" s="359" t="s">
        <v>518</v>
      </c>
      <c r="M42" s="360" t="s">
        <v>518</v>
      </c>
    </row>
    <row r="43" spans="2:13" ht="27.75" customHeight="1" x14ac:dyDescent="0.2">
      <c r="B43" s="1186"/>
      <c r="C43" s="1187"/>
      <c r="D43" s="106"/>
      <c r="E43" s="1190" t="s">
        <v>35</v>
      </c>
      <c r="F43" s="1190"/>
      <c r="G43" s="1190"/>
      <c r="H43" s="1191"/>
      <c r="I43" s="358">
        <v>7926</v>
      </c>
      <c r="J43" s="359">
        <v>7851</v>
      </c>
      <c r="K43" s="359">
        <v>7413</v>
      </c>
      <c r="L43" s="359">
        <v>7028</v>
      </c>
      <c r="M43" s="360">
        <v>6773</v>
      </c>
    </row>
    <row r="44" spans="2:13" ht="27.75" customHeight="1" x14ac:dyDescent="0.2">
      <c r="B44" s="1186"/>
      <c r="C44" s="1187"/>
      <c r="D44" s="106"/>
      <c r="E44" s="1190" t="s">
        <v>36</v>
      </c>
      <c r="F44" s="1190"/>
      <c r="G44" s="1190"/>
      <c r="H44" s="1191"/>
      <c r="I44" s="358">
        <v>559</v>
      </c>
      <c r="J44" s="359">
        <v>602</v>
      </c>
      <c r="K44" s="359">
        <v>522</v>
      </c>
      <c r="L44" s="359">
        <v>509</v>
      </c>
      <c r="M44" s="360">
        <v>494</v>
      </c>
    </row>
    <row r="45" spans="2:13" ht="27.75" customHeight="1" x14ac:dyDescent="0.2">
      <c r="B45" s="1186"/>
      <c r="C45" s="1187"/>
      <c r="D45" s="106"/>
      <c r="E45" s="1190" t="s">
        <v>37</v>
      </c>
      <c r="F45" s="1190"/>
      <c r="G45" s="1190"/>
      <c r="H45" s="1191"/>
      <c r="I45" s="358">
        <v>1880</v>
      </c>
      <c r="J45" s="359">
        <v>1859</v>
      </c>
      <c r="K45" s="359">
        <v>1985</v>
      </c>
      <c r="L45" s="359">
        <v>1754</v>
      </c>
      <c r="M45" s="360">
        <v>1787</v>
      </c>
    </row>
    <row r="46" spans="2:13" ht="27.75" customHeight="1" x14ac:dyDescent="0.2">
      <c r="B46" s="1186"/>
      <c r="C46" s="1187"/>
      <c r="D46" s="107"/>
      <c r="E46" s="1190" t="s">
        <v>38</v>
      </c>
      <c r="F46" s="1190"/>
      <c r="G46" s="1190"/>
      <c r="H46" s="1191"/>
      <c r="I46" s="358">
        <v>218</v>
      </c>
      <c r="J46" s="359">
        <v>173</v>
      </c>
      <c r="K46" s="359">
        <v>205</v>
      </c>
      <c r="L46" s="359">
        <v>89</v>
      </c>
      <c r="M46" s="360">
        <v>47</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8162</v>
      </c>
      <c r="J50" s="359">
        <v>7985</v>
      </c>
      <c r="K50" s="359">
        <v>8949</v>
      </c>
      <c r="L50" s="359">
        <v>10460</v>
      </c>
      <c r="M50" s="360">
        <v>10833</v>
      </c>
    </row>
    <row r="51" spans="2:13" ht="27.75" customHeight="1" x14ac:dyDescent="0.2">
      <c r="B51" s="1186"/>
      <c r="C51" s="1187"/>
      <c r="D51" s="106"/>
      <c r="E51" s="1190" t="s">
        <v>44</v>
      </c>
      <c r="F51" s="1190"/>
      <c r="G51" s="1190"/>
      <c r="H51" s="1191"/>
      <c r="I51" s="358">
        <v>430</v>
      </c>
      <c r="J51" s="359">
        <v>395</v>
      </c>
      <c r="K51" s="359">
        <v>363</v>
      </c>
      <c r="L51" s="359">
        <v>304</v>
      </c>
      <c r="M51" s="360">
        <v>260</v>
      </c>
    </row>
    <row r="52" spans="2:13" ht="27.75" customHeight="1" x14ac:dyDescent="0.2">
      <c r="B52" s="1188"/>
      <c r="C52" s="1189"/>
      <c r="D52" s="106"/>
      <c r="E52" s="1190" t="s">
        <v>45</v>
      </c>
      <c r="F52" s="1190"/>
      <c r="G52" s="1190"/>
      <c r="H52" s="1191"/>
      <c r="I52" s="358">
        <v>12307</v>
      </c>
      <c r="J52" s="359">
        <v>12399</v>
      </c>
      <c r="K52" s="359">
        <v>12532</v>
      </c>
      <c r="L52" s="359">
        <v>12697</v>
      </c>
      <c r="M52" s="360">
        <v>12195</v>
      </c>
    </row>
    <row r="53" spans="2:13" ht="27.75" customHeight="1" thickBot="1" x14ac:dyDescent="0.25">
      <c r="B53" s="1192" t="s">
        <v>46</v>
      </c>
      <c r="C53" s="1193"/>
      <c r="D53" s="110"/>
      <c r="E53" s="1194" t="s">
        <v>47</v>
      </c>
      <c r="F53" s="1194"/>
      <c r="G53" s="1194"/>
      <c r="H53" s="1195"/>
      <c r="I53" s="361">
        <v>1657</v>
      </c>
      <c r="J53" s="362">
        <v>1536</v>
      </c>
      <c r="K53" s="362">
        <v>357</v>
      </c>
      <c r="L53" s="362">
        <v>-2049</v>
      </c>
      <c r="M53" s="363">
        <v>-1776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PFn/XdcN8iKByixHSjKtZbjmtzKcV0t+2ZaNC8Iz81rux5v+KbrGTPzzXeGdxNpUEhOF9EPR5D8mydKQO3V4w==" saltValue="ui/wZqfHAMwTXackqI4t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2542</v>
      </c>
      <c r="G55" s="122">
        <v>2513</v>
      </c>
      <c r="H55" s="123">
        <v>2610</v>
      </c>
    </row>
    <row r="56" spans="2:8" ht="52.5" customHeight="1" x14ac:dyDescent="0.2">
      <c r="B56" s="124"/>
      <c r="C56" s="1213" t="s">
        <v>51</v>
      </c>
      <c r="D56" s="1213"/>
      <c r="E56" s="1214"/>
      <c r="F56" s="125">
        <v>7</v>
      </c>
      <c r="G56" s="125">
        <v>7</v>
      </c>
      <c r="H56" s="126">
        <v>7</v>
      </c>
    </row>
    <row r="57" spans="2:8" ht="53.25" customHeight="1" x14ac:dyDescent="0.2">
      <c r="B57" s="124"/>
      <c r="C57" s="1215" t="s">
        <v>52</v>
      </c>
      <c r="D57" s="1215"/>
      <c r="E57" s="1216"/>
      <c r="F57" s="127">
        <v>5708</v>
      </c>
      <c r="G57" s="127">
        <v>7093</v>
      </c>
      <c r="H57" s="128">
        <v>7367</v>
      </c>
    </row>
    <row r="58" spans="2:8" ht="45.75" customHeight="1" x14ac:dyDescent="0.2">
      <c r="B58" s="129"/>
      <c r="C58" s="1203" t="s">
        <v>599</v>
      </c>
      <c r="D58" s="1204"/>
      <c r="E58" s="1205"/>
      <c r="F58" s="130">
        <v>3514</v>
      </c>
      <c r="G58" s="130">
        <v>4148</v>
      </c>
      <c r="H58" s="131">
        <v>4106</v>
      </c>
    </row>
    <row r="59" spans="2:8" ht="45.75" customHeight="1" x14ac:dyDescent="0.2">
      <c r="B59" s="129"/>
      <c r="C59" s="1203" t="s">
        <v>600</v>
      </c>
      <c r="D59" s="1204"/>
      <c r="E59" s="1205"/>
      <c r="F59" s="130">
        <v>949</v>
      </c>
      <c r="G59" s="130">
        <v>1555</v>
      </c>
      <c r="H59" s="131">
        <v>1621</v>
      </c>
    </row>
    <row r="60" spans="2:8" ht="45.75" customHeight="1" x14ac:dyDescent="0.2">
      <c r="B60" s="129"/>
      <c r="C60" s="1203" t="s">
        <v>601</v>
      </c>
      <c r="D60" s="1204"/>
      <c r="E60" s="1205"/>
      <c r="F60" s="130">
        <v>902</v>
      </c>
      <c r="G60" s="130">
        <v>1010</v>
      </c>
      <c r="H60" s="131">
        <v>1135</v>
      </c>
    </row>
    <row r="61" spans="2:8" ht="45.75" customHeight="1" x14ac:dyDescent="0.2">
      <c r="B61" s="129"/>
      <c r="C61" s="1203" t="s">
        <v>602</v>
      </c>
      <c r="D61" s="1204"/>
      <c r="E61" s="1205"/>
      <c r="F61" s="130">
        <v>0</v>
      </c>
      <c r="G61" s="130">
        <v>0</v>
      </c>
      <c r="H61" s="131">
        <v>301</v>
      </c>
    </row>
    <row r="62" spans="2:8" ht="45.75" customHeight="1" thickBot="1" x14ac:dyDescent="0.25">
      <c r="B62" s="132"/>
      <c r="C62" s="1206" t="s">
        <v>603</v>
      </c>
      <c r="D62" s="1207"/>
      <c r="E62" s="1208"/>
      <c r="F62" s="133">
        <v>83</v>
      </c>
      <c r="G62" s="133">
        <v>114</v>
      </c>
      <c r="H62" s="134">
        <v>160</v>
      </c>
    </row>
    <row r="63" spans="2:8" ht="52.5" customHeight="1" thickBot="1" x14ac:dyDescent="0.25">
      <c r="B63" s="135"/>
      <c r="C63" s="1209" t="s">
        <v>53</v>
      </c>
      <c r="D63" s="1209"/>
      <c r="E63" s="1210"/>
      <c r="F63" s="136">
        <v>8258</v>
      </c>
      <c r="G63" s="136">
        <v>9613</v>
      </c>
      <c r="H63" s="137">
        <v>9983</v>
      </c>
    </row>
    <row r="64" spans="2:8" ht="13.2" x14ac:dyDescent="0.2"/>
  </sheetData>
  <sheetProtection algorithmName="SHA-512" hashValue="G31M4+o5IU/psXF49sgdITnhS9uJMNU62UsmMMaky/TZw+e/HBgvOW5ousT8Z2CBm/IsRGr+yS8ek8xb0KrZYQ==" saltValue="x7Bw+5gWIlBYCbNSACBG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59945</v>
      </c>
      <c r="E3" s="156"/>
      <c r="F3" s="157">
        <v>69729</v>
      </c>
      <c r="G3" s="158"/>
      <c r="H3" s="159"/>
    </row>
    <row r="4" spans="1:8" x14ac:dyDescent="0.2">
      <c r="A4" s="160"/>
      <c r="B4" s="161"/>
      <c r="C4" s="162"/>
      <c r="D4" s="163">
        <v>47008</v>
      </c>
      <c r="E4" s="164"/>
      <c r="F4" s="165">
        <v>38908</v>
      </c>
      <c r="G4" s="166"/>
      <c r="H4" s="167"/>
    </row>
    <row r="5" spans="1:8" x14ac:dyDescent="0.2">
      <c r="A5" s="148" t="s">
        <v>551</v>
      </c>
      <c r="B5" s="153"/>
      <c r="C5" s="154"/>
      <c r="D5" s="155">
        <v>58328</v>
      </c>
      <c r="E5" s="156"/>
      <c r="F5" s="157">
        <v>74581</v>
      </c>
      <c r="G5" s="158"/>
      <c r="H5" s="159"/>
    </row>
    <row r="6" spans="1:8" x14ac:dyDescent="0.2">
      <c r="A6" s="160"/>
      <c r="B6" s="161"/>
      <c r="C6" s="162"/>
      <c r="D6" s="163">
        <v>42417</v>
      </c>
      <c r="E6" s="164"/>
      <c r="F6" s="165">
        <v>41563</v>
      </c>
      <c r="G6" s="166"/>
      <c r="H6" s="167"/>
    </row>
    <row r="7" spans="1:8" x14ac:dyDescent="0.2">
      <c r="A7" s="148" t="s">
        <v>552</v>
      </c>
      <c r="B7" s="153"/>
      <c r="C7" s="154"/>
      <c r="D7" s="155">
        <v>58812</v>
      </c>
      <c r="E7" s="156"/>
      <c r="F7" s="157">
        <v>76347</v>
      </c>
      <c r="G7" s="158"/>
      <c r="H7" s="159"/>
    </row>
    <row r="8" spans="1:8" x14ac:dyDescent="0.2">
      <c r="A8" s="160"/>
      <c r="B8" s="161"/>
      <c r="C8" s="162"/>
      <c r="D8" s="163">
        <v>30234</v>
      </c>
      <c r="E8" s="164"/>
      <c r="F8" s="165">
        <v>41762</v>
      </c>
      <c r="G8" s="166"/>
      <c r="H8" s="167"/>
    </row>
    <row r="9" spans="1:8" x14ac:dyDescent="0.2">
      <c r="A9" s="148" t="s">
        <v>553</v>
      </c>
      <c r="B9" s="153"/>
      <c r="C9" s="154"/>
      <c r="D9" s="155">
        <v>66294</v>
      </c>
      <c r="E9" s="156"/>
      <c r="F9" s="157">
        <v>69604</v>
      </c>
      <c r="G9" s="158"/>
      <c r="H9" s="159"/>
    </row>
    <row r="10" spans="1:8" x14ac:dyDescent="0.2">
      <c r="A10" s="160"/>
      <c r="B10" s="161"/>
      <c r="C10" s="162"/>
      <c r="D10" s="163">
        <v>21426</v>
      </c>
      <c r="E10" s="164"/>
      <c r="F10" s="165">
        <v>36247</v>
      </c>
      <c r="G10" s="166"/>
      <c r="H10" s="167"/>
    </row>
    <row r="11" spans="1:8" x14ac:dyDescent="0.2">
      <c r="A11" s="148" t="s">
        <v>554</v>
      </c>
      <c r="B11" s="153"/>
      <c r="C11" s="154"/>
      <c r="D11" s="155">
        <v>122090</v>
      </c>
      <c r="E11" s="156"/>
      <c r="F11" s="157">
        <v>68410</v>
      </c>
      <c r="G11" s="158"/>
      <c r="H11" s="159"/>
    </row>
    <row r="12" spans="1:8" x14ac:dyDescent="0.2">
      <c r="A12" s="160"/>
      <c r="B12" s="161"/>
      <c r="C12" s="168"/>
      <c r="D12" s="163">
        <v>31305</v>
      </c>
      <c r="E12" s="164"/>
      <c r="F12" s="165">
        <v>35086</v>
      </c>
      <c r="G12" s="166"/>
      <c r="H12" s="167"/>
    </row>
    <row r="13" spans="1:8" x14ac:dyDescent="0.2">
      <c r="A13" s="148"/>
      <c r="B13" s="153"/>
      <c r="C13" s="169"/>
      <c r="D13" s="170">
        <v>73094</v>
      </c>
      <c r="E13" s="171"/>
      <c r="F13" s="172">
        <v>71734</v>
      </c>
      <c r="G13" s="173"/>
      <c r="H13" s="159"/>
    </row>
    <row r="14" spans="1:8" x14ac:dyDescent="0.2">
      <c r="A14" s="160"/>
      <c r="B14" s="161"/>
      <c r="C14" s="162"/>
      <c r="D14" s="163">
        <v>34478</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6.59</v>
      </c>
      <c r="C19" s="174">
        <f>ROUND(VALUE(SUBSTITUTE(実質収支比率等に係る経年分析!G$48,"▲","-")),2)</f>
        <v>3.86</v>
      </c>
      <c r="D19" s="174">
        <f>ROUND(VALUE(SUBSTITUTE(実質収支比率等に係る経年分析!H$48,"▲","-")),2)</f>
        <v>6.72</v>
      </c>
      <c r="E19" s="174">
        <f>ROUND(VALUE(SUBSTITUTE(実質収支比率等に係る経年分析!I$48,"▲","-")),2)</f>
        <v>5.79</v>
      </c>
      <c r="F19" s="174">
        <f>ROUND(VALUE(SUBSTITUTE(実質収支比率等に係る経年分析!J$48,"▲","-")),2)</f>
        <v>7.3</v>
      </c>
    </row>
    <row r="20" spans="1:11" x14ac:dyDescent="0.2">
      <c r="A20" s="174" t="s">
        <v>57</v>
      </c>
      <c r="B20" s="174">
        <f>ROUND(VALUE(SUBSTITUTE(実質収支比率等に係る経年分析!F$47,"▲","-")),2)</f>
        <v>32.26</v>
      </c>
      <c r="C20" s="174">
        <f>ROUND(VALUE(SUBSTITUTE(実質収支比率等に係る経年分析!G$47,"▲","-")),2)</f>
        <v>31.38</v>
      </c>
      <c r="D20" s="174">
        <f>ROUND(VALUE(SUBSTITUTE(実質収支比率等に係る経年分析!H$47,"▲","-")),2)</f>
        <v>27.17</v>
      </c>
      <c r="E20" s="174">
        <f>ROUND(VALUE(SUBSTITUTE(実質収支比率等に係る経年分析!I$47,"▲","-")),2)</f>
        <v>25.62</v>
      </c>
      <c r="F20" s="174">
        <f>ROUND(VALUE(SUBSTITUTE(実質収支比率等に係る経年分析!J$47,"▲","-")),2)</f>
        <v>27.3</v>
      </c>
    </row>
    <row r="21" spans="1:11" x14ac:dyDescent="0.2">
      <c r="A21" s="174" t="s">
        <v>58</v>
      </c>
      <c r="B21" s="174">
        <f>IF(ISNUMBER(VALUE(SUBSTITUTE(実質収支比率等に係る経年分析!F$49,"▲","-"))),ROUND(VALUE(SUBSTITUTE(実質収支比率等に係る経年分析!F$49,"▲","-")),2),NA())</f>
        <v>3.37</v>
      </c>
      <c r="C21" s="174">
        <f>IF(ISNUMBER(VALUE(SUBSTITUTE(実質収支比率等に係る経年分析!G$49,"▲","-"))),ROUND(VALUE(SUBSTITUTE(実質収支比率等に係る経年分析!G$49,"▲","-")),2),NA())</f>
        <v>-7.27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-4.13</v>
      </c>
      <c r="F21" s="174">
        <f>IF(ISNUMBER(VALUE(SUBSTITUTE(実質収支比率等に係る経年分析!J$49,"▲","-"))),ROUND(VALUE(SUBSTITUTE(実質収支比率等に係る経年分析!J$49,"▲","-")),2),NA())</f>
        <v>-0.61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0.94</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1.65</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4.8099999999999996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5.38</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4.8499999999999996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1001</v>
      </c>
      <c r="E42" s="176"/>
      <c r="F42" s="176"/>
      <c r="G42" s="176">
        <f>'実質公債費比率（分子）の構造'!L$52</f>
        <v>969</v>
      </c>
      <c r="H42" s="176"/>
      <c r="I42" s="176"/>
      <c r="J42" s="176">
        <f>'実質公債費比率（分子）の構造'!M$52</f>
        <v>986</v>
      </c>
      <c r="K42" s="176"/>
      <c r="L42" s="176"/>
      <c r="M42" s="176">
        <f>'実質公債費比率（分子）の構造'!N$52</f>
        <v>1002</v>
      </c>
      <c r="N42" s="176"/>
      <c r="O42" s="176"/>
      <c r="P42" s="176">
        <f>'実質公債費比率（分子）の構造'!O$52</f>
        <v>1015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40</v>
      </c>
      <c r="C45" s="176"/>
      <c r="D45" s="176"/>
      <c r="E45" s="176">
        <f>'実質公債費比率（分子）の構造'!L$49</f>
        <v>74</v>
      </c>
      <c r="F45" s="176"/>
      <c r="G45" s="176"/>
      <c r="H45" s="176">
        <f>'実質公債費比率（分子）の構造'!M$49</f>
        <v>85</v>
      </c>
      <c r="I45" s="176"/>
      <c r="J45" s="176"/>
      <c r="K45" s="176">
        <f>'実質公債費比率（分子）の構造'!N$49</f>
        <v>94</v>
      </c>
      <c r="L45" s="176"/>
      <c r="M45" s="176"/>
      <c r="N45" s="176">
        <f>'実質公債費比率（分子）の構造'!O$49</f>
        <v>95</v>
      </c>
      <c r="O45" s="176"/>
      <c r="P45" s="176"/>
    </row>
    <row r="46" spans="1:16" x14ac:dyDescent="0.2">
      <c r="A46" s="176" t="s">
        <v>69</v>
      </c>
      <c r="B46" s="176">
        <f>'実質公債費比率（分子）の構造'!K$48</f>
        <v>605</v>
      </c>
      <c r="C46" s="176"/>
      <c r="D46" s="176"/>
      <c r="E46" s="176">
        <f>'実質公債費比率（分子）の構造'!L$48</f>
        <v>554</v>
      </c>
      <c r="F46" s="176"/>
      <c r="G46" s="176"/>
      <c r="H46" s="176">
        <f>'実質公債費比率（分子）の構造'!M$48</f>
        <v>694</v>
      </c>
      <c r="I46" s="176"/>
      <c r="J46" s="176"/>
      <c r="K46" s="176">
        <f>'実質公債費比率（分子）の構造'!N$48</f>
        <v>704</v>
      </c>
      <c r="L46" s="176"/>
      <c r="M46" s="176"/>
      <c r="N46" s="176">
        <f>'実質公債費比率（分子）の構造'!O$48</f>
        <v>781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1251</v>
      </c>
      <c r="C49" s="176"/>
      <c r="D49" s="176"/>
      <c r="E49" s="176">
        <f>'実質公債費比率（分子）の構造'!L$45</f>
        <v>1155</v>
      </c>
      <c r="F49" s="176"/>
      <c r="G49" s="176"/>
      <c r="H49" s="176">
        <f>'実質公債費比率（分子）の構造'!M$45</f>
        <v>1136</v>
      </c>
      <c r="I49" s="176"/>
      <c r="J49" s="176"/>
      <c r="K49" s="176">
        <f>'実質公債費比率（分子）の構造'!N$45</f>
        <v>1146</v>
      </c>
      <c r="L49" s="176"/>
      <c r="M49" s="176"/>
      <c r="N49" s="176">
        <f>'実質公債費比率（分子）の構造'!O$45</f>
        <v>1186</v>
      </c>
      <c r="O49" s="176"/>
      <c r="P49" s="176"/>
    </row>
    <row r="50" spans="1:16" x14ac:dyDescent="0.2">
      <c r="A50" s="176" t="s">
        <v>73</v>
      </c>
      <c r="B50" s="176" t="e">
        <f>NA()</f>
        <v>#N/A</v>
      </c>
      <c r="C50" s="176">
        <f>IF(ISNUMBER('実質公債費比率（分子）の構造'!K$53),'実質公債費比率（分子）の構造'!K$53,NA())</f>
        <v>895</v>
      </c>
      <c r="D50" s="176" t="e">
        <f>NA()</f>
        <v>#N/A</v>
      </c>
      <c r="E50" s="176" t="e">
        <f>NA()</f>
        <v>#N/A</v>
      </c>
      <c r="F50" s="176">
        <f>IF(ISNUMBER('実質公債費比率（分子）の構造'!L$53),'実質公債費比率（分子）の構造'!L$53,NA())</f>
        <v>814</v>
      </c>
      <c r="G50" s="176" t="e">
        <f>NA()</f>
        <v>#N/A</v>
      </c>
      <c r="H50" s="176" t="e">
        <f>NA()</f>
        <v>#N/A</v>
      </c>
      <c r="I50" s="176">
        <f>IF(ISNUMBER('実質公債費比率（分子）の構造'!M$53),'実質公債費比率（分子）の構造'!M$53,NA())</f>
        <v>929</v>
      </c>
      <c r="J50" s="176" t="e">
        <f>NA()</f>
        <v>#N/A</v>
      </c>
      <c r="K50" s="176" t="e">
        <f>NA()</f>
        <v>#N/A</v>
      </c>
      <c r="L50" s="176">
        <f>IF(ISNUMBER('実質公債費比率（分子）の構造'!N$53),'実質公債費比率（分子）の構造'!N$53,NA())</f>
        <v>942</v>
      </c>
      <c r="M50" s="176" t="e">
        <f>NA()</f>
        <v>#N/A</v>
      </c>
      <c r="N50" s="176" t="e">
        <f>NA()</f>
        <v>#N/A</v>
      </c>
      <c r="O50" s="176">
        <f>IF(ISNUMBER('実質公債費比率（分子）の構造'!O$53),'実質公債費比率（分子）の構造'!O$53,NA())</f>
        <v>1047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12307</v>
      </c>
      <c r="E56" s="175"/>
      <c r="F56" s="175"/>
      <c r="G56" s="175">
        <f>'将来負担比率（分子）の構造'!J$52</f>
        <v>12399</v>
      </c>
      <c r="H56" s="175"/>
      <c r="I56" s="175"/>
      <c r="J56" s="175">
        <f>'将来負担比率（分子）の構造'!K$52</f>
        <v>12532</v>
      </c>
      <c r="K56" s="175"/>
      <c r="L56" s="175"/>
      <c r="M56" s="175">
        <f>'将来負担比率（分子）の構造'!L$52</f>
        <v>12697</v>
      </c>
      <c r="N56" s="175"/>
      <c r="O56" s="175"/>
      <c r="P56" s="175">
        <f>'将来負担比率（分子）の構造'!M$52</f>
        <v>12195</v>
      </c>
    </row>
    <row r="57" spans="1:16" x14ac:dyDescent="0.2">
      <c r="A57" s="175" t="s">
        <v>44</v>
      </c>
      <c r="B57" s="175"/>
      <c r="C57" s="175"/>
      <c r="D57" s="175">
        <f>'将来負担比率（分子）の構造'!I$51</f>
        <v>430</v>
      </c>
      <c r="E57" s="175"/>
      <c r="F57" s="175"/>
      <c r="G57" s="175">
        <f>'将来負担比率（分子）の構造'!J$51</f>
        <v>395</v>
      </c>
      <c r="H57" s="175"/>
      <c r="I57" s="175"/>
      <c r="J57" s="175">
        <f>'将来負担比率（分子）の構造'!K$51</f>
        <v>363</v>
      </c>
      <c r="K57" s="175"/>
      <c r="L57" s="175"/>
      <c r="M57" s="175">
        <f>'将来負担比率（分子）の構造'!L$51</f>
        <v>304</v>
      </c>
      <c r="N57" s="175"/>
      <c r="O57" s="175"/>
      <c r="P57" s="175">
        <f>'将来負担比率（分子）の構造'!M$51</f>
        <v>260</v>
      </c>
    </row>
    <row r="58" spans="1:16" x14ac:dyDescent="0.2">
      <c r="A58" s="175" t="s">
        <v>43</v>
      </c>
      <c r="B58" s="175"/>
      <c r="C58" s="175"/>
      <c r="D58" s="175">
        <f>'将来負担比率（分子）の構造'!I$50</f>
        <v>8162</v>
      </c>
      <c r="E58" s="175"/>
      <c r="F58" s="175"/>
      <c r="G58" s="175">
        <f>'将来負担比率（分子）の構造'!J$50</f>
        <v>7985</v>
      </c>
      <c r="H58" s="175"/>
      <c r="I58" s="175"/>
      <c r="J58" s="175">
        <f>'将来負担比率（分子）の構造'!K$50</f>
        <v>8949</v>
      </c>
      <c r="K58" s="175"/>
      <c r="L58" s="175"/>
      <c r="M58" s="175">
        <f>'将来負担比率（分子）の構造'!L$50</f>
        <v>10460</v>
      </c>
      <c r="N58" s="175"/>
      <c r="O58" s="175"/>
      <c r="P58" s="175">
        <f>'将来負担比率（分子）の構造'!M$50</f>
        <v>10833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218</v>
      </c>
      <c r="C61" s="175"/>
      <c r="D61" s="175"/>
      <c r="E61" s="175">
        <f>'将来負担比率（分子）の構造'!J$46</f>
        <v>173</v>
      </c>
      <c r="F61" s="175"/>
      <c r="G61" s="175"/>
      <c r="H61" s="175">
        <f>'将来負担比率（分子）の構造'!K$46</f>
        <v>205</v>
      </c>
      <c r="I61" s="175"/>
      <c r="J61" s="175"/>
      <c r="K61" s="175">
        <f>'将来負担比率（分子）の構造'!L$46</f>
        <v>89</v>
      </c>
      <c r="L61" s="175"/>
      <c r="M61" s="175"/>
      <c r="N61" s="175">
        <f>'将来負担比率（分子）の構造'!M$46</f>
        <v>47</v>
      </c>
      <c r="O61" s="175"/>
      <c r="P61" s="175"/>
    </row>
    <row r="62" spans="1:16" x14ac:dyDescent="0.2">
      <c r="A62" s="175" t="s">
        <v>37</v>
      </c>
      <c r="B62" s="175">
        <f>'将来負担比率（分子）の構造'!I$45</f>
        <v>1880</v>
      </c>
      <c r="C62" s="175"/>
      <c r="D62" s="175"/>
      <c r="E62" s="175">
        <f>'将来負担比率（分子）の構造'!J$45</f>
        <v>1859</v>
      </c>
      <c r="F62" s="175"/>
      <c r="G62" s="175"/>
      <c r="H62" s="175">
        <f>'将来負担比率（分子）の構造'!K$45</f>
        <v>1985</v>
      </c>
      <c r="I62" s="175"/>
      <c r="J62" s="175"/>
      <c r="K62" s="175">
        <f>'将来負担比率（分子）の構造'!L$45</f>
        <v>1754</v>
      </c>
      <c r="L62" s="175"/>
      <c r="M62" s="175"/>
      <c r="N62" s="175">
        <f>'将来負担比率（分子）の構造'!M$45</f>
        <v>1787</v>
      </c>
      <c r="O62" s="175"/>
      <c r="P62" s="175"/>
    </row>
    <row r="63" spans="1:16" x14ac:dyDescent="0.2">
      <c r="A63" s="175" t="s">
        <v>36</v>
      </c>
      <c r="B63" s="175">
        <f>'将来負担比率（分子）の構造'!I$44</f>
        <v>559</v>
      </c>
      <c r="C63" s="175"/>
      <c r="D63" s="175"/>
      <c r="E63" s="175">
        <f>'将来負担比率（分子）の構造'!J$44</f>
        <v>602</v>
      </c>
      <c r="F63" s="175"/>
      <c r="G63" s="175"/>
      <c r="H63" s="175">
        <f>'将来負担比率（分子）の構造'!K$44</f>
        <v>522</v>
      </c>
      <c r="I63" s="175"/>
      <c r="J63" s="175"/>
      <c r="K63" s="175">
        <f>'将来負担比率（分子）の構造'!L$44</f>
        <v>509</v>
      </c>
      <c r="L63" s="175"/>
      <c r="M63" s="175"/>
      <c r="N63" s="175">
        <f>'将来負担比率（分子）の構造'!M$44</f>
        <v>494</v>
      </c>
      <c r="O63" s="175"/>
      <c r="P63" s="175"/>
    </row>
    <row r="64" spans="1:16" x14ac:dyDescent="0.2">
      <c r="A64" s="175" t="s">
        <v>35</v>
      </c>
      <c r="B64" s="175">
        <f>'将来負担比率（分子）の構造'!I$43</f>
        <v>7926</v>
      </c>
      <c r="C64" s="175"/>
      <c r="D64" s="175"/>
      <c r="E64" s="175">
        <f>'将来負担比率（分子）の構造'!J$43</f>
        <v>7851</v>
      </c>
      <c r="F64" s="175"/>
      <c r="G64" s="175"/>
      <c r="H64" s="175">
        <f>'将来負担比率（分子）の構造'!K$43</f>
        <v>7413</v>
      </c>
      <c r="I64" s="175"/>
      <c r="J64" s="175"/>
      <c r="K64" s="175">
        <f>'将来負担比率（分子）の構造'!L$43</f>
        <v>7028</v>
      </c>
      <c r="L64" s="175"/>
      <c r="M64" s="175"/>
      <c r="N64" s="175">
        <f>'将来負担比率（分子）の構造'!M$43</f>
        <v>6773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11973</v>
      </c>
      <c r="C66" s="175"/>
      <c r="D66" s="175"/>
      <c r="E66" s="175">
        <f>'将来負担比率（分子）の構造'!J$41</f>
        <v>11829</v>
      </c>
      <c r="F66" s="175"/>
      <c r="G66" s="175"/>
      <c r="H66" s="175">
        <f>'将来負担比率（分子）の構造'!K$41</f>
        <v>12076</v>
      </c>
      <c r="I66" s="175"/>
      <c r="J66" s="175"/>
      <c r="K66" s="175">
        <f>'将来負担比率（分子）の構造'!L$41</f>
        <v>12031</v>
      </c>
      <c r="L66" s="175"/>
      <c r="M66" s="175"/>
      <c r="N66" s="175">
        <f>'将来負担比率（分子）の構造'!M$41</f>
        <v>12411</v>
      </c>
      <c r="O66" s="175"/>
      <c r="P66" s="175"/>
    </row>
    <row r="67" spans="1:16" x14ac:dyDescent="0.2">
      <c r="A67" s="175" t="s">
        <v>77</v>
      </c>
      <c r="B67" s="175" t="e">
        <f>NA()</f>
        <v>#N/A</v>
      </c>
      <c r="C67" s="175">
        <f>IF(ISNUMBER('将来負担比率（分子）の構造'!I$53), IF('将来負担比率（分子）の構造'!I$53 &lt; 0, 0, '将来負担比率（分子）の構造'!I$53), NA())</f>
        <v>1657</v>
      </c>
      <c r="D67" s="175" t="e">
        <f>NA()</f>
        <v>#N/A</v>
      </c>
      <c r="E67" s="175" t="e">
        <f>NA()</f>
        <v>#N/A</v>
      </c>
      <c r="F67" s="175">
        <f>IF(ISNUMBER('将来負担比率（分子）の構造'!J$53), IF('将来負担比率（分子）の構造'!J$53 &lt; 0, 0, '将来負担比率（分子）の構造'!J$53), NA())</f>
        <v>1536</v>
      </c>
      <c r="G67" s="175" t="e">
        <f>NA()</f>
        <v>#N/A</v>
      </c>
      <c r="H67" s="175" t="e">
        <f>NA()</f>
        <v>#N/A</v>
      </c>
      <c r="I67" s="175">
        <f>IF(ISNUMBER('将来負担比率（分子）の構造'!K$53), IF('将来負担比率（分子）の構造'!K$53 &lt; 0, 0, '将来負担比率（分子）の構造'!K$53), NA())</f>
        <v>357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2542</v>
      </c>
      <c r="C72" s="179">
        <f>基金残高に係る経年分析!G55</f>
        <v>2513</v>
      </c>
      <c r="D72" s="179">
        <f>基金残高に係る経年分析!H55</f>
        <v>2610</v>
      </c>
    </row>
    <row r="73" spans="1:16" x14ac:dyDescent="0.2">
      <c r="A73" s="178" t="s">
        <v>80</v>
      </c>
      <c r="B73" s="179">
        <f>基金残高に係る経年分析!F56</f>
        <v>7</v>
      </c>
      <c r="C73" s="179">
        <f>基金残高に係る経年分析!G56</f>
        <v>7</v>
      </c>
      <c r="D73" s="179">
        <f>基金残高に係る経年分析!H56</f>
        <v>7</v>
      </c>
    </row>
    <row r="74" spans="1:16" x14ac:dyDescent="0.2">
      <c r="A74" s="178" t="s">
        <v>81</v>
      </c>
      <c r="B74" s="179">
        <f>基金残高に係る経年分析!F57</f>
        <v>5708</v>
      </c>
      <c r="C74" s="179">
        <f>基金残高に係る経年分析!G57</f>
        <v>7093</v>
      </c>
      <c r="D74" s="179">
        <f>基金残高に係る経年分析!H57</f>
        <v>7367</v>
      </c>
    </row>
  </sheetData>
  <sheetProtection algorithmName="SHA-512" hashValue="tdryzp34ajk5s2dSXv1yvrHqPwosH6agRcYwfRFgyZKRIt8yYJ692T++XWtWYk0H75Arq1tkV2Ea/pgRX3QwKQ==" saltValue="l795Ggi5fc3VYHMlU+Dh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3867812</v>
      </c>
      <c r="S5" s="677"/>
      <c r="T5" s="677"/>
      <c r="U5" s="677"/>
      <c r="V5" s="677"/>
      <c r="W5" s="677"/>
      <c r="X5" s="677"/>
      <c r="Y5" s="702"/>
      <c r="Z5" s="715">
        <v>19.399999999999999</v>
      </c>
      <c r="AA5" s="715"/>
      <c r="AB5" s="715"/>
      <c r="AC5" s="715"/>
      <c r="AD5" s="716">
        <v>3867812</v>
      </c>
      <c r="AE5" s="716"/>
      <c r="AF5" s="716"/>
      <c r="AG5" s="716"/>
      <c r="AH5" s="716"/>
      <c r="AI5" s="716"/>
      <c r="AJ5" s="716"/>
      <c r="AK5" s="716"/>
      <c r="AL5" s="703">
        <v>39.5</v>
      </c>
      <c r="AM5" s="685"/>
      <c r="AN5" s="685"/>
      <c r="AO5" s="704"/>
      <c r="AP5" s="679" t="s">
        <v>234</v>
      </c>
      <c r="AQ5" s="680"/>
      <c r="AR5" s="680"/>
      <c r="AS5" s="680"/>
      <c r="AT5" s="680"/>
      <c r="AU5" s="680"/>
      <c r="AV5" s="680"/>
      <c r="AW5" s="680"/>
      <c r="AX5" s="680"/>
      <c r="AY5" s="680"/>
      <c r="AZ5" s="680"/>
      <c r="BA5" s="680"/>
      <c r="BB5" s="680"/>
      <c r="BC5" s="680"/>
      <c r="BD5" s="680"/>
      <c r="BE5" s="680"/>
      <c r="BF5" s="681"/>
      <c r="BG5" s="621">
        <v>3850806</v>
      </c>
      <c r="BH5" s="622"/>
      <c r="BI5" s="622"/>
      <c r="BJ5" s="622"/>
      <c r="BK5" s="622"/>
      <c r="BL5" s="622"/>
      <c r="BM5" s="622"/>
      <c r="BN5" s="623"/>
      <c r="BO5" s="659">
        <v>99.6</v>
      </c>
      <c r="BP5" s="659"/>
      <c r="BQ5" s="659"/>
      <c r="BR5" s="659"/>
      <c r="BS5" s="660">
        <v>9968</v>
      </c>
      <c r="BT5" s="660"/>
      <c r="BU5" s="660"/>
      <c r="BV5" s="660"/>
      <c r="BW5" s="660"/>
      <c r="BX5" s="660"/>
      <c r="BY5" s="660"/>
      <c r="BZ5" s="660"/>
      <c r="CA5" s="660"/>
      <c r="CB5" s="695"/>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110730</v>
      </c>
      <c r="S6" s="622"/>
      <c r="T6" s="622"/>
      <c r="U6" s="622"/>
      <c r="V6" s="622"/>
      <c r="W6" s="622"/>
      <c r="X6" s="622"/>
      <c r="Y6" s="623"/>
      <c r="Z6" s="659">
        <v>0.6</v>
      </c>
      <c r="AA6" s="659"/>
      <c r="AB6" s="659"/>
      <c r="AC6" s="659"/>
      <c r="AD6" s="660">
        <v>110730</v>
      </c>
      <c r="AE6" s="660"/>
      <c r="AF6" s="660"/>
      <c r="AG6" s="660"/>
      <c r="AH6" s="660"/>
      <c r="AI6" s="660"/>
      <c r="AJ6" s="660"/>
      <c r="AK6" s="660"/>
      <c r="AL6" s="624">
        <v>1.1000000000000001</v>
      </c>
      <c r="AM6" s="625"/>
      <c r="AN6" s="625"/>
      <c r="AO6" s="661"/>
      <c r="AP6" s="618" t="s">
        <v>239</v>
      </c>
      <c r="AQ6" s="619"/>
      <c r="AR6" s="619"/>
      <c r="AS6" s="619"/>
      <c r="AT6" s="619"/>
      <c r="AU6" s="619"/>
      <c r="AV6" s="619"/>
      <c r="AW6" s="619"/>
      <c r="AX6" s="619"/>
      <c r="AY6" s="619"/>
      <c r="AZ6" s="619"/>
      <c r="BA6" s="619"/>
      <c r="BB6" s="619"/>
      <c r="BC6" s="619"/>
      <c r="BD6" s="619"/>
      <c r="BE6" s="619"/>
      <c r="BF6" s="620"/>
      <c r="BG6" s="621">
        <v>3850806</v>
      </c>
      <c r="BH6" s="622"/>
      <c r="BI6" s="622"/>
      <c r="BJ6" s="622"/>
      <c r="BK6" s="622"/>
      <c r="BL6" s="622"/>
      <c r="BM6" s="622"/>
      <c r="BN6" s="623"/>
      <c r="BO6" s="659">
        <v>99.6</v>
      </c>
      <c r="BP6" s="659"/>
      <c r="BQ6" s="659"/>
      <c r="BR6" s="659"/>
      <c r="BS6" s="660">
        <v>9968</v>
      </c>
      <c r="BT6" s="660"/>
      <c r="BU6" s="660"/>
      <c r="BV6" s="660"/>
      <c r="BW6" s="660"/>
      <c r="BX6" s="660"/>
      <c r="BY6" s="660"/>
      <c r="BZ6" s="660"/>
      <c r="CA6" s="660"/>
      <c r="CB6" s="695"/>
      <c r="CD6" s="679" t="s">
        <v>240</v>
      </c>
      <c r="CE6" s="680"/>
      <c r="CF6" s="680"/>
      <c r="CG6" s="680"/>
      <c r="CH6" s="680"/>
      <c r="CI6" s="680"/>
      <c r="CJ6" s="680"/>
      <c r="CK6" s="680"/>
      <c r="CL6" s="680"/>
      <c r="CM6" s="680"/>
      <c r="CN6" s="680"/>
      <c r="CO6" s="680"/>
      <c r="CP6" s="680"/>
      <c r="CQ6" s="681"/>
      <c r="CR6" s="621">
        <v>151919</v>
      </c>
      <c r="CS6" s="622"/>
      <c r="CT6" s="622"/>
      <c r="CU6" s="622"/>
      <c r="CV6" s="622"/>
      <c r="CW6" s="622"/>
      <c r="CX6" s="622"/>
      <c r="CY6" s="623"/>
      <c r="CZ6" s="703">
        <v>0.8</v>
      </c>
      <c r="DA6" s="685"/>
      <c r="DB6" s="685"/>
      <c r="DC6" s="705"/>
      <c r="DD6" s="627" t="s">
        <v>241</v>
      </c>
      <c r="DE6" s="622"/>
      <c r="DF6" s="622"/>
      <c r="DG6" s="622"/>
      <c r="DH6" s="622"/>
      <c r="DI6" s="622"/>
      <c r="DJ6" s="622"/>
      <c r="DK6" s="622"/>
      <c r="DL6" s="622"/>
      <c r="DM6" s="622"/>
      <c r="DN6" s="622"/>
      <c r="DO6" s="622"/>
      <c r="DP6" s="623"/>
      <c r="DQ6" s="627">
        <v>150453</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1413</v>
      </c>
      <c r="S7" s="622"/>
      <c r="T7" s="622"/>
      <c r="U7" s="622"/>
      <c r="V7" s="622"/>
      <c r="W7" s="622"/>
      <c r="X7" s="622"/>
      <c r="Y7" s="623"/>
      <c r="Z7" s="659">
        <v>0</v>
      </c>
      <c r="AA7" s="659"/>
      <c r="AB7" s="659"/>
      <c r="AC7" s="659"/>
      <c r="AD7" s="660">
        <v>1413</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1693578</v>
      </c>
      <c r="BH7" s="622"/>
      <c r="BI7" s="622"/>
      <c r="BJ7" s="622"/>
      <c r="BK7" s="622"/>
      <c r="BL7" s="622"/>
      <c r="BM7" s="622"/>
      <c r="BN7" s="623"/>
      <c r="BO7" s="659">
        <v>43.8</v>
      </c>
      <c r="BP7" s="659"/>
      <c r="BQ7" s="659"/>
      <c r="BR7" s="659"/>
      <c r="BS7" s="660">
        <v>9968</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3897195</v>
      </c>
      <c r="CS7" s="622"/>
      <c r="CT7" s="622"/>
      <c r="CU7" s="622"/>
      <c r="CV7" s="622"/>
      <c r="CW7" s="622"/>
      <c r="CX7" s="622"/>
      <c r="CY7" s="623"/>
      <c r="CZ7" s="659">
        <v>20.3</v>
      </c>
      <c r="DA7" s="659"/>
      <c r="DB7" s="659"/>
      <c r="DC7" s="659"/>
      <c r="DD7" s="627">
        <v>829187</v>
      </c>
      <c r="DE7" s="622"/>
      <c r="DF7" s="622"/>
      <c r="DG7" s="622"/>
      <c r="DH7" s="622"/>
      <c r="DI7" s="622"/>
      <c r="DJ7" s="622"/>
      <c r="DK7" s="622"/>
      <c r="DL7" s="622"/>
      <c r="DM7" s="622"/>
      <c r="DN7" s="622"/>
      <c r="DO7" s="622"/>
      <c r="DP7" s="623"/>
      <c r="DQ7" s="627">
        <v>1768609</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17251</v>
      </c>
      <c r="S8" s="622"/>
      <c r="T8" s="622"/>
      <c r="U8" s="622"/>
      <c r="V8" s="622"/>
      <c r="W8" s="622"/>
      <c r="X8" s="622"/>
      <c r="Y8" s="623"/>
      <c r="Z8" s="659">
        <v>0.1</v>
      </c>
      <c r="AA8" s="659"/>
      <c r="AB8" s="659"/>
      <c r="AC8" s="659"/>
      <c r="AD8" s="660">
        <v>17251</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50134</v>
      </c>
      <c r="BH8" s="622"/>
      <c r="BI8" s="622"/>
      <c r="BJ8" s="622"/>
      <c r="BK8" s="622"/>
      <c r="BL8" s="622"/>
      <c r="BM8" s="622"/>
      <c r="BN8" s="623"/>
      <c r="BO8" s="659">
        <v>1.3</v>
      </c>
      <c r="BP8" s="659"/>
      <c r="BQ8" s="659"/>
      <c r="BR8" s="659"/>
      <c r="BS8" s="660" t="s">
        <v>188</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4928917</v>
      </c>
      <c r="CS8" s="622"/>
      <c r="CT8" s="622"/>
      <c r="CU8" s="622"/>
      <c r="CV8" s="622"/>
      <c r="CW8" s="622"/>
      <c r="CX8" s="622"/>
      <c r="CY8" s="623"/>
      <c r="CZ8" s="659">
        <v>25.7</v>
      </c>
      <c r="DA8" s="659"/>
      <c r="DB8" s="659"/>
      <c r="DC8" s="659"/>
      <c r="DD8" s="627">
        <v>179405</v>
      </c>
      <c r="DE8" s="622"/>
      <c r="DF8" s="622"/>
      <c r="DG8" s="622"/>
      <c r="DH8" s="622"/>
      <c r="DI8" s="622"/>
      <c r="DJ8" s="622"/>
      <c r="DK8" s="622"/>
      <c r="DL8" s="622"/>
      <c r="DM8" s="622"/>
      <c r="DN8" s="622"/>
      <c r="DO8" s="622"/>
      <c r="DP8" s="623"/>
      <c r="DQ8" s="627">
        <v>2124158</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14922</v>
      </c>
      <c r="S9" s="622"/>
      <c r="T9" s="622"/>
      <c r="U9" s="622"/>
      <c r="V9" s="622"/>
      <c r="W9" s="622"/>
      <c r="X9" s="622"/>
      <c r="Y9" s="623"/>
      <c r="Z9" s="659">
        <v>0.1</v>
      </c>
      <c r="AA9" s="659"/>
      <c r="AB9" s="659"/>
      <c r="AC9" s="659"/>
      <c r="AD9" s="660">
        <v>14922</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1464339</v>
      </c>
      <c r="BH9" s="622"/>
      <c r="BI9" s="622"/>
      <c r="BJ9" s="622"/>
      <c r="BK9" s="622"/>
      <c r="BL9" s="622"/>
      <c r="BM9" s="622"/>
      <c r="BN9" s="623"/>
      <c r="BO9" s="659">
        <v>37.9</v>
      </c>
      <c r="BP9" s="659"/>
      <c r="BQ9" s="659"/>
      <c r="BR9" s="659"/>
      <c r="BS9" s="660" t="s">
        <v>188</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2213777</v>
      </c>
      <c r="CS9" s="622"/>
      <c r="CT9" s="622"/>
      <c r="CU9" s="622"/>
      <c r="CV9" s="622"/>
      <c r="CW9" s="622"/>
      <c r="CX9" s="622"/>
      <c r="CY9" s="623"/>
      <c r="CZ9" s="659">
        <v>11.5</v>
      </c>
      <c r="DA9" s="659"/>
      <c r="DB9" s="659"/>
      <c r="DC9" s="659"/>
      <c r="DD9" s="627">
        <v>30373</v>
      </c>
      <c r="DE9" s="622"/>
      <c r="DF9" s="622"/>
      <c r="DG9" s="622"/>
      <c r="DH9" s="622"/>
      <c r="DI9" s="622"/>
      <c r="DJ9" s="622"/>
      <c r="DK9" s="622"/>
      <c r="DL9" s="622"/>
      <c r="DM9" s="622"/>
      <c r="DN9" s="622"/>
      <c r="DO9" s="622"/>
      <c r="DP9" s="623"/>
      <c r="DQ9" s="627">
        <v>1766309</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188</v>
      </c>
      <c r="S10" s="622"/>
      <c r="T10" s="622"/>
      <c r="U10" s="622"/>
      <c r="V10" s="622"/>
      <c r="W10" s="622"/>
      <c r="X10" s="622"/>
      <c r="Y10" s="623"/>
      <c r="Z10" s="659" t="s">
        <v>241</v>
      </c>
      <c r="AA10" s="659"/>
      <c r="AB10" s="659"/>
      <c r="AC10" s="659"/>
      <c r="AD10" s="660" t="s">
        <v>140</v>
      </c>
      <c r="AE10" s="660"/>
      <c r="AF10" s="660"/>
      <c r="AG10" s="660"/>
      <c r="AH10" s="660"/>
      <c r="AI10" s="660"/>
      <c r="AJ10" s="660"/>
      <c r="AK10" s="660"/>
      <c r="AL10" s="624" t="s">
        <v>188</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94182</v>
      </c>
      <c r="BH10" s="622"/>
      <c r="BI10" s="622"/>
      <c r="BJ10" s="622"/>
      <c r="BK10" s="622"/>
      <c r="BL10" s="622"/>
      <c r="BM10" s="622"/>
      <c r="BN10" s="623"/>
      <c r="BO10" s="659">
        <v>2.4</v>
      </c>
      <c r="BP10" s="659"/>
      <c r="BQ10" s="659"/>
      <c r="BR10" s="659"/>
      <c r="BS10" s="660" t="s">
        <v>188</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12717</v>
      </c>
      <c r="CS10" s="622"/>
      <c r="CT10" s="622"/>
      <c r="CU10" s="622"/>
      <c r="CV10" s="622"/>
      <c r="CW10" s="622"/>
      <c r="CX10" s="622"/>
      <c r="CY10" s="623"/>
      <c r="CZ10" s="659">
        <v>0.1</v>
      </c>
      <c r="DA10" s="659"/>
      <c r="DB10" s="659"/>
      <c r="DC10" s="659"/>
      <c r="DD10" s="627" t="s">
        <v>140</v>
      </c>
      <c r="DE10" s="622"/>
      <c r="DF10" s="622"/>
      <c r="DG10" s="622"/>
      <c r="DH10" s="622"/>
      <c r="DI10" s="622"/>
      <c r="DJ10" s="622"/>
      <c r="DK10" s="622"/>
      <c r="DL10" s="622"/>
      <c r="DM10" s="622"/>
      <c r="DN10" s="622"/>
      <c r="DO10" s="622"/>
      <c r="DP10" s="623"/>
      <c r="DQ10" s="627">
        <v>12717</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814675</v>
      </c>
      <c r="S11" s="622"/>
      <c r="T11" s="622"/>
      <c r="U11" s="622"/>
      <c r="V11" s="622"/>
      <c r="W11" s="622"/>
      <c r="X11" s="622"/>
      <c r="Y11" s="623"/>
      <c r="Z11" s="624">
        <v>4.0999999999999996</v>
      </c>
      <c r="AA11" s="625"/>
      <c r="AB11" s="625"/>
      <c r="AC11" s="626"/>
      <c r="AD11" s="627">
        <v>814675</v>
      </c>
      <c r="AE11" s="622"/>
      <c r="AF11" s="622"/>
      <c r="AG11" s="622"/>
      <c r="AH11" s="622"/>
      <c r="AI11" s="622"/>
      <c r="AJ11" s="622"/>
      <c r="AK11" s="623"/>
      <c r="AL11" s="624">
        <v>8.3000000000000007</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84923</v>
      </c>
      <c r="BH11" s="622"/>
      <c r="BI11" s="622"/>
      <c r="BJ11" s="622"/>
      <c r="BK11" s="622"/>
      <c r="BL11" s="622"/>
      <c r="BM11" s="622"/>
      <c r="BN11" s="623"/>
      <c r="BO11" s="659">
        <v>2.2000000000000002</v>
      </c>
      <c r="BP11" s="659"/>
      <c r="BQ11" s="659"/>
      <c r="BR11" s="659"/>
      <c r="BS11" s="660">
        <v>9968</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314774</v>
      </c>
      <c r="CS11" s="622"/>
      <c r="CT11" s="622"/>
      <c r="CU11" s="622"/>
      <c r="CV11" s="622"/>
      <c r="CW11" s="622"/>
      <c r="CX11" s="622"/>
      <c r="CY11" s="623"/>
      <c r="CZ11" s="659">
        <v>1.6</v>
      </c>
      <c r="DA11" s="659"/>
      <c r="DB11" s="659"/>
      <c r="DC11" s="659"/>
      <c r="DD11" s="627">
        <v>129129</v>
      </c>
      <c r="DE11" s="622"/>
      <c r="DF11" s="622"/>
      <c r="DG11" s="622"/>
      <c r="DH11" s="622"/>
      <c r="DI11" s="622"/>
      <c r="DJ11" s="622"/>
      <c r="DK11" s="622"/>
      <c r="DL11" s="622"/>
      <c r="DM11" s="622"/>
      <c r="DN11" s="622"/>
      <c r="DO11" s="622"/>
      <c r="DP11" s="623"/>
      <c r="DQ11" s="627">
        <v>193699</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82071</v>
      </c>
      <c r="S12" s="622"/>
      <c r="T12" s="622"/>
      <c r="U12" s="622"/>
      <c r="V12" s="622"/>
      <c r="W12" s="622"/>
      <c r="X12" s="622"/>
      <c r="Y12" s="623"/>
      <c r="Z12" s="659">
        <v>0.4</v>
      </c>
      <c r="AA12" s="659"/>
      <c r="AB12" s="659"/>
      <c r="AC12" s="659"/>
      <c r="AD12" s="660">
        <v>82071</v>
      </c>
      <c r="AE12" s="660"/>
      <c r="AF12" s="660"/>
      <c r="AG12" s="660"/>
      <c r="AH12" s="660"/>
      <c r="AI12" s="660"/>
      <c r="AJ12" s="660"/>
      <c r="AK12" s="660"/>
      <c r="AL12" s="624">
        <v>0.8</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1799322</v>
      </c>
      <c r="BH12" s="622"/>
      <c r="BI12" s="622"/>
      <c r="BJ12" s="622"/>
      <c r="BK12" s="622"/>
      <c r="BL12" s="622"/>
      <c r="BM12" s="622"/>
      <c r="BN12" s="623"/>
      <c r="BO12" s="659">
        <v>46.5</v>
      </c>
      <c r="BP12" s="659"/>
      <c r="BQ12" s="659"/>
      <c r="BR12" s="659"/>
      <c r="BS12" s="660" t="s">
        <v>188</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185780</v>
      </c>
      <c r="CS12" s="622"/>
      <c r="CT12" s="622"/>
      <c r="CU12" s="622"/>
      <c r="CV12" s="622"/>
      <c r="CW12" s="622"/>
      <c r="CX12" s="622"/>
      <c r="CY12" s="623"/>
      <c r="CZ12" s="659">
        <v>1</v>
      </c>
      <c r="DA12" s="659"/>
      <c r="DB12" s="659"/>
      <c r="DC12" s="659"/>
      <c r="DD12" s="627">
        <v>6275</v>
      </c>
      <c r="DE12" s="622"/>
      <c r="DF12" s="622"/>
      <c r="DG12" s="622"/>
      <c r="DH12" s="622"/>
      <c r="DI12" s="622"/>
      <c r="DJ12" s="622"/>
      <c r="DK12" s="622"/>
      <c r="DL12" s="622"/>
      <c r="DM12" s="622"/>
      <c r="DN12" s="622"/>
      <c r="DO12" s="622"/>
      <c r="DP12" s="623"/>
      <c r="DQ12" s="627">
        <v>155556</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188</v>
      </c>
      <c r="S13" s="622"/>
      <c r="T13" s="622"/>
      <c r="U13" s="622"/>
      <c r="V13" s="622"/>
      <c r="W13" s="622"/>
      <c r="X13" s="622"/>
      <c r="Y13" s="623"/>
      <c r="Z13" s="659" t="s">
        <v>188</v>
      </c>
      <c r="AA13" s="659"/>
      <c r="AB13" s="659"/>
      <c r="AC13" s="659"/>
      <c r="AD13" s="660" t="s">
        <v>241</v>
      </c>
      <c r="AE13" s="660"/>
      <c r="AF13" s="660"/>
      <c r="AG13" s="660"/>
      <c r="AH13" s="660"/>
      <c r="AI13" s="660"/>
      <c r="AJ13" s="660"/>
      <c r="AK13" s="660"/>
      <c r="AL13" s="624" t="s">
        <v>188</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1778014</v>
      </c>
      <c r="BH13" s="622"/>
      <c r="BI13" s="622"/>
      <c r="BJ13" s="622"/>
      <c r="BK13" s="622"/>
      <c r="BL13" s="622"/>
      <c r="BM13" s="622"/>
      <c r="BN13" s="623"/>
      <c r="BO13" s="659">
        <v>46</v>
      </c>
      <c r="BP13" s="659"/>
      <c r="BQ13" s="659"/>
      <c r="BR13" s="659"/>
      <c r="BS13" s="660" t="s">
        <v>241</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1380413</v>
      </c>
      <c r="CS13" s="622"/>
      <c r="CT13" s="622"/>
      <c r="CU13" s="622"/>
      <c r="CV13" s="622"/>
      <c r="CW13" s="622"/>
      <c r="CX13" s="622"/>
      <c r="CY13" s="623"/>
      <c r="CZ13" s="659">
        <v>7.2</v>
      </c>
      <c r="DA13" s="659"/>
      <c r="DB13" s="659"/>
      <c r="DC13" s="659"/>
      <c r="DD13" s="627">
        <v>609431</v>
      </c>
      <c r="DE13" s="622"/>
      <c r="DF13" s="622"/>
      <c r="DG13" s="622"/>
      <c r="DH13" s="622"/>
      <c r="DI13" s="622"/>
      <c r="DJ13" s="622"/>
      <c r="DK13" s="622"/>
      <c r="DL13" s="622"/>
      <c r="DM13" s="622"/>
      <c r="DN13" s="622"/>
      <c r="DO13" s="622"/>
      <c r="DP13" s="623"/>
      <c r="DQ13" s="627">
        <v>814518</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208</v>
      </c>
      <c r="S14" s="622"/>
      <c r="T14" s="622"/>
      <c r="U14" s="622"/>
      <c r="V14" s="622"/>
      <c r="W14" s="622"/>
      <c r="X14" s="622"/>
      <c r="Y14" s="623"/>
      <c r="Z14" s="659">
        <v>0</v>
      </c>
      <c r="AA14" s="659"/>
      <c r="AB14" s="659"/>
      <c r="AC14" s="659"/>
      <c r="AD14" s="660">
        <v>208</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110288</v>
      </c>
      <c r="BH14" s="622"/>
      <c r="BI14" s="622"/>
      <c r="BJ14" s="622"/>
      <c r="BK14" s="622"/>
      <c r="BL14" s="622"/>
      <c r="BM14" s="622"/>
      <c r="BN14" s="623"/>
      <c r="BO14" s="659">
        <v>2.9</v>
      </c>
      <c r="BP14" s="659"/>
      <c r="BQ14" s="659"/>
      <c r="BR14" s="659"/>
      <c r="BS14" s="660" t="s">
        <v>241</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554951</v>
      </c>
      <c r="CS14" s="622"/>
      <c r="CT14" s="622"/>
      <c r="CU14" s="622"/>
      <c r="CV14" s="622"/>
      <c r="CW14" s="622"/>
      <c r="CX14" s="622"/>
      <c r="CY14" s="623"/>
      <c r="CZ14" s="659">
        <v>2.9</v>
      </c>
      <c r="DA14" s="659"/>
      <c r="DB14" s="659"/>
      <c r="DC14" s="659"/>
      <c r="DD14" s="627">
        <v>52226</v>
      </c>
      <c r="DE14" s="622"/>
      <c r="DF14" s="622"/>
      <c r="DG14" s="622"/>
      <c r="DH14" s="622"/>
      <c r="DI14" s="622"/>
      <c r="DJ14" s="622"/>
      <c r="DK14" s="622"/>
      <c r="DL14" s="622"/>
      <c r="DM14" s="622"/>
      <c r="DN14" s="622"/>
      <c r="DO14" s="622"/>
      <c r="DP14" s="623"/>
      <c r="DQ14" s="627">
        <v>404479</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188</v>
      </c>
      <c r="S15" s="622"/>
      <c r="T15" s="622"/>
      <c r="U15" s="622"/>
      <c r="V15" s="622"/>
      <c r="W15" s="622"/>
      <c r="X15" s="622"/>
      <c r="Y15" s="623"/>
      <c r="Z15" s="659" t="s">
        <v>188</v>
      </c>
      <c r="AA15" s="659"/>
      <c r="AB15" s="659"/>
      <c r="AC15" s="659"/>
      <c r="AD15" s="660" t="s">
        <v>188</v>
      </c>
      <c r="AE15" s="660"/>
      <c r="AF15" s="660"/>
      <c r="AG15" s="660"/>
      <c r="AH15" s="660"/>
      <c r="AI15" s="660"/>
      <c r="AJ15" s="660"/>
      <c r="AK15" s="660"/>
      <c r="AL15" s="624" t="s">
        <v>188</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247618</v>
      </c>
      <c r="BH15" s="622"/>
      <c r="BI15" s="622"/>
      <c r="BJ15" s="622"/>
      <c r="BK15" s="622"/>
      <c r="BL15" s="622"/>
      <c r="BM15" s="622"/>
      <c r="BN15" s="623"/>
      <c r="BO15" s="659">
        <v>6.4</v>
      </c>
      <c r="BP15" s="659"/>
      <c r="BQ15" s="659"/>
      <c r="BR15" s="659"/>
      <c r="BS15" s="660" t="s">
        <v>188</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4383676</v>
      </c>
      <c r="CS15" s="622"/>
      <c r="CT15" s="622"/>
      <c r="CU15" s="622"/>
      <c r="CV15" s="622"/>
      <c r="CW15" s="622"/>
      <c r="CX15" s="622"/>
      <c r="CY15" s="623"/>
      <c r="CZ15" s="659">
        <v>22.8</v>
      </c>
      <c r="DA15" s="659"/>
      <c r="DB15" s="659"/>
      <c r="DC15" s="659"/>
      <c r="DD15" s="627">
        <v>1725086</v>
      </c>
      <c r="DE15" s="622"/>
      <c r="DF15" s="622"/>
      <c r="DG15" s="622"/>
      <c r="DH15" s="622"/>
      <c r="DI15" s="622"/>
      <c r="DJ15" s="622"/>
      <c r="DK15" s="622"/>
      <c r="DL15" s="622"/>
      <c r="DM15" s="622"/>
      <c r="DN15" s="622"/>
      <c r="DO15" s="622"/>
      <c r="DP15" s="623"/>
      <c r="DQ15" s="627">
        <v>2563364</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11310</v>
      </c>
      <c r="S16" s="622"/>
      <c r="T16" s="622"/>
      <c r="U16" s="622"/>
      <c r="V16" s="622"/>
      <c r="W16" s="622"/>
      <c r="X16" s="622"/>
      <c r="Y16" s="623"/>
      <c r="Z16" s="659">
        <v>0.1</v>
      </c>
      <c r="AA16" s="659"/>
      <c r="AB16" s="659"/>
      <c r="AC16" s="659"/>
      <c r="AD16" s="660">
        <v>11310</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188</v>
      </c>
      <c r="BH16" s="622"/>
      <c r="BI16" s="622"/>
      <c r="BJ16" s="622"/>
      <c r="BK16" s="622"/>
      <c r="BL16" s="622"/>
      <c r="BM16" s="622"/>
      <c r="BN16" s="623"/>
      <c r="BO16" s="659" t="s">
        <v>241</v>
      </c>
      <c r="BP16" s="659"/>
      <c r="BQ16" s="659"/>
      <c r="BR16" s="659"/>
      <c r="BS16" s="660" t="s">
        <v>241</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t="s">
        <v>188</v>
      </c>
      <c r="CS16" s="622"/>
      <c r="CT16" s="622"/>
      <c r="CU16" s="622"/>
      <c r="CV16" s="622"/>
      <c r="CW16" s="622"/>
      <c r="CX16" s="622"/>
      <c r="CY16" s="623"/>
      <c r="CZ16" s="659" t="s">
        <v>188</v>
      </c>
      <c r="DA16" s="659"/>
      <c r="DB16" s="659"/>
      <c r="DC16" s="659"/>
      <c r="DD16" s="627" t="s">
        <v>241</v>
      </c>
      <c r="DE16" s="622"/>
      <c r="DF16" s="622"/>
      <c r="DG16" s="622"/>
      <c r="DH16" s="622"/>
      <c r="DI16" s="622"/>
      <c r="DJ16" s="622"/>
      <c r="DK16" s="622"/>
      <c r="DL16" s="622"/>
      <c r="DM16" s="622"/>
      <c r="DN16" s="622"/>
      <c r="DO16" s="622"/>
      <c r="DP16" s="623"/>
      <c r="DQ16" s="627" t="s">
        <v>188</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77006</v>
      </c>
      <c r="S17" s="622"/>
      <c r="T17" s="622"/>
      <c r="U17" s="622"/>
      <c r="V17" s="622"/>
      <c r="W17" s="622"/>
      <c r="X17" s="622"/>
      <c r="Y17" s="623"/>
      <c r="Z17" s="659">
        <v>0.4</v>
      </c>
      <c r="AA17" s="659"/>
      <c r="AB17" s="659"/>
      <c r="AC17" s="659"/>
      <c r="AD17" s="660">
        <v>77006</v>
      </c>
      <c r="AE17" s="660"/>
      <c r="AF17" s="660"/>
      <c r="AG17" s="660"/>
      <c r="AH17" s="660"/>
      <c r="AI17" s="660"/>
      <c r="AJ17" s="660"/>
      <c r="AK17" s="660"/>
      <c r="AL17" s="624">
        <v>0.8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188</v>
      </c>
      <c r="BH17" s="622"/>
      <c r="BI17" s="622"/>
      <c r="BJ17" s="622"/>
      <c r="BK17" s="622"/>
      <c r="BL17" s="622"/>
      <c r="BM17" s="622"/>
      <c r="BN17" s="623"/>
      <c r="BO17" s="659" t="s">
        <v>140</v>
      </c>
      <c r="BP17" s="659"/>
      <c r="BQ17" s="659"/>
      <c r="BR17" s="659"/>
      <c r="BS17" s="660" t="s">
        <v>188</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1185634</v>
      </c>
      <c r="CS17" s="622"/>
      <c r="CT17" s="622"/>
      <c r="CU17" s="622"/>
      <c r="CV17" s="622"/>
      <c r="CW17" s="622"/>
      <c r="CX17" s="622"/>
      <c r="CY17" s="623"/>
      <c r="CZ17" s="659">
        <v>6.2</v>
      </c>
      <c r="DA17" s="659"/>
      <c r="DB17" s="659"/>
      <c r="DC17" s="659"/>
      <c r="DD17" s="627" t="s">
        <v>140</v>
      </c>
      <c r="DE17" s="622"/>
      <c r="DF17" s="622"/>
      <c r="DG17" s="622"/>
      <c r="DH17" s="622"/>
      <c r="DI17" s="622"/>
      <c r="DJ17" s="622"/>
      <c r="DK17" s="622"/>
      <c r="DL17" s="622"/>
      <c r="DM17" s="622"/>
      <c r="DN17" s="622"/>
      <c r="DO17" s="622"/>
      <c r="DP17" s="623"/>
      <c r="DQ17" s="627">
        <v>1137168</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23617</v>
      </c>
      <c r="S18" s="622"/>
      <c r="T18" s="622"/>
      <c r="U18" s="622"/>
      <c r="V18" s="622"/>
      <c r="W18" s="622"/>
      <c r="X18" s="622"/>
      <c r="Y18" s="623"/>
      <c r="Z18" s="659">
        <v>0.1</v>
      </c>
      <c r="AA18" s="659"/>
      <c r="AB18" s="659"/>
      <c r="AC18" s="659"/>
      <c r="AD18" s="660">
        <v>23617</v>
      </c>
      <c r="AE18" s="660"/>
      <c r="AF18" s="660"/>
      <c r="AG18" s="660"/>
      <c r="AH18" s="660"/>
      <c r="AI18" s="660"/>
      <c r="AJ18" s="660"/>
      <c r="AK18" s="660"/>
      <c r="AL18" s="624">
        <v>0.2</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188</v>
      </c>
      <c r="BH18" s="622"/>
      <c r="BI18" s="622"/>
      <c r="BJ18" s="622"/>
      <c r="BK18" s="622"/>
      <c r="BL18" s="622"/>
      <c r="BM18" s="622"/>
      <c r="BN18" s="623"/>
      <c r="BO18" s="659" t="s">
        <v>241</v>
      </c>
      <c r="BP18" s="659"/>
      <c r="BQ18" s="659"/>
      <c r="BR18" s="659"/>
      <c r="BS18" s="660" t="s">
        <v>188</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188</v>
      </c>
      <c r="CS18" s="622"/>
      <c r="CT18" s="622"/>
      <c r="CU18" s="622"/>
      <c r="CV18" s="622"/>
      <c r="CW18" s="622"/>
      <c r="CX18" s="622"/>
      <c r="CY18" s="623"/>
      <c r="CZ18" s="659" t="s">
        <v>188</v>
      </c>
      <c r="DA18" s="659"/>
      <c r="DB18" s="659"/>
      <c r="DC18" s="659"/>
      <c r="DD18" s="627" t="s">
        <v>188</v>
      </c>
      <c r="DE18" s="622"/>
      <c r="DF18" s="622"/>
      <c r="DG18" s="622"/>
      <c r="DH18" s="622"/>
      <c r="DI18" s="622"/>
      <c r="DJ18" s="622"/>
      <c r="DK18" s="622"/>
      <c r="DL18" s="622"/>
      <c r="DM18" s="622"/>
      <c r="DN18" s="622"/>
      <c r="DO18" s="622"/>
      <c r="DP18" s="623"/>
      <c r="DQ18" s="627" t="s">
        <v>188</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23617</v>
      </c>
      <c r="S19" s="622"/>
      <c r="T19" s="622"/>
      <c r="U19" s="622"/>
      <c r="V19" s="622"/>
      <c r="W19" s="622"/>
      <c r="X19" s="622"/>
      <c r="Y19" s="623"/>
      <c r="Z19" s="659">
        <v>0.1</v>
      </c>
      <c r="AA19" s="659"/>
      <c r="AB19" s="659"/>
      <c r="AC19" s="659"/>
      <c r="AD19" s="660">
        <v>23617</v>
      </c>
      <c r="AE19" s="660"/>
      <c r="AF19" s="660"/>
      <c r="AG19" s="660"/>
      <c r="AH19" s="660"/>
      <c r="AI19" s="660"/>
      <c r="AJ19" s="660"/>
      <c r="AK19" s="660"/>
      <c r="AL19" s="624">
        <v>0.2</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17006</v>
      </c>
      <c r="BH19" s="622"/>
      <c r="BI19" s="622"/>
      <c r="BJ19" s="622"/>
      <c r="BK19" s="622"/>
      <c r="BL19" s="622"/>
      <c r="BM19" s="622"/>
      <c r="BN19" s="623"/>
      <c r="BO19" s="659">
        <v>0.4</v>
      </c>
      <c r="BP19" s="659"/>
      <c r="BQ19" s="659"/>
      <c r="BR19" s="659"/>
      <c r="BS19" s="660" t="s">
        <v>188</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140</v>
      </c>
      <c r="DA19" s="659"/>
      <c r="DB19" s="659"/>
      <c r="DC19" s="659"/>
      <c r="DD19" s="627" t="s">
        <v>188</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2">
      <c r="B20" s="696" t="s">
        <v>281</v>
      </c>
      <c r="C20" s="697"/>
      <c r="D20" s="697"/>
      <c r="E20" s="697"/>
      <c r="F20" s="697"/>
      <c r="G20" s="697"/>
      <c r="H20" s="697"/>
      <c r="I20" s="697"/>
      <c r="J20" s="697"/>
      <c r="K20" s="697"/>
      <c r="L20" s="697"/>
      <c r="M20" s="697"/>
      <c r="N20" s="697"/>
      <c r="O20" s="697"/>
      <c r="P20" s="697"/>
      <c r="Q20" s="698"/>
      <c r="R20" s="621" t="s">
        <v>188</v>
      </c>
      <c r="S20" s="622"/>
      <c r="T20" s="622"/>
      <c r="U20" s="622"/>
      <c r="V20" s="622"/>
      <c r="W20" s="622"/>
      <c r="X20" s="622"/>
      <c r="Y20" s="623"/>
      <c r="Z20" s="659" t="s">
        <v>241</v>
      </c>
      <c r="AA20" s="659"/>
      <c r="AB20" s="659"/>
      <c r="AC20" s="659"/>
      <c r="AD20" s="660" t="s">
        <v>188</v>
      </c>
      <c r="AE20" s="660"/>
      <c r="AF20" s="660"/>
      <c r="AG20" s="660"/>
      <c r="AH20" s="660"/>
      <c r="AI20" s="660"/>
      <c r="AJ20" s="660"/>
      <c r="AK20" s="660"/>
      <c r="AL20" s="624" t="s">
        <v>188</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17006</v>
      </c>
      <c r="BH20" s="622"/>
      <c r="BI20" s="622"/>
      <c r="BJ20" s="622"/>
      <c r="BK20" s="622"/>
      <c r="BL20" s="622"/>
      <c r="BM20" s="622"/>
      <c r="BN20" s="623"/>
      <c r="BO20" s="659">
        <v>0.4</v>
      </c>
      <c r="BP20" s="659"/>
      <c r="BQ20" s="659"/>
      <c r="BR20" s="659"/>
      <c r="BS20" s="660" t="s">
        <v>140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19209753</v>
      </c>
      <c r="CS20" s="622"/>
      <c r="CT20" s="622"/>
      <c r="CU20" s="622"/>
      <c r="CV20" s="622"/>
      <c r="CW20" s="622"/>
      <c r="CX20" s="622"/>
      <c r="CY20" s="623"/>
      <c r="CZ20" s="659">
        <v>100</v>
      </c>
      <c r="DA20" s="659"/>
      <c r="DB20" s="659"/>
      <c r="DC20" s="659"/>
      <c r="DD20" s="627">
        <v>3561112</v>
      </c>
      <c r="DE20" s="622"/>
      <c r="DF20" s="622"/>
      <c r="DG20" s="622"/>
      <c r="DH20" s="622"/>
      <c r="DI20" s="622"/>
      <c r="DJ20" s="622"/>
      <c r="DK20" s="622"/>
      <c r="DL20" s="622"/>
      <c r="DM20" s="622"/>
      <c r="DN20" s="622"/>
      <c r="DO20" s="622"/>
      <c r="DP20" s="623"/>
      <c r="DQ20" s="627">
        <v>11091030</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5330823</v>
      </c>
      <c r="S21" s="622"/>
      <c r="T21" s="622"/>
      <c r="U21" s="622"/>
      <c r="V21" s="622"/>
      <c r="W21" s="622"/>
      <c r="X21" s="622"/>
      <c r="Y21" s="623"/>
      <c r="Z21" s="659">
        <v>26.7</v>
      </c>
      <c r="AA21" s="659"/>
      <c r="AB21" s="659"/>
      <c r="AC21" s="659"/>
      <c r="AD21" s="660">
        <v>4751023</v>
      </c>
      <c r="AE21" s="660"/>
      <c r="AF21" s="660"/>
      <c r="AG21" s="660"/>
      <c r="AH21" s="660"/>
      <c r="AI21" s="660"/>
      <c r="AJ21" s="660"/>
      <c r="AK21" s="660"/>
      <c r="AL21" s="624">
        <v>48.6</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17006</v>
      </c>
      <c r="BH21" s="622"/>
      <c r="BI21" s="622"/>
      <c r="BJ21" s="622"/>
      <c r="BK21" s="622"/>
      <c r="BL21" s="622"/>
      <c r="BM21" s="622"/>
      <c r="BN21" s="623"/>
      <c r="BO21" s="659">
        <v>0.4</v>
      </c>
      <c r="BP21" s="659"/>
      <c r="BQ21" s="659"/>
      <c r="BR21" s="659"/>
      <c r="BS21" s="660" t="s">
        <v>140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4751023</v>
      </c>
      <c r="S22" s="622"/>
      <c r="T22" s="622"/>
      <c r="U22" s="622"/>
      <c r="V22" s="622"/>
      <c r="W22" s="622"/>
      <c r="X22" s="622"/>
      <c r="Y22" s="623"/>
      <c r="Z22" s="659">
        <v>23.8</v>
      </c>
      <c r="AA22" s="659"/>
      <c r="AB22" s="659"/>
      <c r="AC22" s="659"/>
      <c r="AD22" s="660">
        <v>4751023</v>
      </c>
      <c r="AE22" s="660"/>
      <c r="AF22" s="660"/>
      <c r="AG22" s="660"/>
      <c r="AH22" s="660"/>
      <c r="AI22" s="660"/>
      <c r="AJ22" s="660"/>
      <c r="AK22" s="660"/>
      <c r="AL22" s="624">
        <v>48.6</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188</v>
      </c>
      <c r="BH22" s="622"/>
      <c r="BI22" s="622"/>
      <c r="BJ22" s="622"/>
      <c r="BK22" s="622"/>
      <c r="BL22" s="622"/>
      <c r="BM22" s="622"/>
      <c r="BN22" s="623"/>
      <c r="BO22" s="659" t="s">
        <v>140</v>
      </c>
      <c r="BP22" s="659"/>
      <c r="BQ22" s="659"/>
      <c r="BR22" s="659"/>
      <c r="BS22" s="660" t="s">
        <v>188</v>
      </c>
      <c r="BT22" s="660"/>
      <c r="BU22" s="660"/>
      <c r="BV22" s="660"/>
      <c r="BW22" s="660"/>
      <c r="BX22" s="660"/>
      <c r="BY22" s="660"/>
      <c r="BZ22" s="660"/>
      <c r="CA22" s="660"/>
      <c r="CB22" s="695"/>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579800</v>
      </c>
      <c r="S23" s="622"/>
      <c r="T23" s="622"/>
      <c r="U23" s="622"/>
      <c r="V23" s="622"/>
      <c r="W23" s="622"/>
      <c r="X23" s="622"/>
      <c r="Y23" s="623"/>
      <c r="Z23" s="659">
        <v>2.9</v>
      </c>
      <c r="AA23" s="659"/>
      <c r="AB23" s="659"/>
      <c r="AC23" s="659"/>
      <c r="AD23" s="660" t="s">
        <v>241</v>
      </c>
      <c r="AE23" s="660"/>
      <c r="AF23" s="660"/>
      <c r="AG23" s="660"/>
      <c r="AH23" s="660"/>
      <c r="AI23" s="660"/>
      <c r="AJ23" s="660"/>
      <c r="AK23" s="660"/>
      <c r="AL23" s="624" t="s">
        <v>140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241</v>
      </c>
      <c r="BH23" s="622"/>
      <c r="BI23" s="622"/>
      <c r="BJ23" s="622"/>
      <c r="BK23" s="622"/>
      <c r="BL23" s="622"/>
      <c r="BM23" s="622"/>
      <c r="BN23" s="623"/>
      <c r="BO23" s="659" t="s">
        <v>241</v>
      </c>
      <c r="BP23" s="659"/>
      <c r="BQ23" s="659"/>
      <c r="BR23" s="659"/>
      <c r="BS23" s="660" t="s">
        <v>188</v>
      </c>
      <c r="BT23" s="660"/>
      <c r="BU23" s="660"/>
      <c r="BV23" s="660"/>
      <c r="BW23" s="660"/>
      <c r="BX23" s="660"/>
      <c r="BY23" s="660"/>
      <c r="BZ23" s="660"/>
      <c r="CA23" s="660"/>
      <c r="CB23" s="695"/>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188</v>
      </c>
      <c r="S24" s="622"/>
      <c r="T24" s="622"/>
      <c r="U24" s="622"/>
      <c r="V24" s="622"/>
      <c r="W24" s="622"/>
      <c r="X24" s="622"/>
      <c r="Y24" s="623"/>
      <c r="Z24" s="659" t="s">
        <v>140</v>
      </c>
      <c r="AA24" s="659"/>
      <c r="AB24" s="659"/>
      <c r="AC24" s="659"/>
      <c r="AD24" s="660" t="s">
        <v>188</v>
      </c>
      <c r="AE24" s="660"/>
      <c r="AF24" s="660"/>
      <c r="AG24" s="660"/>
      <c r="AH24" s="660"/>
      <c r="AI24" s="660"/>
      <c r="AJ24" s="660"/>
      <c r="AK24" s="660"/>
      <c r="AL24" s="624" t="s">
        <v>241</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59" t="s">
        <v>188</v>
      </c>
      <c r="BP24" s="659"/>
      <c r="BQ24" s="659"/>
      <c r="BR24" s="659"/>
      <c r="BS24" s="660" t="s">
        <v>188</v>
      </c>
      <c r="BT24" s="660"/>
      <c r="BU24" s="660"/>
      <c r="BV24" s="660"/>
      <c r="BW24" s="660"/>
      <c r="BX24" s="660"/>
      <c r="BY24" s="660"/>
      <c r="BZ24" s="660"/>
      <c r="CA24" s="660"/>
      <c r="CB24" s="695"/>
      <c r="CD24" s="679" t="s">
        <v>298</v>
      </c>
      <c r="CE24" s="680"/>
      <c r="CF24" s="680"/>
      <c r="CG24" s="680"/>
      <c r="CH24" s="680"/>
      <c r="CI24" s="680"/>
      <c r="CJ24" s="680"/>
      <c r="CK24" s="680"/>
      <c r="CL24" s="680"/>
      <c r="CM24" s="680"/>
      <c r="CN24" s="680"/>
      <c r="CO24" s="680"/>
      <c r="CP24" s="680"/>
      <c r="CQ24" s="681"/>
      <c r="CR24" s="676">
        <v>6312034</v>
      </c>
      <c r="CS24" s="677"/>
      <c r="CT24" s="677"/>
      <c r="CU24" s="677"/>
      <c r="CV24" s="677"/>
      <c r="CW24" s="677"/>
      <c r="CX24" s="677"/>
      <c r="CY24" s="702"/>
      <c r="CZ24" s="703">
        <v>32.9</v>
      </c>
      <c r="DA24" s="685"/>
      <c r="DB24" s="685"/>
      <c r="DC24" s="705"/>
      <c r="DD24" s="701">
        <v>3634200</v>
      </c>
      <c r="DE24" s="677"/>
      <c r="DF24" s="677"/>
      <c r="DG24" s="677"/>
      <c r="DH24" s="677"/>
      <c r="DI24" s="677"/>
      <c r="DJ24" s="677"/>
      <c r="DK24" s="702"/>
      <c r="DL24" s="701">
        <v>3614290</v>
      </c>
      <c r="DM24" s="677"/>
      <c r="DN24" s="677"/>
      <c r="DO24" s="677"/>
      <c r="DP24" s="677"/>
      <c r="DQ24" s="677"/>
      <c r="DR24" s="677"/>
      <c r="DS24" s="677"/>
      <c r="DT24" s="677"/>
      <c r="DU24" s="677"/>
      <c r="DV24" s="702"/>
      <c r="DW24" s="703">
        <v>36.4</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10351838</v>
      </c>
      <c r="S25" s="622"/>
      <c r="T25" s="622"/>
      <c r="U25" s="622"/>
      <c r="V25" s="622"/>
      <c r="W25" s="622"/>
      <c r="X25" s="622"/>
      <c r="Y25" s="623"/>
      <c r="Z25" s="659">
        <v>51.9</v>
      </c>
      <c r="AA25" s="659"/>
      <c r="AB25" s="659"/>
      <c r="AC25" s="659"/>
      <c r="AD25" s="660">
        <v>9772038</v>
      </c>
      <c r="AE25" s="660"/>
      <c r="AF25" s="660"/>
      <c r="AG25" s="660"/>
      <c r="AH25" s="660"/>
      <c r="AI25" s="660"/>
      <c r="AJ25" s="660"/>
      <c r="AK25" s="660"/>
      <c r="AL25" s="624">
        <v>99.9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188</v>
      </c>
      <c r="BH25" s="622"/>
      <c r="BI25" s="622"/>
      <c r="BJ25" s="622"/>
      <c r="BK25" s="622"/>
      <c r="BL25" s="622"/>
      <c r="BM25" s="622"/>
      <c r="BN25" s="623"/>
      <c r="BO25" s="659" t="s">
        <v>140</v>
      </c>
      <c r="BP25" s="659"/>
      <c r="BQ25" s="659"/>
      <c r="BR25" s="659"/>
      <c r="BS25" s="660" t="s">
        <v>188</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2240790</v>
      </c>
      <c r="CS25" s="634"/>
      <c r="CT25" s="634"/>
      <c r="CU25" s="634"/>
      <c r="CV25" s="634"/>
      <c r="CW25" s="634"/>
      <c r="CX25" s="634"/>
      <c r="CY25" s="635"/>
      <c r="CZ25" s="624">
        <v>11.7</v>
      </c>
      <c r="DA25" s="636"/>
      <c r="DB25" s="636"/>
      <c r="DC25" s="637"/>
      <c r="DD25" s="627">
        <v>1937194</v>
      </c>
      <c r="DE25" s="634"/>
      <c r="DF25" s="634"/>
      <c r="DG25" s="634"/>
      <c r="DH25" s="634"/>
      <c r="DI25" s="634"/>
      <c r="DJ25" s="634"/>
      <c r="DK25" s="635"/>
      <c r="DL25" s="627">
        <v>1929323</v>
      </c>
      <c r="DM25" s="634"/>
      <c r="DN25" s="634"/>
      <c r="DO25" s="634"/>
      <c r="DP25" s="634"/>
      <c r="DQ25" s="634"/>
      <c r="DR25" s="634"/>
      <c r="DS25" s="634"/>
      <c r="DT25" s="634"/>
      <c r="DU25" s="634"/>
      <c r="DV25" s="635"/>
      <c r="DW25" s="624">
        <v>19.399999999999999</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2592</v>
      </c>
      <c r="S26" s="622"/>
      <c r="T26" s="622"/>
      <c r="U26" s="622"/>
      <c r="V26" s="622"/>
      <c r="W26" s="622"/>
      <c r="X26" s="622"/>
      <c r="Y26" s="623"/>
      <c r="Z26" s="659">
        <v>0</v>
      </c>
      <c r="AA26" s="659"/>
      <c r="AB26" s="659"/>
      <c r="AC26" s="659"/>
      <c r="AD26" s="660">
        <v>2592</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241</v>
      </c>
      <c r="BH26" s="622"/>
      <c r="BI26" s="622"/>
      <c r="BJ26" s="622"/>
      <c r="BK26" s="622"/>
      <c r="BL26" s="622"/>
      <c r="BM26" s="622"/>
      <c r="BN26" s="623"/>
      <c r="BO26" s="659" t="s">
        <v>241</v>
      </c>
      <c r="BP26" s="659"/>
      <c r="BQ26" s="659"/>
      <c r="BR26" s="659"/>
      <c r="BS26" s="660" t="s">
        <v>188</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1300955</v>
      </c>
      <c r="CS26" s="622"/>
      <c r="CT26" s="622"/>
      <c r="CU26" s="622"/>
      <c r="CV26" s="622"/>
      <c r="CW26" s="622"/>
      <c r="CX26" s="622"/>
      <c r="CY26" s="623"/>
      <c r="CZ26" s="624">
        <v>6.8</v>
      </c>
      <c r="DA26" s="636"/>
      <c r="DB26" s="636"/>
      <c r="DC26" s="637"/>
      <c r="DD26" s="627">
        <v>1121345</v>
      </c>
      <c r="DE26" s="622"/>
      <c r="DF26" s="622"/>
      <c r="DG26" s="622"/>
      <c r="DH26" s="622"/>
      <c r="DI26" s="622"/>
      <c r="DJ26" s="622"/>
      <c r="DK26" s="623"/>
      <c r="DL26" s="627" t="s">
        <v>188</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245301</v>
      </c>
      <c r="S27" s="622"/>
      <c r="T27" s="622"/>
      <c r="U27" s="622"/>
      <c r="V27" s="622"/>
      <c r="W27" s="622"/>
      <c r="X27" s="622"/>
      <c r="Y27" s="623"/>
      <c r="Z27" s="659">
        <v>1.2</v>
      </c>
      <c r="AA27" s="659"/>
      <c r="AB27" s="659"/>
      <c r="AC27" s="659"/>
      <c r="AD27" s="660">
        <v>6752</v>
      </c>
      <c r="AE27" s="660"/>
      <c r="AF27" s="660"/>
      <c r="AG27" s="660"/>
      <c r="AH27" s="660"/>
      <c r="AI27" s="660"/>
      <c r="AJ27" s="660"/>
      <c r="AK27" s="660"/>
      <c r="AL27" s="624">
        <v>0.1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3867812</v>
      </c>
      <c r="BH27" s="622"/>
      <c r="BI27" s="622"/>
      <c r="BJ27" s="622"/>
      <c r="BK27" s="622"/>
      <c r="BL27" s="622"/>
      <c r="BM27" s="622"/>
      <c r="BN27" s="623"/>
      <c r="BO27" s="659">
        <v>100</v>
      </c>
      <c r="BP27" s="659"/>
      <c r="BQ27" s="659"/>
      <c r="BR27" s="659"/>
      <c r="BS27" s="660">
        <v>9968</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2885610</v>
      </c>
      <c r="CS27" s="634"/>
      <c r="CT27" s="634"/>
      <c r="CU27" s="634"/>
      <c r="CV27" s="634"/>
      <c r="CW27" s="634"/>
      <c r="CX27" s="634"/>
      <c r="CY27" s="635"/>
      <c r="CZ27" s="624">
        <v>15</v>
      </c>
      <c r="DA27" s="636"/>
      <c r="DB27" s="636"/>
      <c r="DC27" s="637"/>
      <c r="DD27" s="627">
        <v>559838</v>
      </c>
      <c r="DE27" s="634"/>
      <c r="DF27" s="634"/>
      <c r="DG27" s="634"/>
      <c r="DH27" s="634"/>
      <c r="DI27" s="634"/>
      <c r="DJ27" s="634"/>
      <c r="DK27" s="635"/>
      <c r="DL27" s="627">
        <v>547799</v>
      </c>
      <c r="DM27" s="634"/>
      <c r="DN27" s="634"/>
      <c r="DO27" s="634"/>
      <c r="DP27" s="634"/>
      <c r="DQ27" s="634"/>
      <c r="DR27" s="634"/>
      <c r="DS27" s="634"/>
      <c r="DT27" s="634"/>
      <c r="DU27" s="634"/>
      <c r="DV27" s="635"/>
      <c r="DW27" s="624">
        <v>5.5</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226983</v>
      </c>
      <c r="S28" s="622"/>
      <c r="T28" s="622"/>
      <c r="U28" s="622"/>
      <c r="V28" s="622"/>
      <c r="W28" s="622"/>
      <c r="X28" s="622"/>
      <c r="Y28" s="623"/>
      <c r="Z28" s="659">
        <v>1.1000000000000001</v>
      </c>
      <c r="AA28" s="659"/>
      <c r="AB28" s="659"/>
      <c r="AC28" s="659"/>
      <c r="AD28" s="660" t="s">
        <v>188</v>
      </c>
      <c r="AE28" s="660"/>
      <c r="AF28" s="660"/>
      <c r="AG28" s="660"/>
      <c r="AH28" s="660"/>
      <c r="AI28" s="660"/>
      <c r="AJ28" s="660"/>
      <c r="AK28" s="660"/>
      <c r="AL28" s="624" t="s">
        <v>188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1185634</v>
      </c>
      <c r="CS28" s="622"/>
      <c r="CT28" s="622"/>
      <c r="CU28" s="622"/>
      <c r="CV28" s="622"/>
      <c r="CW28" s="622"/>
      <c r="CX28" s="622"/>
      <c r="CY28" s="623"/>
      <c r="CZ28" s="624">
        <v>6.2</v>
      </c>
      <c r="DA28" s="636"/>
      <c r="DB28" s="636"/>
      <c r="DC28" s="637"/>
      <c r="DD28" s="627">
        <v>1137168</v>
      </c>
      <c r="DE28" s="622"/>
      <c r="DF28" s="622"/>
      <c r="DG28" s="622"/>
      <c r="DH28" s="622"/>
      <c r="DI28" s="622"/>
      <c r="DJ28" s="622"/>
      <c r="DK28" s="623"/>
      <c r="DL28" s="627">
        <v>1137168</v>
      </c>
      <c r="DM28" s="622"/>
      <c r="DN28" s="622"/>
      <c r="DO28" s="622"/>
      <c r="DP28" s="622"/>
      <c r="DQ28" s="622"/>
      <c r="DR28" s="622"/>
      <c r="DS28" s="622"/>
      <c r="DT28" s="622"/>
      <c r="DU28" s="622"/>
      <c r="DV28" s="623"/>
      <c r="DW28" s="624">
        <v>11.4</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16389</v>
      </c>
      <c r="S29" s="622"/>
      <c r="T29" s="622"/>
      <c r="U29" s="622"/>
      <c r="V29" s="622"/>
      <c r="W29" s="622"/>
      <c r="X29" s="622"/>
      <c r="Y29" s="623"/>
      <c r="Z29" s="659">
        <v>0.1</v>
      </c>
      <c r="AA29" s="659"/>
      <c r="AB29" s="659"/>
      <c r="AC29" s="659"/>
      <c r="AD29" s="660" t="s">
        <v>188</v>
      </c>
      <c r="AE29" s="660"/>
      <c r="AF29" s="660"/>
      <c r="AG29" s="660"/>
      <c r="AH29" s="660"/>
      <c r="AI29" s="660"/>
      <c r="AJ29" s="660"/>
      <c r="AK29" s="660"/>
      <c r="AL29" s="624" t="s">
        <v>188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1185622</v>
      </c>
      <c r="CS29" s="634"/>
      <c r="CT29" s="634"/>
      <c r="CU29" s="634"/>
      <c r="CV29" s="634"/>
      <c r="CW29" s="634"/>
      <c r="CX29" s="634"/>
      <c r="CY29" s="635"/>
      <c r="CZ29" s="624">
        <v>6.2</v>
      </c>
      <c r="DA29" s="636"/>
      <c r="DB29" s="636"/>
      <c r="DC29" s="637"/>
      <c r="DD29" s="627">
        <v>1137156</v>
      </c>
      <c r="DE29" s="634"/>
      <c r="DF29" s="634"/>
      <c r="DG29" s="634"/>
      <c r="DH29" s="634"/>
      <c r="DI29" s="634"/>
      <c r="DJ29" s="634"/>
      <c r="DK29" s="635"/>
      <c r="DL29" s="627">
        <v>1137156</v>
      </c>
      <c r="DM29" s="634"/>
      <c r="DN29" s="634"/>
      <c r="DO29" s="634"/>
      <c r="DP29" s="634"/>
      <c r="DQ29" s="634"/>
      <c r="DR29" s="634"/>
      <c r="DS29" s="634"/>
      <c r="DT29" s="634"/>
      <c r="DU29" s="634"/>
      <c r="DV29" s="635"/>
      <c r="DW29" s="624">
        <v>11.4</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3653586</v>
      </c>
      <c r="S30" s="622"/>
      <c r="T30" s="622"/>
      <c r="U30" s="622"/>
      <c r="V30" s="622"/>
      <c r="W30" s="622"/>
      <c r="X30" s="622"/>
      <c r="Y30" s="623"/>
      <c r="Z30" s="659">
        <v>18.3</v>
      </c>
      <c r="AA30" s="659"/>
      <c r="AB30" s="659"/>
      <c r="AC30" s="659"/>
      <c r="AD30" s="660" t="s">
        <v>140</v>
      </c>
      <c r="AE30" s="660"/>
      <c r="AF30" s="660"/>
      <c r="AG30" s="660"/>
      <c r="AH30" s="660"/>
      <c r="AI30" s="660"/>
      <c r="AJ30" s="660"/>
      <c r="AK30" s="660"/>
      <c r="AL30" s="624" t="s">
        <v>241</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3"/>
      <c r="BI30" s="693"/>
      <c r="BJ30" s="693"/>
      <c r="BK30" s="693"/>
      <c r="BL30" s="693"/>
      <c r="BM30" s="693"/>
      <c r="BN30" s="693"/>
      <c r="BO30" s="693"/>
      <c r="BP30" s="693"/>
      <c r="BQ30" s="694"/>
      <c r="BR30" s="673"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1144238</v>
      </c>
      <c r="CS30" s="622"/>
      <c r="CT30" s="622"/>
      <c r="CU30" s="622"/>
      <c r="CV30" s="622"/>
      <c r="CW30" s="622"/>
      <c r="CX30" s="622"/>
      <c r="CY30" s="623"/>
      <c r="CZ30" s="624">
        <v>6</v>
      </c>
      <c r="DA30" s="636"/>
      <c r="DB30" s="636"/>
      <c r="DC30" s="637"/>
      <c r="DD30" s="627">
        <v>1098468</v>
      </c>
      <c r="DE30" s="622"/>
      <c r="DF30" s="622"/>
      <c r="DG30" s="622"/>
      <c r="DH30" s="622"/>
      <c r="DI30" s="622"/>
      <c r="DJ30" s="622"/>
      <c r="DK30" s="623"/>
      <c r="DL30" s="627">
        <v>1098468</v>
      </c>
      <c r="DM30" s="622"/>
      <c r="DN30" s="622"/>
      <c r="DO30" s="622"/>
      <c r="DP30" s="622"/>
      <c r="DQ30" s="622"/>
      <c r="DR30" s="622"/>
      <c r="DS30" s="622"/>
      <c r="DT30" s="622"/>
      <c r="DU30" s="622"/>
      <c r="DV30" s="623"/>
      <c r="DW30" s="624">
        <v>11.1</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188</v>
      </c>
      <c r="S31" s="622"/>
      <c r="T31" s="622"/>
      <c r="U31" s="622"/>
      <c r="V31" s="622"/>
      <c r="W31" s="622"/>
      <c r="X31" s="622"/>
      <c r="Y31" s="623"/>
      <c r="Z31" s="659" t="s">
        <v>188</v>
      </c>
      <c r="AA31" s="659"/>
      <c r="AB31" s="659"/>
      <c r="AC31" s="659"/>
      <c r="AD31" s="660" t="s">
        <v>188</v>
      </c>
      <c r="AE31" s="660"/>
      <c r="AF31" s="660"/>
      <c r="AG31" s="660"/>
      <c r="AH31" s="660"/>
      <c r="AI31" s="660"/>
      <c r="AJ31" s="660"/>
      <c r="AK31" s="660"/>
      <c r="AL31" s="624" t="s">
        <v>188</v>
      </c>
      <c r="AM31" s="625"/>
      <c r="AN31" s="625"/>
      <c r="AO31" s="661"/>
      <c r="AP31" s="687" t="s">
        <v>318</v>
      </c>
      <c r="AQ31" s="688"/>
      <c r="AR31" s="688"/>
      <c r="AS31" s="688"/>
      <c r="AT31" s="689" t="s">
        <v>319</v>
      </c>
      <c r="AU31" s="218"/>
      <c r="AV31" s="218"/>
      <c r="AW31" s="218"/>
      <c r="AX31" s="679" t="s">
        <v>194</v>
      </c>
      <c r="AY31" s="680"/>
      <c r="AZ31" s="680"/>
      <c r="BA31" s="680"/>
      <c r="BB31" s="680"/>
      <c r="BC31" s="680"/>
      <c r="BD31" s="680"/>
      <c r="BE31" s="680"/>
      <c r="BF31" s="681"/>
      <c r="BG31" s="683">
        <v>99.3</v>
      </c>
      <c r="BH31" s="684"/>
      <c r="BI31" s="684"/>
      <c r="BJ31" s="684"/>
      <c r="BK31" s="684"/>
      <c r="BL31" s="684"/>
      <c r="BM31" s="685">
        <v>97.3</v>
      </c>
      <c r="BN31" s="684"/>
      <c r="BO31" s="684"/>
      <c r="BP31" s="684"/>
      <c r="BQ31" s="686"/>
      <c r="BR31" s="683">
        <v>99.1</v>
      </c>
      <c r="BS31" s="684"/>
      <c r="BT31" s="684"/>
      <c r="BU31" s="684"/>
      <c r="BV31" s="684"/>
      <c r="BW31" s="684"/>
      <c r="BX31" s="685">
        <v>96.8</v>
      </c>
      <c r="BY31" s="684"/>
      <c r="BZ31" s="684"/>
      <c r="CA31" s="684"/>
      <c r="CB31" s="686"/>
      <c r="CD31" s="642"/>
      <c r="CE31" s="643"/>
      <c r="CF31" s="618" t="s">
        <v>320</v>
      </c>
      <c r="CG31" s="619"/>
      <c r="CH31" s="619"/>
      <c r="CI31" s="619"/>
      <c r="CJ31" s="619"/>
      <c r="CK31" s="619"/>
      <c r="CL31" s="619"/>
      <c r="CM31" s="619"/>
      <c r="CN31" s="619"/>
      <c r="CO31" s="619"/>
      <c r="CP31" s="619"/>
      <c r="CQ31" s="620"/>
      <c r="CR31" s="621">
        <v>41384</v>
      </c>
      <c r="CS31" s="634"/>
      <c r="CT31" s="634"/>
      <c r="CU31" s="634"/>
      <c r="CV31" s="634"/>
      <c r="CW31" s="634"/>
      <c r="CX31" s="634"/>
      <c r="CY31" s="635"/>
      <c r="CZ31" s="624">
        <v>0.2</v>
      </c>
      <c r="DA31" s="636"/>
      <c r="DB31" s="636"/>
      <c r="DC31" s="637"/>
      <c r="DD31" s="627">
        <v>38688</v>
      </c>
      <c r="DE31" s="634"/>
      <c r="DF31" s="634"/>
      <c r="DG31" s="634"/>
      <c r="DH31" s="634"/>
      <c r="DI31" s="634"/>
      <c r="DJ31" s="634"/>
      <c r="DK31" s="635"/>
      <c r="DL31" s="627">
        <v>38688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879882</v>
      </c>
      <c r="S32" s="622"/>
      <c r="T32" s="622"/>
      <c r="U32" s="622"/>
      <c r="V32" s="622"/>
      <c r="W32" s="622"/>
      <c r="X32" s="622"/>
      <c r="Y32" s="623"/>
      <c r="Z32" s="659">
        <v>4.4000000000000004</v>
      </c>
      <c r="AA32" s="659"/>
      <c r="AB32" s="659"/>
      <c r="AC32" s="659"/>
      <c r="AD32" s="660" t="s">
        <v>188</v>
      </c>
      <c r="AE32" s="660"/>
      <c r="AF32" s="660"/>
      <c r="AG32" s="660"/>
      <c r="AH32" s="660"/>
      <c r="AI32" s="660"/>
      <c r="AJ32" s="660"/>
      <c r="AK32" s="660"/>
      <c r="AL32" s="624" t="s">
        <v>188</v>
      </c>
      <c r="AM32" s="625"/>
      <c r="AN32" s="625"/>
      <c r="AO32" s="661"/>
      <c r="AP32" s="662"/>
      <c r="AQ32" s="663"/>
      <c r="AR32" s="663"/>
      <c r="AS32" s="663"/>
      <c r="AT32" s="690"/>
      <c r="AU32" s="214" t="s">
        <v>322</v>
      </c>
      <c r="AX32" s="618" t="s">
        <v>323</v>
      </c>
      <c r="AY32" s="619"/>
      <c r="AZ32" s="619"/>
      <c r="BA32" s="619"/>
      <c r="BB32" s="619"/>
      <c r="BC32" s="619"/>
      <c r="BD32" s="619"/>
      <c r="BE32" s="619"/>
      <c r="BF32" s="620"/>
      <c r="BG32" s="692">
        <v>99.4</v>
      </c>
      <c r="BH32" s="634"/>
      <c r="BI32" s="634"/>
      <c r="BJ32" s="634"/>
      <c r="BK32" s="634"/>
      <c r="BL32" s="634"/>
      <c r="BM32" s="625">
        <v>98.1</v>
      </c>
      <c r="BN32" s="634"/>
      <c r="BO32" s="634"/>
      <c r="BP32" s="634"/>
      <c r="BQ32" s="657"/>
      <c r="BR32" s="692">
        <v>99.2</v>
      </c>
      <c r="BS32" s="634"/>
      <c r="BT32" s="634"/>
      <c r="BU32" s="634"/>
      <c r="BV32" s="634"/>
      <c r="BW32" s="634"/>
      <c r="BX32" s="625">
        <v>97.7</v>
      </c>
      <c r="BY32" s="634"/>
      <c r="BZ32" s="634"/>
      <c r="CA32" s="634"/>
      <c r="CB32" s="657"/>
      <c r="CD32" s="644"/>
      <c r="CE32" s="645"/>
      <c r="CF32" s="618" t="s">
        <v>324</v>
      </c>
      <c r="CG32" s="619"/>
      <c r="CH32" s="619"/>
      <c r="CI32" s="619"/>
      <c r="CJ32" s="619"/>
      <c r="CK32" s="619"/>
      <c r="CL32" s="619"/>
      <c r="CM32" s="619"/>
      <c r="CN32" s="619"/>
      <c r="CO32" s="619"/>
      <c r="CP32" s="619"/>
      <c r="CQ32" s="620"/>
      <c r="CR32" s="621">
        <v>12</v>
      </c>
      <c r="CS32" s="622"/>
      <c r="CT32" s="622"/>
      <c r="CU32" s="622"/>
      <c r="CV32" s="622"/>
      <c r="CW32" s="622"/>
      <c r="CX32" s="622"/>
      <c r="CY32" s="623"/>
      <c r="CZ32" s="624">
        <v>0</v>
      </c>
      <c r="DA32" s="636"/>
      <c r="DB32" s="636"/>
      <c r="DC32" s="637"/>
      <c r="DD32" s="627">
        <v>12</v>
      </c>
      <c r="DE32" s="622"/>
      <c r="DF32" s="622"/>
      <c r="DG32" s="622"/>
      <c r="DH32" s="622"/>
      <c r="DI32" s="622"/>
      <c r="DJ32" s="622"/>
      <c r="DK32" s="623"/>
      <c r="DL32" s="627">
        <v>12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92593</v>
      </c>
      <c r="S33" s="622"/>
      <c r="T33" s="622"/>
      <c r="U33" s="622"/>
      <c r="V33" s="622"/>
      <c r="W33" s="622"/>
      <c r="X33" s="622"/>
      <c r="Y33" s="623"/>
      <c r="Z33" s="659">
        <v>0.5</v>
      </c>
      <c r="AA33" s="659"/>
      <c r="AB33" s="659"/>
      <c r="AC33" s="659"/>
      <c r="AD33" s="660">
        <v>1</v>
      </c>
      <c r="AE33" s="660"/>
      <c r="AF33" s="660"/>
      <c r="AG33" s="660"/>
      <c r="AH33" s="660"/>
      <c r="AI33" s="660"/>
      <c r="AJ33" s="660"/>
      <c r="AK33" s="660"/>
      <c r="AL33" s="624">
        <v>0</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99.1</v>
      </c>
      <c r="BH33" s="606"/>
      <c r="BI33" s="606"/>
      <c r="BJ33" s="606"/>
      <c r="BK33" s="606"/>
      <c r="BL33" s="606"/>
      <c r="BM33" s="652">
        <v>96.2</v>
      </c>
      <c r="BN33" s="606"/>
      <c r="BO33" s="606"/>
      <c r="BP33" s="606"/>
      <c r="BQ33" s="669"/>
      <c r="BR33" s="682">
        <v>99</v>
      </c>
      <c r="BS33" s="606"/>
      <c r="BT33" s="606"/>
      <c r="BU33" s="606"/>
      <c r="BV33" s="606"/>
      <c r="BW33" s="606"/>
      <c r="BX33" s="652">
        <v>95.5</v>
      </c>
      <c r="BY33" s="606"/>
      <c r="BZ33" s="606"/>
      <c r="CA33" s="606"/>
      <c r="CB33" s="669"/>
      <c r="CD33" s="618" t="s">
        <v>327</v>
      </c>
      <c r="CE33" s="619"/>
      <c r="CF33" s="619"/>
      <c r="CG33" s="619"/>
      <c r="CH33" s="619"/>
      <c r="CI33" s="619"/>
      <c r="CJ33" s="619"/>
      <c r="CK33" s="619"/>
      <c r="CL33" s="619"/>
      <c r="CM33" s="619"/>
      <c r="CN33" s="619"/>
      <c r="CO33" s="619"/>
      <c r="CP33" s="619"/>
      <c r="CQ33" s="620"/>
      <c r="CR33" s="621">
        <v>9336607</v>
      </c>
      <c r="CS33" s="634"/>
      <c r="CT33" s="634"/>
      <c r="CU33" s="634"/>
      <c r="CV33" s="634"/>
      <c r="CW33" s="634"/>
      <c r="CX33" s="634"/>
      <c r="CY33" s="635"/>
      <c r="CZ33" s="624">
        <v>48.6</v>
      </c>
      <c r="DA33" s="636"/>
      <c r="DB33" s="636"/>
      <c r="DC33" s="637"/>
      <c r="DD33" s="627">
        <v>7000424</v>
      </c>
      <c r="DE33" s="634"/>
      <c r="DF33" s="634"/>
      <c r="DG33" s="634"/>
      <c r="DH33" s="634"/>
      <c r="DI33" s="634"/>
      <c r="DJ33" s="634"/>
      <c r="DK33" s="635"/>
      <c r="DL33" s="627">
        <v>5286659</v>
      </c>
      <c r="DM33" s="634"/>
      <c r="DN33" s="634"/>
      <c r="DO33" s="634"/>
      <c r="DP33" s="634"/>
      <c r="DQ33" s="634"/>
      <c r="DR33" s="634"/>
      <c r="DS33" s="634"/>
      <c r="DT33" s="634"/>
      <c r="DU33" s="634"/>
      <c r="DV33" s="635"/>
      <c r="DW33" s="624">
        <v>53.2</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1106571</v>
      </c>
      <c r="S34" s="622"/>
      <c r="T34" s="622"/>
      <c r="U34" s="622"/>
      <c r="V34" s="622"/>
      <c r="W34" s="622"/>
      <c r="X34" s="622"/>
      <c r="Y34" s="623"/>
      <c r="Z34" s="659">
        <v>5.5</v>
      </c>
      <c r="AA34" s="659"/>
      <c r="AB34" s="659"/>
      <c r="AC34" s="659"/>
      <c r="AD34" s="660" t="s">
        <v>188</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2897206</v>
      </c>
      <c r="CS34" s="622"/>
      <c r="CT34" s="622"/>
      <c r="CU34" s="622"/>
      <c r="CV34" s="622"/>
      <c r="CW34" s="622"/>
      <c r="CX34" s="622"/>
      <c r="CY34" s="623"/>
      <c r="CZ34" s="624">
        <v>15.1</v>
      </c>
      <c r="DA34" s="636"/>
      <c r="DB34" s="636"/>
      <c r="DC34" s="637"/>
      <c r="DD34" s="627">
        <v>1722262</v>
      </c>
      <c r="DE34" s="622"/>
      <c r="DF34" s="622"/>
      <c r="DG34" s="622"/>
      <c r="DH34" s="622"/>
      <c r="DI34" s="622"/>
      <c r="DJ34" s="622"/>
      <c r="DK34" s="623"/>
      <c r="DL34" s="627">
        <v>1152613</v>
      </c>
      <c r="DM34" s="622"/>
      <c r="DN34" s="622"/>
      <c r="DO34" s="622"/>
      <c r="DP34" s="622"/>
      <c r="DQ34" s="622"/>
      <c r="DR34" s="622"/>
      <c r="DS34" s="622"/>
      <c r="DT34" s="622"/>
      <c r="DU34" s="622"/>
      <c r="DV34" s="623"/>
      <c r="DW34" s="624">
        <v>11.6</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1313245</v>
      </c>
      <c r="S35" s="622"/>
      <c r="T35" s="622"/>
      <c r="U35" s="622"/>
      <c r="V35" s="622"/>
      <c r="W35" s="622"/>
      <c r="X35" s="622"/>
      <c r="Y35" s="623"/>
      <c r="Z35" s="659">
        <v>6.6</v>
      </c>
      <c r="AA35" s="659"/>
      <c r="AB35" s="659"/>
      <c r="AC35" s="659"/>
      <c r="AD35" s="660" t="s">
        <v>140</v>
      </c>
      <c r="AE35" s="660"/>
      <c r="AF35" s="660"/>
      <c r="AG35" s="660"/>
      <c r="AH35" s="660"/>
      <c r="AI35" s="660"/>
      <c r="AJ35" s="660"/>
      <c r="AK35" s="660"/>
      <c r="AL35" s="624" t="s">
        <v>188</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116322</v>
      </c>
      <c r="CS35" s="634"/>
      <c r="CT35" s="634"/>
      <c r="CU35" s="634"/>
      <c r="CV35" s="634"/>
      <c r="CW35" s="634"/>
      <c r="CX35" s="634"/>
      <c r="CY35" s="635"/>
      <c r="CZ35" s="624">
        <v>0.6</v>
      </c>
      <c r="DA35" s="636"/>
      <c r="DB35" s="636"/>
      <c r="DC35" s="637"/>
      <c r="DD35" s="627">
        <v>62102</v>
      </c>
      <c r="DE35" s="634"/>
      <c r="DF35" s="634"/>
      <c r="DG35" s="634"/>
      <c r="DH35" s="634"/>
      <c r="DI35" s="634"/>
      <c r="DJ35" s="634"/>
      <c r="DK35" s="635"/>
      <c r="DL35" s="627">
        <v>52042</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448026</v>
      </c>
      <c r="S36" s="622"/>
      <c r="T36" s="622"/>
      <c r="U36" s="622"/>
      <c r="V36" s="622"/>
      <c r="W36" s="622"/>
      <c r="X36" s="622"/>
      <c r="Y36" s="623"/>
      <c r="Z36" s="659">
        <v>2.2000000000000002</v>
      </c>
      <c r="AA36" s="659"/>
      <c r="AB36" s="659"/>
      <c r="AC36" s="659"/>
      <c r="AD36" s="660" t="s">
        <v>140</v>
      </c>
      <c r="AE36" s="660"/>
      <c r="AF36" s="660"/>
      <c r="AG36" s="660"/>
      <c r="AH36" s="660"/>
      <c r="AI36" s="660"/>
      <c r="AJ36" s="660"/>
      <c r="AK36" s="660"/>
      <c r="AL36" s="624" t="s">
        <v>188</v>
      </c>
      <c r="AM36" s="625"/>
      <c r="AN36" s="625"/>
      <c r="AO36" s="661"/>
      <c r="AP36" s="222"/>
      <c r="AQ36" s="670" t="s">
        <v>335</v>
      </c>
      <c r="AR36" s="671"/>
      <c r="AS36" s="671"/>
      <c r="AT36" s="671"/>
      <c r="AU36" s="671"/>
      <c r="AV36" s="671"/>
      <c r="AW36" s="671"/>
      <c r="AX36" s="671"/>
      <c r="AY36" s="672"/>
      <c r="AZ36" s="676">
        <v>2594269</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90415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3849888</v>
      </c>
      <c r="CS36" s="622"/>
      <c r="CT36" s="622"/>
      <c r="CU36" s="622"/>
      <c r="CV36" s="622"/>
      <c r="CW36" s="622"/>
      <c r="CX36" s="622"/>
      <c r="CY36" s="623"/>
      <c r="CZ36" s="624">
        <v>20</v>
      </c>
      <c r="DA36" s="636"/>
      <c r="DB36" s="636"/>
      <c r="DC36" s="637"/>
      <c r="DD36" s="627">
        <v>3668434</v>
      </c>
      <c r="DE36" s="622"/>
      <c r="DF36" s="622"/>
      <c r="DG36" s="622"/>
      <c r="DH36" s="622"/>
      <c r="DI36" s="622"/>
      <c r="DJ36" s="622"/>
      <c r="DK36" s="623"/>
      <c r="DL36" s="627">
        <v>3269543</v>
      </c>
      <c r="DM36" s="622"/>
      <c r="DN36" s="622"/>
      <c r="DO36" s="622"/>
      <c r="DP36" s="622"/>
      <c r="DQ36" s="622"/>
      <c r="DR36" s="622"/>
      <c r="DS36" s="622"/>
      <c r="DT36" s="622"/>
      <c r="DU36" s="622"/>
      <c r="DV36" s="623"/>
      <c r="DW36" s="624">
        <v>32.9</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102790</v>
      </c>
      <c r="S37" s="622"/>
      <c r="T37" s="622"/>
      <c r="U37" s="622"/>
      <c r="V37" s="622"/>
      <c r="W37" s="622"/>
      <c r="X37" s="622"/>
      <c r="Y37" s="623"/>
      <c r="Z37" s="659">
        <v>0.5</v>
      </c>
      <c r="AA37" s="659"/>
      <c r="AB37" s="659"/>
      <c r="AC37" s="659"/>
      <c r="AD37" s="660">
        <v>57</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806217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90415</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572164</v>
      </c>
      <c r="CS37" s="634"/>
      <c r="CT37" s="634"/>
      <c r="CU37" s="634"/>
      <c r="CV37" s="634"/>
      <c r="CW37" s="634"/>
      <c r="CX37" s="634"/>
      <c r="CY37" s="635"/>
      <c r="CZ37" s="624">
        <v>3</v>
      </c>
      <c r="DA37" s="636"/>
      <c r="DB37" s="636"/>
      <c r="DC37" s="637"/>
      <c r="DD37" s="627">
        <v>572164</v>
      </c>
      <c r="DE37" s="634"/>
      <c r="DF37" s="634"/>
      <c r="DG37" s="634"/>
      <c r="DH37" s="634"/>
      <c r="DI37" s="634"/>
      <c r="DJ37" s="634"/>
      <c r="DK37" s="635"/>
      <c r="DL37" s="627">
        <v>572164</v>
      </c>
      <c r="DM37" s="634"/>
      <c r="DN37" s="634"/>
      <c r="DO37" s="634"/>
      <c r="DP37" s="634"/>
      <c r="DQ37" s="634"/>
      <c r="DR37" s="634"/>
      <c r="DS37" s="634"/>
      <c r="DT37" s="634"/>
      <c r="DU37" s="634"/>
      <c r="DV37" s="635"/>
      <c r="DW37" s="624">
        <v>5.8</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1524204</v>
      </c>
      <c r="S38" s="622"/>
      <c r="T38" s="622"/>
      <c r="U38" s="622"/>
      <c r="V38" s="622"/>
      <c r="W38" s="622"/>
      <c r="X38" s="622"/>
      <c r="Y38" s="623"/>
      <c r="Z38" s="659">
        <v>7.6</v>
      </c>
      <c r="AA38" s="659"/>
      <c r="AB38" s="659"/>
      <c r="AC38" s="659"/>
      <c r="AD38" s="660" t="s">
        <v>188</v>
      </c>
      <c r="AE38" s="660"/>
      <c r="AF38" s="660"/>
      <c r="AG38" s="660"/>
      <c r="AH38" s="660"/>
      <c r="AI38" s="660"/>
      <c r="AJ38" s="660"/>
      <c r="AK38" s="660"/>
      <c r="AL38" s="624" t="s">
        <v>188</v>
      </c>
      <c r="AM38" s="625"/>
      <c r="AN38" s="625"/>
      <c r="AO38" s="661"/>
      <c r="AQ38" s="654" t="s">
        <v>343</v>
      </c>
      <c r="AR38" s="655"/>
      <c r="AS38" s="655"/>
      <c r="AT38" s="655"/>
      <c r="AU38" s="655"/>
      <c r="AV38" s="655"/>
      <c r="AW38" s="655"/>
      <c r="AX38" s="655"/>
      <c r="AY38" s="656"/>
      <c r="AZ38" s="621">
        <v>570172</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3700</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1001358</v>
      </c>
      <c r="CS38" s="622"/>
      <c r="CT38" s="622"/>
      <c r="CU38" s="622"/>
      <c r="CV38" s="622"/>
      <c r="CW38" s="622"/>
      <c r="CX38" s="622"/>
      <c r="CY38" s="623"/>
      <c r="CZ38" s="624">
        <v>5.2</v>
      </c>
      <c r="DA38" s="636"/>
      <c r="DB38" s="636"/>
      <c r="DC38" s="637"/>
      <c r="DD38" s="627">
        <v>817391</v>
      </c>
      <c r="DE38" s="622"/>
      <c r="DF38" s="622"/>
      <c r="DG38" s="622"/>
      <c r="DH38" s="622"/>
      <c r="DI38" s="622"/>
      <c r="DJ38" s="622"/>
      <c r="DK38" s="623"/>
      <c r="DL38" s="627">
        <v>812461</v>
      </c>
      <c r="DM38" s="622"/>
      <c r="DN38" s="622"/>
      <c r="DO38" s="622"/>
      <c r="DP38" s="622"/>
      <c r="DQ38" s="622"/>
      <c r="DR38" s="622"/>
      <c r="DS38" s="622"/>
      <c r="DT38" s="622"/>
      <c r="DU38" s="622"/>
      <c r="DV38" s="623"/>
      <c r="DW38" s="624">
        <v>8.1999999999999993</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188</v>
      </c>
      <c r="AA39" s="659"/>
      <c r="AB39" s="659"/>
      <c r="AC39" s="659"/>
      <c r="AD39" s="660" t="s">
        <v>241</v>
      </c>
      <c r="AE39" s="660"/>
      <c r="AF39" s="660"/>
      <c r="AG39" s="660"/>
      <c r="AH39" s="660"/>
      <c r="AI39" s="660"/>
      <c r="AJ39" s="660"/>
      <c r="AK39" s="660"/>
      <c r="AL39" s="624" t="s">
        <v>188</v>
      </c>
      <c r="AM39" s="625"/>
      <c r="AN39" s="625"/>
      <c r="AO39" s="661"/>
      <c r="AQ39" s="654" t="s">
        <v>347</v>
      </c>
      <c r="AR39" s="655"/>
      <c r="AS39" s="655"/>
      <c r="AT39" s="655"/>
      <c r="AU39" s="655"/>
      <c r="AV39" s="655"/>
      <c r="AW39" s="655"/>
      <c r="AX39" s="655"/>
      <c r="AY39" s="656"/>
      <c r="AZ39" s="621">
        <v>127043</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5674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1396763</v>
      </c>
      <c r="CS39" s="634"/>
      <c r="CT39" s="634"/>
      <c r="CU39" s="634"/>
      <c r="CV39" s="634"/>
      <c r="CW39" s="634"/>
      <c r="CX39" s="634"/>
      <c r="CY39" s="635"/>
      <c r="CZ39" s="624">
        <v>7.3</v>
      </c>
      <c r="DA39" s="636"/>
      <c r="DB39" s="636"/>
      <c r="DC39" s="637"/>
      <c r="DD39" s="627">
        <v>730225</v>
      </c>
      <c r="DE39" s="634"/>
      <c r="DF39" s="634"/>
      <c r="DG39" s="634"/>
      <c r="DH39" s="634"/>
      <c r="DI39" s="634"/>
      <c r="DJ39" s="634"/>
      <c r="DK39" s="635"/>
      <c r="DL39" s="627" t="s">
        <v>188</v>
      </c>
      <c r="DM39" s="634"/>
      <c r="DN39" s="634"/>
      <c r="DO39" s="634"/>
      <c r="DP39" s="634"/>
      <c r="DQ39" s="634"/>
      <c r="DR39" s="634"/>
      <c r="DS39" s="634"/>
      <c r="DT39" s="634"/>
      <c r="DU39" s="634"/>
      <c r="DV39" s="635"/>
      <c r="DW39" s="624" t="s">
        <v>188</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152604</v>
      </c>
      <c r="S40" s="622"/>
      <c r="T40" s="622"/>
      <c r="U40" s="622"/>
      <c r="V40" s="622"/>
      <c r="W40" s="622"/>
      <c r="X40" s="622"/>
      <c r="Y40" s="623"/>
      <c r="Z40" s="659">
        <v>0.8</v>
      </c>
      <c r="AA40" s="659"/>
      <c r="AB40" s="659"/>
      <c r="AC40" s="659"/>
      <c r="AD40" s="660" t="s">
        <v>241</v>
      </c>
      <c r="AE40" s="660"/>
      <c r="AF40" s="660"/>
      <c r="AG40" s="660"/>
      <c r="AH40" s="660"/>
      <c r="AI40" s="660"/>
      <c r="AJ40" s="660"/>
      <c r="AK40" s="660"/>
      <c r="AL40" s="624" t="s">
        <v>188</v>
      </c>
      <c r="AM40" s="625"/>
      <c r="AN40" s="625"/>
      <c r="AO40" s="661"/>
      <c r="AQ40" s="654" t="s">
        <v>351</v>
      </c>
      <c r="AR40" s="655"/>
      <c r="AS40" s="655"/>
      <c r="AT40" s="655"/>
      <c r="AU40" s="655"/>
      <c r="AV40" s="655"/>
      <c r="AW40" s="655"/>
      <c r="AX40" s="655"/>
      <c r="AY40" s="656"/>
      <c r="AZ40" s="621">
        <v>89479</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103</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75070</v>
      </c>
      <c r="CS40" s="622"/>
      <c r="CT40" s="622"/>
      <c r="CU40" s="622"/>
      <c r="CV40" s="622"/>
      <c r="CW40" s="622"/>
      <c r="CX40" s="622"/>
      <c r="CY40" s="623"/>
      <c r="CZ40" s="624">
        <v>0.4</v>
      </c>
      <c r="DA40" s="636"/>
      <c r="DB40" s="636"/>
      <c r="DC40" s="637"/>
      <c r="DD40" s="627">
        <v>10</v>
      </c>
      <c r="DE40" s="622"/>
      <c r="DF40" s="622"/>
      <c r="DG40" s="622"/>
      <c r="DH40" s="622"/>
      <c r="DI40" s="622"/>
      <c r="DJ40" s="622"/>
      <c r="DK40" s="623"/>
      <c r="DL40" s="627" t="s">
        <v>140</v>
      </c>
      <c r="DM40" s="622"/>
      <c r="DN40" s="622"/>
      <c r="DO40" s="622"/>
      <c r="DP40" s="622"/>
      <c r="DQ40" s="622"/>
      <c r="DR40" s="622"/>
      <c r="DS40" s="622"/>
      <c r="DT40" s="622"/>
      <c r="DU40" s="622"/>
      <c r="DV40" s="623"/>
      <c r="DW40" s="624" t="s">
        <v>188</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19964000</v>
      </c>
      <c r="S41" s="646"/>
      <c r="T41" s="646"/>
      <c r="U41" s="646"/>
      <c r="V41" s="646"/>
      <c r="W41" s="646"/>
      <c r="X41" s="646"/>
      <c r="Y41" s="649"/>
      <c r="Z41" s="650">
        <v>100</v>
      </c>
      <c r="AA41" s="650"/>
      <c r="AB41" s="650"/>
      <c r="AC41" s="650"/>
      <c r="AD41" s="651">
        <v>9781440</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199037</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140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188</v>
      </c>
      <c r="CS41" s="634"/>
      <c r="CT41" s="634"/>
      <c r="CU41" s="634"/>
      <c r="CV41" s="634"/>
      <c r="CW41" s="634"/>
      <c r="CX41" s="634"/>
      <c r="CY41" s="635"/>
      <c r="CZ41" s="624" t="s">
        <v>241</v>
      </c>
      <c r="DA41" s="636"/>
      <c r="DB41" s="636"/>
      <c r="DC41" s="637"/>
      <c r="DD41" s="627" t="s">
        <v>188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802321</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361</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3561112</v>
      </c>
      <c r="CS42" s="634"/>
      <c r="CT42" s="634"/>
      <c r="CU42" s="634"/>
      <c r="CV42" s="634"/>
      <c r="CW42" s="634"/>
      <c r="CX42" s="634"/>
      <c r="CY42" s="635"/>
      <c r="CZ42" s="624">
        <v>18.5</v>
      </c>
      <c r="DA42" s="636"/>
      <c r="DB42" s="636"/>
      <c r="DC42" s="637"/>
      <c r="DD42" s="627">
        <v>456406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25116</v>
      </c>
      <c r="CS43" s="634"/>
      <c r="CT43" s="634"/>
      <c r="CU43" s="634"/>
      <c r="CV43" s="634"/>
      <c r="CW43" s="634"/>
      <c r="CX43" s="634"/>
      <c r="CY43" s="635"/>
      <c r="CZ43" s="624">
        <v>0.1</v>
      </c>
      <c r="DA43" s="636"/>
      <c r="DB43" s="636"/>
      <c r="DC43" s="637"/>
      <c r="DD43" s="627">
        <v>25116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3561112</v>
      </c>
      <c r="CS44" s="622"/>
      <c r="CT44" s="622"/>
      <c r="CU44" s="622"/>
      <c r="CV44" s="622"/>
      <c r="CW44" s="622"/>
      <c r="CX44" s="622"/>
      <c r="CY44" s="623"/>
      <c r="CZ44" s="624">
        <v>18.5</v>
      </c>
      <c r="DA44" s="625"/>
      <c r="DB44" s="625"/>
      <c r="DC44" s="626"/>
      <c r="DD44" s="627">
        <v>456406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2570286</v>
      </c>
      <c r="CS45" s="634"/>
      <c r="CT45" s="634"/>
      <c r="CU45" s="634"/>
      <c r="CV45" s="634"/>
      <c r="CW45" s="634"/>
      <c r="CX45" s="634"/>
      <c r="CY45" s="635"/>
      <c r="CZ45" s="624">
        <v>13.4</v>
      </c>
      <c r="DA45" s="636"/>
      <c r="DB45" s="636"/>
      <c r="DC45" s="637"/>
      <c r="DD45" s="627">
        <v>56011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913107</v>
      </c>
      <c r="CS46" s="622"/>
      <c r="CT46" s="622"/>
      <c r="CU46" s="622"/>
      <c r="CV46" s="622"/>
      <c r="CW46" s="622"/>
      <c r="CX46" s="622"/>
      <c r="CY46" s="623"/>
      <c r="CZ46" s="624">
        <v>4.8</v>
      </c>
      <c r="DA46" s="625"/>
      <c r="DB46" s="625"/>
      <c r="DC46" s="626"/>
      <c r="DD46" s="627">
        <v>397826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188</v>
      </c>
      <c r="CS47" s="634"/>
      <c r="CT47" s="634"/>
      <c r="CU47" s="634"/>
      <c r="CV47" s="634"/>
      <c r="CW47" s="634"/>
      <c r="CX47" s="634"/>
      <c r="CY47" s="635"/>
      <c r="CZ47" s="624" t="s">
        <v>241</v>
      </c>
      <c r="DA47" s="636"/>
      <c r="DB47" s="636"/>
      <c r="DC47" s="637"/>
      <c r="DD47" s="627" t="s">
        <v>188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188</v>
      </c>
      <c r="CS48" s="622"/>
      <c r="CT48" s="622"/>
      <c r="CU48" s="622"/>
      <c r="CV48" s="622"/>
      <c r="CW48" s="622"/>
      <c r="CX48" s="622"/>
      <c r="CY48" s="623"/>
      <c r="CZ48" s="624" t="s">
        <v>188</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19209753</v>
      </c>
      <c r="CS49" s="606"/>
      <c r="CT49" s="606"/>
      <c r="CU49" s="606"/>
      <c r="CV49" s="606"/>
      <c r="CW49" s="606"/>
      <c r="CX49" s="606"/>
      <c r="CY49" s="607"/>
      <c r="CZ49" s="608">
        <v>100</v>
      </c>
      <c r="DA49" s="609"/>
      <c r="DB49" s="609"/>
      <c r="DC49" s="610"/>
      <c r="DD49" s="611">
        <v>11091030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HKa81SIYKJ0jmWMONCoH9PfNdVXouGBz6HQ/YqBGTJL0yfZxrU6WA7vLLpgxrr+/qLBGMkiit3nrLPQ2IJ1hw==" saltValue="tNJ9RWkt1Emfdrmyk0UD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19964</v>
      </c>
      <c r="R7" s="1103"/>
      <c r="S7" s="1103"/>
      <c r="T7" s="1103"/>
      <c r="U7" s="1103"/>
      <c r="V7" s="1103">
        <v>19210</v>
      </c>
      <c r="W7" s="1103"/>
      <c r="X7" s="1103"/>
      <c r="Y7" s="1103"/>
      <c r="Z7" s="1103"/>
      <c r="AA7" s="1103">
        <v>754</v>
      </c>
      <c r="AB7" s="1103"/>
      <c r="AC7" s="1103"/>
      <c r="AD7" s="1103"/>
      <c r="AE7" s="1104"/>
      <c r="AF7" s="1105">
        <v>698</v>
      </c>
      <c r="AG7" s="1106"/>
      <c r="AH7" s="1106"/>
      <c r="AI7" s="1106"/>
      <c r="AJ7" s="1107"/>
      <c r="AK7" s="1108">
        <v>1313</v>
      </c>
      <c r="AL7" s="1109"/>
      <c r="AM7" s="1109"/>
      <c r="AN7" s="1109"/>
      <c r="AO7" s="1109"/>
      <c r="AP7" s="1109">
        <v>12411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596</v>
      </c>
      <c r="BS7" s="1099" t="s">
        <v>592</v>
      </c>
      <c r="BT7" s="1100"/>
      <c r="BU7" s="1100"/>
      <c r="BV7" s="1100"/>
      <c r="BW7" s="1100"/>
      <c r="BX7" s="1100"/>
      <c r="BY7" s="1100"/>
      <c r="BZ7" s="1100"/>
      <c r="CA7" s="1100"/>
      <c r="CB7" s="1100"/>
      <c r="CC7" s="1100"/>
      <c r="CD7" s="1100"/>
      <c r="CE7" s="1100"/>
      <c r="CF7" s="1100"/>
      <c r="CG7" s="1112"/>
      <c r="CH7" s="1096">
        <v>6</v>
      </c>
      <c r="CI7" s="1097"/>
      <c r="CJ7" s="1097"/>
      <c r="CK7" s="1097"/>
      <c r="CL7" s="1098"/>
      <c r="CM7" s="1096">
        <v>136</v>
      </c>
      <c r="CN7" s="1097"/>
      <c r="CO7" s="1097"/>
      <c r="CP7" s="1097"/>
      <c r="CQ7" s="1098"/>
      <c r="CR7" s="1096">
        <v>30</v>
      </c>
      <c r="CS7" s="1097"/>
      <c r="CT7" s="1097"/>
      <c r="CU7" s="1097"/>
      <c r="CV7" s="1098"/>
      <c r="CW7" s="1096">
        <v>0</v>
      </c>
      <c r="CX7" s="1097"/>
      <c r="CY7" s="1097"/>
      <c r="CZ7" s="1097"/>
      <c r="DA7" s="1098"/>
      <c r="DB7" s="1096" t="s">
        <v>598</v>
      </c>
      <c r="DC7" s="1097"/>
      <c r="DD7" s="1097"/>
      <c r="DE7" s="1097"/>
      <c r="DF7" s="1098"/>
      <c r="DG7" s="1096" t="s">
        <v>598</v>
      </c>
      <c r="DH7" s="1097"/>
      <c r="DI7" s="1097"/>
      <c r="DJ7" s="1097"/>
      <c r="DK7" s="1098"/>
      <c r="DL7" s="1096" t="s">
        <v>598</v>
      </c>
      <c r="DM7" s="1097"/>
      <c r="DN7" s="1097"/>
      <c r="DO7" s="1097"/>
      <c r="DP7" s="1098"/>
      <c r="DQ7" s="1096" t="s">
        <v>598</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596</v>
      </c>
      <c r="BS8" s="992" t="s">
        <v>593</v>
      </c>
      <c r="BT8" s="993"/>
      <c r="BU8" s="993"/>
      <c r="BV8" s="993"/>
      <c r="BW8" s="993"/>
      <c r="BX8" s="993"/>
      <c r="BY8" s="993"/>
      <c r="BZ8" s="993"/>
      <c r="CA8" s="993"/>
      <c r="CB8" s="993"/>
      <c r="CC8" s="993"/>
      <c r="CD8" s="993"/>
      <c r="CE8" s="993"/>
      <c r="CF8" s="993"/>
      <c r="CG8" s="1014"/>
      <c r="CH8" s="989">
        <v>0</v>
      </c>
      <c r="CI8" s="990"/>
      <c r="CJ8" s="990"/>
      <c r="CK8" s="990"/>
      <c r="CL8" s="991"/>
      <c r="CM8" s="989">
        <v>14</v>
      </c>
      <c r="CN8" s="990"/>
      <c r="CO8" s="990"/>
      <c r="CP8" s="990"/>
      <c r="CQ8" s="991"/>
      <c r="CR8" s="989">
        <v>9</v>
      </c>
      <c r="CS8" s="990"/>
      <c r="CT8" s="990"/>
      <c r="CU8" s="990"/>
      <c r="CV8" s="991"/>
      <c r="CW8" s="989" t="s">
        <v>598</v>
      </c>
      <c r="CX8" s="990"/>
      <c r="CY8" s="990"/>
      <c r="CZ8" s="990"/>
      <c r="DA8" s="991"/>
      <c r="DB8" s="989" t="s">
        <v>598</v>
      </c>
      <c r="DC8" s="990"/>
      <c r="DD8" s="990"/>
      <c r="DE8" s="990"/>
      <c r="DF8" s="991"/>
      <c r="DG8" s="989" t="s">
        <v>598</v>
      </c>
      <c r="DH8" s="990"/>
      <c r="DI8" s="990"/>
      <c r="DJ8" s="990"/>
      <c r="DK8" s="991"/>
      <c r="DL8" s="989" t="s">
        <v>598</v>
      </c>
      <c r="DM8" s="990"/>
      <c r="DN8" s="990"/>
      <c r="DO8" s="990"/>
      <c r="DP8" s="991"/>
      <c r="DQ8" s="989" t="s">
        <v>598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596</v>
      </c>
      <c r="BS9" s="992" t="s">
        <v>594</v>
      </c>
      <c r="BT9" s="993"/>
      <c r="BU9" s="993"/>
      <c r="BV9" s="993"/>
      <c r="BW9" s="993"/>
      <c r="BX9" s="993"/>
      <c r="BY9" s="993"/>
      <c r="BZ9" s="993"/>
      <c r="CA9" s="993"/>
      <c r="CB9" s="993"/>
      <c r="CC9" s="993"/>
      <c r="CD9" s="993"/>
      <c r="CE9" s="993"/>
      <c r="CF9" s="993"/>
      <c r="CG9" s="1014"/>
      <c r="CH9" s="989">
        <v>-4</v>
      </c>
      <c r="CI9" s="990"/>
      <c r="CJ9" s="990"/>
      <c r="CK9" s="990"/>
      <c r="CL9" s="991"/>
      <c r="CM9" s="989">
        <v>658</v>
      </c>
      <c r="CN9" s="990"/>
      <c r="CO9" s="990"/>
      <c r="CP9" s="990"/>
      <c r="CQ9" s="991"/>
      <c r="CR9" s="989">
        <v>5</v>
      </c>
      <c r="CS9" s="990"/>
      <c r="CT9" s="990"/>
      <c r="CU9" s="990"/>
      <c r="CV9" s="991"/>
      <c r="CW9" s="989" t="s">
        <v>598</v>
      </c>
      <c r="CX9" s="990"/>
      <c r="CY9" s="990"/>
      <c r="CZ9" s="990"/>
      <c r="DA9" s="991"/>
      <c r="DB9" s="989" t="s">
        <v>598</v>
      </c>
      <c r="DC9" s="990"/>
      <c r="DD9" s="990"/>
      <c r="DE9" s="990"/>
      <c r="DF9" s="991"/>
      <c r="DG9" s="989">
        <v>366</v>
      </c>
      <c r="DH9" s="990"/>
      <c r="DI9" s="990"/>
      <c r="DJ9" s="990"/>
      <c r="DK9" s="991"/>
      <c r="DL9" s="989" t="s">
        <v>598</v>
      </c>
      <c r="DM9" s="990"/>
      <c r="DN9" s="990"/>
      <c r="DO9" s="990"/>
      <c r="DP9" s="991"/>
      <c r="DQ9" s="989">
        <v>47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596</v>
      </c>
      <c r="BS10" s="992" t="s">
        <v>595</v>
      </c>
      <c r="BT10" s="993"/>
      <c r="BU10" s="993"/>
      <c r="BV10" s="993"/>
      <c r="BW10" s="993"/>
      <c r="BX10" s="993"/>
      <c r="BY10" s="993"/>
      <c r="BZ10" s="993"/>
      <c r="CA10" s="993"/>
      <c r="CB10" s="993"/>
      <c r="CC10" s="993"/>
      <c r="CD10" s="993"/>
      <c r="CE10" s="993"/>
      <c r="CF10" s="993"/>
      <c r="CG10" s="1014"/>
      <c r="CH10" s="989">
        <v>17</v>
      </c>
      <c r="CI10" s="990"/>
      <c r="CJ10" s="990"/>
      <c r="CK10" s="990"/>
      <c r="CL10" s="991"/>
      <c r="CM10" s="989">
        <v>5378</v>
      </c>
      <c r="CN10" s="990"/>
      <c r="CO10" s="990"/>
      <c r="CP10" s="990"/>
      <c r="CQ10" s="991"/>
      <c r="CR10" s="989">
        <v>6421</v>
      </c>
      <c r="CS10" s="990"/>
      <c r="CT10" s="990"/>
      <c r="CU10" s="990"/>
      <c r="CV10" s="991"/>
      <c r="CW10" s="989">
        <v>1423</v>
      </c>
      <c r="CX10" s="990"/>
      <c r="CY10" s="990"/>
      <c r="CZ10" s="990"/>
      <c r="DA10" s="991"/>
      <c r="DB10" s="989" t="s">
        <v>598</v>
      </c>
      <c r="DC10" s="990"/>
      <c r="DD10" s="990"/>
      <c r="DE10" s="990"/>
      <c r="DF10" s="991"/>
      <c r="DG10" s="989" t="s">
        <v>598</v>
      </c>
      <c r="DH10" s="990"/>
      <c r="DI10" s="990"/>
      <c r="DJ10" s="990"/>
      <c r="DK10" s="991"/>
      <c r="DL10" s="989" t="s">
        <v>598</v>
      </c>
      <c r="DM10" s="990"/>
      <c r="DN10" s="990"/>
      <c r="DO10" s="990"/>
      <c r="DP10" s="991"/>
      <c r="DQ10" s="989" t="s">
        <v>598</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605</v>
      </c>
      <c r="BT11" s="993"/>
      <c r="BU11" s="993"/>
      <c r="BV11" s="993"/>
      <c r="BW11" s="993"/>
      <c r="BX11" s="993"/>
      <c r="BY11" s="993"/>
      <c r="BZ11" s="993"/>
      <c r="CA11" s="993"/>
      <c r="CB11" s="993"/>
      <c r="CC11" s="993"/>
      <c r="CD11" s="993"/>
      <c r="CE11" s="993"/>
      <c r="CF11" s="993"/>
      <c r="CG11" s="1014"/>
      <c r="CH11" s="989">
        <v>6</v>
      </c>
      <c r="CI11" s="990"/>
      <c r="CJ11" s="990"/>
      <c r="CK11" s="990"/>
      <c r="CL11" s="991"/>
      <c r="CM11" s="989">
        <v>58</v>
      </c>
      <c r="CN11" s="990"/>
      <c r="CO11" s="990"/>
      <c r="CP11" s="990"/>
      <c r="CQ11" s="991"/>
      <c r="CR11" s="989">
        <v>15</v>
      </c>
      <c r="CS11" s="990"/>
      <c r="CT11" s="990"/>
      <c r="CU11" s="990"/>
      <c r="CV11" s="991"/>
      <c r="CW11" s="989" t="s">
        <v>606</v>
      </c>
      <c r="CX11" s="990"/>
      <c r="CY11" s="990"/>
      <c r="CZ11" s="990"/>
      <c r="DA11" s="991"/>
      <c r="DB11" s="989" t="s">
        <v>606</v>
      </c>
      <c r="DC11" s="990"/>
      <c r="DD11" s="990"/>
      <c r="DE11" s="990"/>
      <c r="DF11" s="991"/>
      <c r="DG11" s="989" t="s">
        <v>606</v>
      </c>
      <c r="DH11" s="990"/>
      <c r="DI11" s="990"/>
      <c r="DJ11" s="990"/>
      <c r="DK11" s="991"/>
      <c r="DL11" s="989" t="s">
        <v>606</v>
      </c>
      <c r="DM11" s="990"/>
      <c r="DN11" s="990"/>
      <c r="DO11" s="990"/>
      <c r="DP11" s="991"/>
      <c r="DQ11" s="989" t="s">
        <v>606</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19964</v>
      </c>
      <c r="R23" s="1061"/>
      <c r="S23" s="1061"/>
      <c r="T23" s="1061"/>
      <c r="U23" s="1061"/>
      <c r="V23" s="1061">
        <v>19210</v>
      </c>
      <c r="W23" s="1061"/>
      <c r="X23" s="1061"/>
      <c r="Y23" s="1061"/>
      <c r="Z23" s="1061"/>
      <c r="AA23" s="1061">
        <v>754</v>
      </c>
      <c r="AB23" s="1061"/>
      <c r="AC23" s="1061"/>
      <c r="AD23" s="1061"/>
      <c r="AE23" s="1068"/>
      <c r="AF23" s="1069">
        <v>698</v>
      </c>
      <c r="AG23" s="1061"/>
      <c r="AH23" s="1061"/>
      <c r="AI23" s="1061"/>
      <c r="AJ23" s="1070"/>
      <c r="AK23" s="1071"/>
      <c r="AL23" s="1072"/>
      <c r="AM23" s="1072"/>
      <c r="AN23" s="1072"/>
      <c r="AO23" s="1072"/>
      <c r="AP23" s="1061">
        <v>12411</v>
      </c>
      <c r="AQ23" s="1061"/>
      <c r="AR23" s="1061"/>
      <c r="AS23" s="1061"/>
      <c r="AT23" s="1061"/>
      <c r="AU23" s="1062"/>
      <c r="AV23" s="1062"/>
      <c r="AW23" s="1062"/>
      <c r="AX23" s="1062"/>
      <c r="AY23" s="1063"/>
      <c r="AZ23" s="1064" t="s">
        <v>188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2965</v>
      </c>
      <c r="R28" s="1051"/>
      <c r="S28" s="1051"/>
      <c r="T28" s="1051"/>
      <c r="U28" s="1051"/>
      <c r="V28" s="1051">
        <v>2874</v>
      </c>
      <c r="W28" s="1051"/>
      <c r="X28" s="1051"/>
      <c r="Y28" s="1051"/>
      <c r="Z28" s="1051"/>
      <c r="AA28" s="1051">
        <v>90</v>
      </c>
      <c r="AB28" s="1051"/>
      <c r="AC28" s="1051"/>
      <c r="AD28" s="1051"/>
      <c r="AE28" s="1052"/>
      <c r="AF28" s="1053">
        <v>90</v>
      </c>
      <c r="AG28" s="1051"/>
      <c r="AH28" s="1051"/>
      <c r="AI28" s="1051"/>
      <c r="AJ28" s="1054"/>
      <c r="AK28" s="1042">
        <v>156</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2945</v>
      </c>
      <c r="R29" s="1039"/>
      <c r="S29" s="1039"/>
      <c r="T29" s="1039"/>
      <c r="U29" s="1039"/>
      <c r="V29" s="1039">
        <v>2913</v>
      </c>
      <c r="W29" s="1039"/>
      <c r="X29" s="1039"/>
      <c r="Y29" s="1039"/>
      <c r="Z29" s="1039"/>
      <c r="AA29" s="1039">
        <v>32</v>
      </c>
      <c r="AB29" s="1039"/>
      <c r="AC29" s="1039"/>
      <c r="AD29" s="1039"/>
      <c r="AE29" s="1040"/>
      <c r="AF29" s="1035">
        <v>32</v>
      </c>
      <c r="AG29" s="1036"/>
      <c r="AH29" s="1036"/>
      <c r="AI29" s="1036"/>
      <c r="AJ29" s="1037"/>
      <c r="AK29" s="980">
        <v>422</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7</v>
      </c>
      <c r="R30" s="1039"/>
      <c r="S30" s="1039"/>
      <c r="T30" s="1039"/>
      <c r="U30" s="1039"/>
      <c r="V30" s="1039">
        <v>7</v>
      </c>
      <c r="W30" s="1039"/>
      <c r="X30" s="1039"/>
      <c r="Y30" s="1039"/>
      <c r="Z30" s="1039"/>
      <c r="AA30" s="1039" t="s">
        <v>597</v>
      </c>
      <c r="AB30" s="1039"/>
      <c r="AC30" s="1039"/>
      <c r="AD30" s="1039"/>
      <c r="AE30" s="1040"/>
      <c r="AF30" s="1035" t="s">
        <v>188</v>
      </c>
      <c r="AG30" s="1036"/>
      <c r="AH30" s="1036"/>
      <c r="AI30" s="1036"/>
      <c r="AJ30" s="1037"/>
      <c r="AK30" s="980">
        <v>4</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627</v>
      </c>
      <c r="R31" s="1039"/>
      <c r="S31" s="1039"/>
      <c r="T31" s="1039"/>
      <c r="U31" s="1039"/>
      <c r="V31" s="1039">
        <v>626</v>
      </c>
      <c r="W31" s="1039"/>
      <c r="X31" s="1039"/>
      <c r="Y31" s="1039"/>
      <c r="Z31" s="1039"/>
      <c r="AA31" s="1039">
        <v>1</v>
      </c>
      <c r="AB31" s="1039"/>
      <c r="AC31" s="1039"/>
      <c r="AD31" s="1039"/>
      <c r="AE31" s="1040"/>
      <c r="AF31" s="1035">
        <v>1</v>
      </c>
      <c r="AG31" s="1036"/>
      <c r="AH31" s="1036"/>
      <c r="AI31" s="1036"/>
      <c r="AJ31" s="1037"/>
      <c r="AK31" s="980">
        <v>352</v>
      </c>
      <c r="AL31" s="971"/>
      <c r="AM31" s="971"/>
      <c r="AN31" s="971"/>
      <c r="AO31" s="971"/>
      <c r="AP31" s="971" t="s">
        <v>597</v>
      </c>
      <c r="AQ31" s="971"/>
      <c r="AR31" s="971"/>
      <c r="AS31" s="971"/>
      <c r="AT31" s="971"/>
      <c r="AU31" s="971" t="s">
        <v>597</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565</v>
      </c>
      <c r="R32" s="1039"/>
      <c r="S32" s="1039"/>
      <c r="T32" s="1039"/>
      <c r="U32" s="1039"/>
      <c r="V32" s="1039">
        <v>559</v>
      </c>
      <c r="W32" s="1039"/>
      <c r="X32" s="1039"/>
      <c r="Y32" s="1039"/>
      <c r="Z32" s="1039"/>
      <c r="AA32" s="1039">
        <v>6</v>
      </c>
      <c r="AB32" s="1039"/>
      <c r="AC32" s="1039"/>
      <c r="AD32" s="1039"/>
      <c r="AE32" s="1040"/>
      <c r="AF32" s="1035">
        <v>22</v>
      </c>
      <c r="AG32" s="1036"/>
      <c r="AH32" s="1036"/>
      <c r="AI32" s="1036"/>
      <c r="AJ32" s="1037"/>
      <c r="AK32" s="980">
        <v>570</v>
      </c>
      <c r="AL32" s="971"/>
      <c r="AM32" s="971"/>
      <c r="AN32" s="971"/>
      <c r="AO32" s="971"/>
      <c r="AP32" s="971">
        <v>5232</v>
      </c>
      <c r="AQ32" s="971"/>
      <c r="AR32" s="971"/>
      <c r="AS32" s="971"/>
      <c r="AT32" s="971"/>
      <c r="AU32" s="971">
        <v>5232</v>
      </c>
      <c r="AV32" s="971"/>
      <c r="AW32" s="971"/>
      <c r="AX32" s="971"/>
      <c r="AY32" s="971"/>
      <c r="AZ32" s="1041" t="s">
        <v>597</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310</v>
      </c>
      <c r="R33" s="1039"/>
      <c r="S33" s="1039"/>
      <c r="T33" s="1039"/>
      <c r="U33" s="1039"/>
      <c r="V33" s="1039">
        <v>260</v>
      </c>
      <c r="W33" s="1039"/>
      <c r="X33" s="1039"/>
      <c r="Y33" s="1039"/>
      <c r="Z33" s="1039"/>
      <c r="AA33" s="1039">
        <v>50</v>
      </c>
      <c r="AB33" s="1039"/>
      <c r="AC33" s="1039"/>
      <c r="AD33" s="1039"/>
      <c r="AE33" s="1040"/>
      <c r="AF33" s="1035">
        <v>159</v>
      </c>
      <c r="AG33" s="1036"/>
      <c r="AH33" s="1036"/>
      <c r="AI33" s="1036"/>
      <c r="AJ33" s="1037"/>
      <c r="AK33" s="980">
        <v>64</v>
      </c>
      <c r="AL33" s="971"/>
      <c r="AM33" s="971"/>
      <c r="AN33" s="971"/>
      <c r="AO33" s="971"/>
      <c r="AP33" s="971">
        <v>1391</v>
      </c>
      <c r="AQ33" s="971"/>
      <c r="AR33" s="971"/>
      <c r="AS33" s="971"/>
      <c r="AT33" s="971"/>
      <c r="AU33" s="971">
        <v>547</v>
      </c>
      <c r="AV33" s="971"/>
      <c r="AW33" s="971"/>
      <c r="AX33" s="971"/>
      <c r="AY33" s="971"/>
      <c r="AZ33" s="1041" t="s">
        <v>597</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334</v>
      </c>
      <c r="R34" s="1039"/>
      <c r="S34" s="1039"/>
      <c r="T34" s="1039"/>
      <c r="U34" s="1039"/>
      <c r="V34" s="1039">
        <v>278</v>
      </c>
      <c r="W34" s="1039"/>
      <c r="X34" s="1039"/>
      <c r="Y34" s="1039"/>
      <c r="Z34" s="1039"/>
      <c r="AA34" s="1039">
        <v>56</v>
      </c>
      <c r="AB34" s="1039"/>
      <c r="AC34" s="1039"/>
      <c r="AD34" s="1039"/>
      <c r="AE34" s="1040"/>
      <c r="AF34" s="1035">
        <v>515</v>
      </c>
      <c r="AG34" s="1036"/>
      <c r="AH34" s="1036"/>
      <c r="AI34" s="1036"/>
      <c r="AJ34" s="1037"/>
      <c r="AK34" s="980">
        <v>82</v>
      </c>
      <c r="AL34" s="971"/>
      <c r="AM34" s="971"/>
      <c r="AN34" s="971"/>
      <c r="AO34" s="971"/>
      <c r="AP34" s="971">
        <v>1788</v>
      </c>
      <c r="AQ34" s="971"/>
      <c r="AR34" s="971"/>
      <c r="AS34" s="971"/>
      <c r="AT34" s="971"/>
      <c r="AU34" s="971">
        <v>14</v>
      </c>
      <c r="AV34" s="971"/>
      <c r="AW34" s="971"/>
      <c r="AX34" s="971"/>
      <c r="AY34" s="971"/>
      <c r="AZ34" s="1041" t="s">
        <v>597</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3899</v>
      </c>
      <c r="R35" s="1039"/>
      <c r="S35" s="1039"/>
      <c r="T35" s="1039"/>
      <c r="U35" s="1039"/>
      <c r="V35" s="1039">
        <v>3885</v>
      </c>
      <c r="W35" s="1039"/>
      <c r="X35" s="1039"/>
      <c r="Y35" s="1039"/>
      <c r="Z35" s="1039"/>
      <c r="AA35" s="1039">
        <v>14</v>
      </c>
      <c r="AB35" s="1039"/>
      <c r="AC35" s="1039"/>
      <c r="AD35" s="1039"/>
      <c r="AE35" s="1040"/>
      <c r="AF35" s="1035">
        <v>630</v>
      </c>
      <c r="AG35" s="1036"/>
      <c r="AH35" s="1036"/>
      <c r="AI35" s="1036"/>
      <c r="AJ35" s="1037"/>
      <c r="AK35" s="980">
        <v>750</v>
      </c>
      <c r="AL35" s="971"/>
      <c r="AM35" s="971"/>
      <c r="AN35" s="971"/>
      <c r="AO35" s="971"/>
      <c r="AP35" s="971">
        <v>1146</v>
      </c>
      <c r="AQ35" s="971"/>
      <c r="AR35" s="971"/>
      <c r="AS35" s="971"/>
      <c r="AT35" s="971"/>
      <c r="AU35" s="971">
        <v>980</v>
      </c>
      <c r="AV35" s="971"/>
      <c r="AW35" s="971"/>
      <c r="AX35" s="971"/>
      <c r="AY35" s="971"/>
      <c r="AZ35" s="1041" t="s">
        <v>597</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1449</v>
      </c>
      <c r="AG63" s="959"/>
      <c r="AH63" s="959"/>
      <c r="AI63" s="959"/>
      <c r="AJ63" s="1022"/>
      <c r="AK63" s="1023"/>
      <c r="AL63" s="963"/>
      <c r="AM63" s="963"/>
      <c r="AN63" s="963"/>
      <c r="AO63" s="963"/>
      <c r="AP63" s="959">
        <v>9557</v>
      </c>
      <c r="AQ63" s="959"/>
      <c r="AR63" s="959"/>
      <c r="AS63" s="959"/>
      <c r="AT63" s="959"/>
      <c r="AU63" s="959">
        <v>6773</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400</v>
      </c>
      <c r="R66" s="1002"/>
      <c r="S66" s="1002"/>
      <c r="T66" s="1002"/>
      <c r="U66" s="1003"/>
      <c r="V66" s="1001" t="s">
        <v>422</v>
      </c>
      <c r="W66" s="1002"/>
      <c r="X66" s="1002"/>
      <c r="Y66" s="1002"/>
      <c r="Z66" s="1003"/>
      <c r="AA66" s="1001" t="s">
        <v>402</v>
      </c>
      <c r="AB66" s="1002"/>
      <c r="AC66" s="1002"/>
      <c r="AD66" s="1002"/>
      <c r="AE66" s="1003"/>
      <c r="AF66" s="1007" t="s">
        <v>403</v>
      </c>
      <c r="AG66" s="1008"/>
      <c r="AH66" s="1008"/>
      <c r="AI66" s="1008"/>
      <c r="AJ66" s="1009"/>
      <c r="AK66" s="1001" t="s">
        <v>423</v>
      </c>
      <c r="AL66" s="996"/>
      <c r="AM66" s="996"/>
      <c r="AN66" s="996"/>
      <c r="AO66" s="997"/>
      <c r="AP66" s="1001" t="s">
        <v>405</v>
      </c>
      <c r="AQ66" s="1002"/>
      <c r="AR66" s="1002"/>
      <c r="AS66" s="1002"/>
      <c r="AT66" s="1003"/>
      <c r="AU66" s="1001" t="s">
        <v>424</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1057</v>
      </c>
      <c r="R68" s="982"/>
      <c r="S68" s="982"/>
      <c r="T68" s="982"/>
      <c r="U68" s="982"/>
      <c r="V68" s="982">
        <v>1018</v>
      </c>
      <c r="W68" s="982"/>
      <c r="X68" s="982"/>
      <c r="Y68" s="982"/>
      <c r="Z68" s="982"/>
      <c r="AA68" s="982">
        <v>39</v>
      </c>
      <c r="AB68" s="982"/>
      <c r="AC68" s="982"/>
      <c r="AD68" s="982"/>
      <c r="AE68" s="982"/>
      <c r="AF68" s="982">
        <v>39</v>
      </c>
      <c r="AG68" s="982"/>
      <c r="AH68" s="982"/>
      <c r="AI68" s="982"/>
      <c r="AJ68" s="982"/>
      <c r="AK68" s="982" t="s">
        <v>597</v>
      </c>
      <c r="AL68" s="982"/>
      <c r="AM68" s="982"/>
      <c r="AN68" s="982"/>
      <c r="AO68" s="982"/>
      <c r="AP68" s="982">
        <v>765</v>
      </c>
      <c r="AQ68" s="982"/>
      <c r="AR68" s="982"/>
      <c r="AS68" s="982"/>
      <c r="AT68" s="982"/>
      <c r="AU68" s="982">
        <v>200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4645</v>
      </c>
      <c r="R69" s="971"/>
      <c r="S69" s="971"/>
      <c r="T69" s="971"/>
      <c r="U69" s="971"/>
      <c r="V69" s="971">
        <v>4355</v>
      </c>
      <c r="W69" s="971"/>
      <c r="X69" s="971"/>
      <c r="Y69" s="971"/>
      <c r="Z69" s="971"/>
      <c r="AA69" s="971">
        <v>290</v>
      </c>
      <c r="AB69" s="971"/>
      <c r="AC69" s="971"/>
      <c r="AD69" s="971"/>
      <c r="AE69" s="971"/>
      <c r="AF69" s="971">
        <v>290</v>
      </c>
      <c r="AG69" s="971"/>
      <c r="AH69" s="971"/>
      <c r="AI69" s="971"/>
      <c r="AJ69" s="971"/>
      <c r="AK69" s="971">
        <v>65</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763</v>
      </c>
      <c r="R70" s="971"/>
      <c r="S70" s="971"/>
      <c r="T70" s="971"/>
      <c r="U70" s="971"/>
      <c r="V70" s="971">
        <v>760</v>
      </c>
      <c r="W70" s="971"/>
      <c r="X70" s="971"/>
      <c r="Y70" s="971"/>
      <c r="Z70" s="971"/>
      <c r="AA70" s="971">
        <v>3</v>
      </c>
      <c r="AB70" s="971"/>
      <c r="AC70" s="971"/>
      <c r="AD70" s="971"/>
      <c r="AE70" s="971"/>
      <c r="AF70" s="971">
        <v>3</v>
      </c>
      <c r="AG70" s="971"/>
      <c r="AH70" s="971"/>
      <c r="AI70" s="971"/>
      <c r="AJ70" s="971"/>
      <c r="AK70" s="971">
        <v>9</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461</v>
      </c>
      <c r="R71" s="971"/>
      <c r="S71" s="971"/>
      <c r="T71" s="971"/>
      <c r="U71" s="971"/>
      <c r="V71" s="971">
        <v>439</v>
      </c>
      <c r="W71" s="971"/>
      <c r="X71" s="971"/>
      <c r="Y71" s="971"/>
      <c r="Z71" s="971"/>
      <c r="AA71" s="971">
        <v>22</v>
      </c>
      <c r="AB71" s="971"/>
      <c r="AC71" s="971"/>
      <c r="AD71" s="971"/>
      <c r="AE71" s="971"/>
      <c r="AF71" s="971">
        <v>22</v>
      </c>
      <c r="AG71" s="971"/>
      <c r="AH71" s="971"/>
      <c r="AI71" s="971"/>
      <c r="AJ71" s="971"/>
      <c r="AK71" s="971" t="s">
        <v>597</v>
      </c>
      <c r="AL71" s="971"/>
      <c r="AM71" s="971"/>
      <c r="AN71" s="971"/>
      <c r="AO71" s="971"/>
      <c r="AP71" s="971">
        <v>3345</v>
      </c>
      <c r="AQ71" s="971"/>
      <c r="AR71" s="971"/>
      <c r="AS71" s="971"/>
      <c r="AT71" s="971"/>
      <c r="AU71" s="971">
        <v>294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13</v>
      </c>
      <c r="R72" s="971"/>
      <c r="S72" s="971"/>
      <c r="T72" s="971"/>
      <c r="U72" s="971"/>
      <c r="V72" s="971">
        <v>11</v>
      </c>
      <c r="W72" s="971"/>
      <c r="X72" s="971"/>
      <c r="Y72" s="971"/>
      <c r="Z72" s="971"/>
      <c r="AA72" s="971">
        <v>2</v>
      </c>
      <c r="AB72" s="971"/>
      <c r="AC72" s="971"/>
      <c r="AD72" s="971"/>
      <c r="AE72" s="971"/>
      <c r="AF72" s="971">
        <v>2</v>
      </c>
      <c r="AG72" s="971"/>
      <c r="AH72" s="971"/>
      <c r="AI72" s="971"/>
      <c r="AJ72" s="971"/>
      <c r="AK72" s="971">
        <v>0</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52</v>
      </c>
      <c r="R73" s="971"/>
      <c r="S73" s="971"/>
      <c r="T73" s="971"/>
      <c r="U73" s="971"/>
      <c r="V73" s="971">
        <v>51</v>
      </c>
      <c r="W73" s="971"/>
      <c r="X73" s="971"/>
      <c r="Y73" s="971"/>
      <c r="Z73" s="971"/>
      <c r="AA73" s="971">
        <v>1</v>
      </c>
      <c r="AB73" s="971"/>
      <c r="AC73" s="971"/>
      <c r="AD73" s="971"/>
      <c r="AE73" s="971"/>
      <c r="AF73" s="971">
        <v>1</v>
      </c>
      <c r="AG73" s="971"/>
      <c r="AH73" s="971"/>
      <c r="AI73" s="971"/>
      <c r="AJ73" s="971"/>
      <c r="AK73" s="971" t="s">
        <v>597</v>
      </c>
      <c r="AL73" s="971"/>
      <c r="AM73" s="971"/>
      <c r="AN73" s="971"/>
      <c r="AO73" s="971"/>
      <c r="AP73" s="971" t="s">
        <v>597</v>
      </c>
      <c r="AQ73" s="971"/>
      <c r="AR73" s="971"/>
      <c r="AS73" s="971"/>
      <c r="AT73" s="971"/>
      <c r="AU73" s="971" t="s">
        <v>597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564</v>
      </c>
      <c r="R74" s="971"/>
      <c r="S74" s="971"/>
      <c r="T74" s="971"/>
      <c r="U74" s="971"/>
      <c r="V74" s="971">
        <v>542</v>
      </c>
      <c r="W74" s="971"/>
      <c r="X74" s="971"/>
      <c r="Y74" s="971"/>
      <c r="Z74" s="971"/>
      <c r="AA74" s="971">
        <v>22</v>
      </c>
      <c r="AB74" s="971"/>
      <c r="AC74" s="971"/>
      <c r="AD74" s="971"/>
      <c r="AE74" s="971"/>
      <c r="AF74" s="971">
        <v>20</v>
      </c>
      <c r="AG74" s="971"/>
      <c r="AH74" s="971"/>
      <c r="AI74" s="971"/>
      <c r="AJ74" s="971"/>
      <c r="AK74" s="971">
        <v>4</v>
      </c>
      <c r="AL74" s="971"/>
      <c r="AM74" s="971"/>
      <c r="AN74" s="971"/>
      <c r="AO74" s="971"/>
      <c r="AP74" s="971" t="s">
        <v>597</v>
      </c>
      <c r="AQ74" s="971"/>
      <c r="AR74" s="971"/>
      <c r="AS74" s="971"/>
      <c r="AT74" s="971"/>
      <c r="AU74" s="971" t="s">
        <v>597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590</v>
      </c>
      <c r="C75" s="975"/>
      <c r="D75" s="975"/>
      <c r="E75" s="975"/>
      <c r="F75" s="975"/>
      <c r="G75" s="975"/>
      <c r="H75" s="975"/>
      <c r="I75" s="975"/>
      <c r="J75" s="975"/>
      <c r="K75" s="975"/>
      <c r="L75" s="975"/>
      <c r="M75" s="975"/>
      <c r="N75" s="975"/>
      <c r="O75" s="975"/>
      <c r="P75" s="976"/>
      <c r="Q75" s="978">
        <v>111158</v>
      </c>
      <c r="R75" s="979"/>
      <c r="S75" s="979"/>
      <c r="T75" s="979"/>
      <c r="U75" s="980"/>
      <c r="V75" s="981">
        <v>110497</v>
      </c>
      <c r="W75" s="979"/>
      <c r="X75" s="979"/>
      <c r="Y75" s="979"/>
      <c r="Z75" s="980"/>
      <c r="AA75" s="981">
        <v>661</v>
      </c>
      <c r="AB75" s="979"/>
      <c r="AC75" s="979"/>
      <c r="AD75" s="979"/>
      <c r="AE75" s="980"/>
      <c r="AF75" s="981">
        <v>661</v>
      </c>
      <c r="AG75" s="979"/>
      <c r="AH75" s="979"/>
      <c r="AI75" s="979"/>
      <c r="AJ75" s="980"/>
      <c r="AK75" s="981">
        <v>704</v>
      </c>
      <c r="AL75" s="979"/>
      <c r="AM75" s="979"/>
      <c r="AN75" s="979"/>
      <c r="AO75" s="980"/>
      <c r="AP75" s="981" t="s">
        <v>597</v>
      </c>
      <c r="AQ75" s="979"/>
      <c r="AR75" s="979"/>
      <c r="AS75" s="979"/>
      <c r="AT75" s="980"/>
      <c r="AU75" s="981" t="s">
        <v>597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591</v>
      </c>
      <c r="C76" s="975"/>
      <c r="D76" s="975"/>
      <c r="E76" s="975"/>
      <c r="F76" s="975"/>
      <c r="G76" s="975"/>
      <c r="H76" s="975"/>
      <c r="I76" s="975"/>
      <c r="J76" s="975"/>
      <c r="K76" s="975"/>
      <c r="L76" s="975"/>
      <c r="M76" s="975"/>
      <c r="N76" s="975"/>
      <c r="O76" s="975"/>
      <c r="P76" s="976"/>
      <c r="Q76" s="978">
        <v>190</v>
      </c>
      <c r="R76" s="979"/>
      <c r="S76" s="979"/>
      <c r="T76" s="979"/>
      <c r="U76" s="980"/>
      <c r="V76" s="981">
        <v>173</v>
      </c>
      <c r="W76" s="979"/>
      <c r="X76" s="979"/>
      <c r="Y76" s="979"/>
      <c r="Z76" s="980"/>
      <c r="AA76" s="981">
        <v>17</v>
      </c>
      <c r="AB76" s="979"/>
      <c r="AC76" s="979"/>
      <c r="AD76" s="979"/>
      <c r="AE76" s="980"/>
      <c r="AF76" s="981">
        <v>17</v>
      </c>
      <c r="AG76" s="979"/>
      <c r="AH76" s="979"/>
      <c r="AI76" s="979"/>
      <c r="AJ76" s="980"/>
      <c r="AK76" s="981" t="s">
        <v>604</v>
      </c>
      <c r="AL76" s="979"/>
      <c r="AM76" s="979"/>
      <c r="AN76" s="979"/>
      <c r="AO76" s="980"/>
      <c r="AP76" s="981" t="s">
        <v>604</v>
      </c>
      <c r="AQ76" s="979"/>
      <c r="AR76" s="979"/>
      <c r="AS76" s="979"/>
      <c r="AT76" s="980"/>
      <c r="AU76" s="981" t="s">
        <v>604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1038</v>
      </c>
      <c r="AG88" s="959"/>
      <c r="AH88" s="959"/>
      <c r="AI88" s="959"/>
      <c r="AJ88" s="959"/>
      <c r="AK88" s="963"/>
      <c r="AL88" s="963"/>
      <c r="AM88" s="963"/>
      <c r="AN88" s="963"/>
      <c r="AO88" s="963"/>
      <c r="AP88" s="959">
        <v>4110</v>
      </c>
      <c r="AQ88" s="959"/>
      <c r="AR88" s="959"/>
      <c r="AS88" s="959"/>
      <c r="AT88" s="959"/>
      <c r="AU88" s="959">
        <v>494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314</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314</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314</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1135735</v>
      </c>
      <c r="AB110" s="889"/>
      <c r="AC110" s="889"/>
      <c r="AD110" s="889"/>
      <c r="AE110" s="890"/>
      <c r="AF110" s="891">
        <v>1146184</v>
      </c>
      <c r="AG110" s="889"/>
      <c r="AH110" s="889"/>
      <c r="AI110" s="889"/>
      <c r="AJ110" s="890"/>
      <c r="AK110" s="891">
        <v>1185622</v>
      </c>
      <c r="AL110" s="889"/>
      <c r="AM110" s="889"/>
      <c r="AN110" s="889"/>
      <c r="AO110" s="890"/>
      <c r="AP110" s="892">
        <v>13.8</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12076243</v>
      </c>
      <c r="BR110" s="842"/>
      <c r="BS110" s="842"/>
      <c r="BT110" s="842"/>
      <c r="BU110" s="842"/>
      <c r="BV110" s="842">
        <v>12031149</v>
      </c>
      <c r="BW110" s="842"/>
      <c r="BX110" s="842"/>
      <c r="BY110" s="842"/>
      <c r="BZ110" s="842"/>
      <c r="CA110" s="842">
        <v>12411115</v>
      </c>
      <c r="CB110" s="842"/>
      <c r="CC110" s="842"/>
      <c r="CD110" s="842"/>
      <c r="CE110" s="842"/>
      <c r="CF110" s="866">
        <v>144.4</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188</v>
      </c>
      <c r="DH110" s="842"/>
      <c r="DI110" s="842"/>
      <c r="DJ110" s="842"/>
      <c r="DK110" s="842"/>
      <c r="DL110" s="842" t="s">
        <v>442</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188</v>
      </c>
      <c r="AG111" s="919"/>
      <c r="AH111" s="919"/>
      <c r="AI111" s="919"/>
      <c r="AJ111" s="920"/>
      <c r="AK111" s="921" t="s">
        <v>188</v>
      </c>
      <c r="AL111" s="919"/>
      <c r="AM111" s="919"/>
      <c r="AN111" s="919"/>
      <c r="AO111" s="920"/>
      <c r="AP111" s="922" t="s">
        <v>442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188</v>
      </c>
      <c r="BR111" s="817"/>
      <c r="BS111" s="817"/>
      <c r="BT111" s="817"/>
      <c r="BU111" s="817"/>
      <c r="BV111" s="817" t="s">
        <v>442</v>
      </c>
      <c r="BW111" s="817"/>
      <c r="BX111" s="817"/>
      <c r="BY111" s="817"/>
      <c r="BZ111" s="817"/>
      <c r="CA111" s="817" t="s">
        <v>442</v>
      </c>
      <c r="CB111" s="817"/>
      <c r="CC111" s="817"/>
      <c r="CD111" s="817"/>
      <c r="CE111" s="817"/>
      <c r="CF111" s="875" t="s">
        <v>442</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188</v>
      </c>
      <c r="DH111" s="817"/>
      <c r="DI111" s="817"/>
      <c r="DJ111" s="817"/>
      <c r="DK111" s="817"/>
      <c r="DL111" s="817" t="s">
        <v>442</v>
      </c>
      <c r="DM111" s="817"/>
      <c r="DN111" s="817"/>
      <c r="DO111" s="817"/>
      <c r="DP111" s="817"/>
      <c r="DQ111" s="817" t="s">
        <v>188</v>
      </c>
      <c r="DR111" s="817"/>
      <c r="DS111" s="817"/>
      <c r="DT111" s="817"/>
      <c r="DU111" s="817"/>
      <c r="DV111" s="794" t="s">
        <v>188</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449</v>
      </c>
      <c r="AG112" s="780"/>
      <c r="AH112" s="780"/>
      <c r="AI112" s="780"/>
      <c r="AJ112" s="781"/>
      <c r="AK112" s="782" t="s">
        <v>442</v>
      </c>
      <c r="AL112" s="780"/>
      <c r="AM112" s="780"/>
      <c r="AN112" s="780"/>
      <c r="AO112" s="781"/>
      <c r="AP112" s="824" t="s">
        <v>188</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7413282</v>
      </c>
      <c r="BR112" s="817"/>
      <c r="BS112" s="817"/>
      <c r="BT112" s="817"/>
      <c r="BU112" s="817"/>
      <c r="BV112" s="817">
        <v>7028344</v>
      </c>
      <c r="BW112" s="817"/>
      <c r="BX112" s="817"/>
      <c r="BY112" s="817"/>
      <c r="BZ112" s="817"/>
      <c r="CA112" s="817">
        <v>6773172</v>
      </c>
      <c r="CB112" s="817"/>
      <c r="CC112" s="817"/>
      <c r="CD112" s="817"/>
      <c r="CE112" s="817"/>
      <c r="CF112" s="875">
        <v>78.8</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188</v>
      </c>
      <c r="DH112" s="817"/>
      <c r="DI112" s="817"/>
      <c r="DJ112" s="817"/>
      <c r="DK112" s="817"/>
      <c r="DL112" s="817" t="s">
        <v>188</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694375</v>
      </c>
      <c r="AB113" s="919"/>
      <c r="AC113" s="919"/>
      <c r="AD113" s="919"/>
      <c r="AE113" s="920"/>
      <c r="AF113" s="921">
        <v>703628</v>
      </c>
      <c r="AG113" s="919"/>
      <c r="AH113" s="919"/>
      <c r="AI113" s="919"/>
      <c r="AJ113" s="920"/>
      <c r="AK113" s="921">
        <v>781107</v>
      </c>
      <c r="AL113" s="919"/>
      <c r="AM113" s="919"/>
      <c r="AN113" s="919"/>
      <c r="AO113" s="920"/>
      <c r="AP113" s="922">
        <v>9.1</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522069</v>
      </c>
      <c r="BR113" s="817"/>
      <c r="BS113" s="817"/>
      <c r="BT113" s="817"/>
      <c r="BU113" s="817"/>
      <c r="BV113" s="817">
        <v>509402</v>
      </c>
      <c r="BW113" s="817"/>
      <c r="BX113" s="817"/>
      <c r="BY113" s="817"/>
      <c r="BZ113" s="817"/>
      <c r="CA113" s="817">
        <v>493803</v>
      </c>
      <c r="CB113" s="817"/>
      <c r="CC113" s="817"/>
      <c r="CD113" s="817"/>
      <c r="CE113" s="817"/>
      <c r="CF113" s="875">
        <v>5.7</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188</v>
      </c>
      <c r="DH113" s="780"/>
      <c r="DI113" s="780"/>
      <c r="DJ113" s="780"/>
      <c r="DK113" s="781"/>
      <c r="DL113" s="782" t="s">
        <v>188</v>
      </c>
      <c r="DM113" s="780"/>
      <c r="DN113" s="780"/>
      <c r="DO113" s="780"/>
      <c r="DP113" s="781"/>
      <c r="DQ113" s="782" t="s">
        <v>188</v>
      </c>
      <c r="DR113" s="780"/>
      <c r="DS113" s="780"/>
      <c r="DT113" s="780"/>
      <c r="DU113" s="781"/>
      <c r="DV113" s="824" t="s">
        <v>442</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84772</v>
      </c>
      <c r="AB114" s="780"/>
      <c r="AC114" s="780"/>
      <c r="AD114" s="780"/>
      <c r="AE114" s="781"/>
      <c r="AF114" s="782">
        <v>94233</v>
      </c>
      <c r="AG114" s="780"/>
      <c r="AH114" s="780"/>
      <c r="AI114" s="780"/>
      <c r="AJ114" s="781"/>
      <c r="AK114" s="782">
        <v>94554</v>
      </c>
      <c r="AL114" s="780"/>
      <c r="AM114" s="780"/>
      <c r="AN114" s="780"/>
      <c r="AO114" s="781"/>
      <c r="AP114" s="824">
        <v>1.1000000000000001</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1985279</v>
      </c>
      <c r="BR114" s="817"/>
      <c r="BS114" s="817"/>
      <c r="BT114" s="817"/>
      <c r="BU114" s="817"/>
      <c r="BV114" s="817">
        <v>1753587</v>
      </c>
      <c r="BW114" s="817"/>
      <c r="BX114" s="817"/>
      <c r="BY114" s="817"/>
      <c r="BZ114" s="817"/>
      <c r="CA114" s="817">
        <v>1786805</v>
      </c>
      <c r="CB114" s="817"/>
      <c r="CC114" s="817"/>
      <c r="CD114" s="817"/>
      <c r="CE114" s="817"/>
      <c r="CF114" s="875">
        <v>20.8</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188</v>
      </c>
      <c r="DH114" s="780"/>
      <c r="DI114" s="780"/>
      <c r="DJ114" s="780"/>
      <c r="DK114" s="781"/>
      <c r="DL114" s="782" t="s">
        <v>442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442</v>
      </c>
      <c r="AG115" s="919"/>
      <c r="AH115" s="919"/>
      <c r="AI115" s="919"/>
      <c r="AJ115" s="920"/>
      <c r="AK115" s="921" t="s">
        <v>188</v>
      </c>
      <c r="AL115" s="919"/>
      <c r="AM115" s="919"/>
      <c r="AN115" s="919"/>
      <c r="AO115" s="920"/>
      <c r="AP115" s="922" t="s">
        <v>442</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205035</v>
      </c>
      <c r="BR115" s="817"/>
      <c r="BS115" s="817"/>
      <c r="BT115" s="817"/>
      <c r="BU115" s="817"/>
      <c r="BV115" s="817">
        <v>89399</v>
      </c>
      <c r="BW115" s="817"/>
      <c r="BX115" s="817"/>
      <c r="BY115" s="817"/>
      <c r="BZ115" s="817"/>
      <c r="CA115" s="817">
        <v>47367</v>
      </c>
      <c r="CB115" s="817"/>
      <c r="CC115" s="817"/>
      <c r="CD115" s="817"/>
      <c r="CE115" s="817"/>
      <c r="CF115" s="875">
        <v>0.6</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188</v>
      </c>
      <c r="DR115" s="780"/>
      <c r="DS115" s="780"/>
      <c r="DT115" s="780"/>
      <c r="DU115" s="781"/>
      <c r="DV115" s="824" t="s">
        <v>188</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442</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188</v>
      </c>
      <c r="BW116" s="817"/>
      <c r="BX116" s="817"/>
      <c r="BY116" s="817"/>
      <c r="BZ116" s="817"/>
      <c r="CA116" s="817" t="s">
        <v>442</v>
      </c>
      <c r="CB116" s="817"/>
      <c r="CC116" s="817"/>
      <c r="CD116" s="817"/>
      <c r="CE116" s="817"/>
      <c r="CF116" s="875" t="s">
        <v>442</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442</v>
      </c>
      <c r="DM116" s="780"/>
      <c r="DN116" s="780"/>
      <c r="DO116" s="780"/>
      <c r="DP116" s="781"/>
      <c r="DQ116" s="782" t="s">
        <v>188</v>
      </c>
      <c r="DR116" s="780"/>
      <c r="DS116" s="780"/>
      <c r="DT116" s="780"/>
      <c r="DU116" s="781"/>
      <c r="DV116" s="824" t="s">
        <v>442</v>
      </c>
      <c r="DW116" s="825"/>
      <c r="DX116" s="825"/>
      <c r="DY116" s="825"/>
      <c r="DZ116" s="826"/>
    </row>
    <row r="117" spans="1:130" s="230"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1914882</v>
      </c>
      <c r="AB117" s="903"/>
      <c r="AC117" s="903"/>
      <c r="AD117" s="903"/>
      <c r="AE117" s="904"/>
      <c r="AF117" s="905">
        <v>1944045</v>
      </c>
      <c r="AG117" s="903"/>
      <c r="AH117" s="903"/>
      <c r="AI117" s="903"/>
      <c r="AJ117" s="904"/>
      <c r="AK117" s="905">
        <v>2061283</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188</v>
      </c>
      <c r="BR117" s="817"/>
      <c r="BS117" s="817"/>
      <c r="BT117" s="817"/>
      <c r="BU117" s="817"/>
      <c r="BV117" s="817" t="s">
        <v>188</v>
      </c>
      <c r="BW117" s="817"/>
      <c r="BX117" s="817"/>
      <c r="BY117" s="817"/>
      <c r="BZ117" s="817"/>
      <c r="CA117" s="817" t="s">
        <v>442</v>
      </c>
      <c r="CB117" s="817"/>
      <c r="CC117" s="817"/>
      <c r="CD117" s="817"/>
      <c r="CE117" s="817"/>
      <c r="CF117" s="875" t="s">
        <v>442</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188</v>
      </c>
      <c r="DM117" s="780"/>
      <c r="DN117" s="780"/>
      <c r="DO117" s="780"/>
      <c r="DP117" s="781"/>
      <c r="DQ117" s="782" t="s">
        <v>442</v>
      </c>
      <c r="DR117" s="780"/>
      <c r="DS117" s="780"/>
      <c r="DT117" s="780"/>
      <c r="DU117" s="781"/>
      <c r="DV117" s="824" t="s">
        <v>188</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314</v>
      </c>
      <c r="AL118" s="896"/>
      <c r="AM118" s="896"/>
      <c r="AN118" s="896"/>
      <c r="AO118" s="897"/>
      <c r="AP118" s="899" t="s">
        <v>436</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188</v>
      </c>
      <c r="BR118" s="845"/>
      <c r="BS118" s="845"/>
      <c r="BT118" s="845"/>
      <c r="BU118" s="845"/>
      <c r="BV118" s="845" t="s">
        <v>188</v>
      </c>
      <c r="BW118" s="845"/>
      <c r="BX118" s="845"/>
      <c r="BY118" s="845"/>
      <c r="BZ118" s="845"/>
      <c r="CA118" s="845" t="s">
        <v>188</v>
      </c>
      <c r="CB118" s="845"/>
      <c r="CC118" s="845"/>
      <c r="CD118" s="845"/>
      <c r="CE118" s="845"/>
      <c r="CF118" s="875" t="s">
        <v>188</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188</v>
      </c>
      <c r="DH118" s="780"/>
      <c r="DI118" s="780"/>
      <c r="DJ118" s="780"/>
      <c r="DK118" s="781"/>
      <c r="DL118" s="782" t="s">
        <v>188</v>
      </c>
      <c r="DM118" s="780"/>
      <c r="DN118" s="780"/>
      <c r="DO118" s="780"/>
      <c r="DP118" s="781"/>
      <c r="DQ118" s="782" t="s">
        <v>188</v>
      </c>
      <c r="DR118" s="780"/>
      <c r="DS118" s="780"/>
      <c r="DT118" s="780"/>
      <c r="DU118" s="781"/>
      <c r="DV118" s="824" t="s">
        <v>188</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188</v>
      </c>
      <c r="AB119" s="889"/>
      <c r="AC119" s="889"/>
      <c r="AD119" s="889"/>
      <c r="AE119" s="890"/>
      <c r="AF119" s="891" t="s">
        <v>442</v>
      </c>
      <c r="AG119" s="889"/>
      <c r="AH119" s="889"/>
      <c r="AI119" s="889"/>
      <c r="AJ119" s="890"/>
      <c r="AK119" s="891" t="s">
        <v>188</v>
      </c>
      <c r="AL119" s="889"/>
      <c r="AM119" s="889"/>
      <c r="AN119" s="889"/>
      <c r="AO119" s="890"/>
      <c r="AP119" s="892" t="s">
        <v>188</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469</v>
      </c>
      <c r="BP119" s="878"/>
      <c r="BQ119" s="879">
        <v>22201908</v>
      </c>
      <c r="BR119" s="845"/>
      <c r="BS119" s="845"/>
      <c r="BT119" s="845"/>
      <c r="BU119" s="845"/>
      <c r="BV119" s="845">
        <v>21411881</v>
      </c>
      <c r="BW119" s="845"/>
      <c r="BX119" s="845"/>
      <c r="BY119" s="845"/>
      <c r="BZ119" s="845"/>
      <c r="CA119" s="845">
        <v>21512262</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188</v>
      </c>
      <c r="DH119" s="764"/>
      <c r="DI119" s="764"/>
      <c r="DJ119" s="764"/>
      <c r="DK119" s="765"/>
      <c r="DL119" s="766" t="s">
        <v>188</v>
      </c>
      <c r="DM119" s="764"/>
      <c r="DN119" s="764"/>
      <c r="DO119" s="764"/>
      <c r="DP119" s="765"/>
      <c r="DQ119" s="766" t="s">
        <v>188</v>
      </c>
      <c r="DR119" s="764"/>
      <c r="DS119" s="764"/>
      <c r="DT119" s="764"/>
      <c r="DU119" s="765"/>
      <c r="DV119" s="848" t="s">
        <v>188</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188</v>
      </c>
      <c r="AB120" s="780"/>
      <c r="AC120" s="780"/>
      <c r="AD120" s="780"/>
      <c r="AE120" s="781"/>
      <c r="AF120" s="782" t="s">
        <v>188</v>
      </c>
      <c r="AG120" s="780"/>
      <c r="AH120" s="780"/>
      <c r="AI120" s="780"/>
      <c r="AJ120" s="781"/>
      <c r="AK120" s="782" t="s">
        <v>188</v>
      </c>
      <c r="AL120" s="780"/>
      <c r="AM120" s="780"/>
      <c r="AN120" s="780"/>
      <c r="AO120" s="781"/>
      <c r="AP120" s="824" t="s">
        <v>188</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8949291</v>
      </c>
      <c r="BR120" s="842"/>
      <c r="BS120" s="842"/>
      <c r="BT120" s="842"/>
      <c r="BU120" s="842"/>
      <c r="BV120" s="842">
        <v>10459949</v>
      </c>
      <c r="BW120" s="842"/>
      <c r="BX120" s="842"/>
      <c r="BY120" s="842"/>
      <c r="BZ120" s="842"/>
      <c r="CA120" s="842">
        <v>10833268</v>
      </c>
      <c r="CB120" s="842"/>
      <c r="CC120" s="842"/>
      <c r="CD120" s="842"/>
      <c r="CE120" s="842"/>
      <c r="CF120" s="866">
        <v>126</v>
      </c>
      <c r="CG120" s="867"/>
      <c r="CH120" s="867"/>
      <c r="CI120" s="867"/>
      <c r="CJ120" s="867"/>
      <c r="CK120" s="868" t="s">
        <v>473</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5897143</v>
      </c>
      <c r="DH120" s="842"/>
      <c r="DI120" s="842"/>
      <c r="DJ120" s="842"/>
      <c r="DK120" s="842"/>
      <c r="DL120" s="842">
        <v>5576883</v>
      </c>
      <c r="DM120" s="842"/>
      <c r="DN120" s="842"/>
      <c r="DO120" s="842"/>
      <c r="DP120" s="842"/>
      <c r="DQ120" s="842">
        <v>5232235</v>
      </c>
      <c r="DR120" s="842"/>
      <c r="DS120" s="842"/>
      <c r="DT120" s="842"/>
      <c r="DU120" s="842"/>
      <c r="DV120" s="843">
        <v>60.9</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188</v>
      </c>
      <c r="AB121" s="780"/>
      <c r="AC121" s="780"/>
      <c r="AD121" s="780"/>
      <c r="AE121" s="781"/>
      <c r="AF121" s="782" t="s">
        <v>188</v>
      </c>
      <c r="AG121" s="780"/>
      <c r="AH121" s="780"/>
      <c r="AI121" s="780"/>
      <c r="AJ121" s="781"/>
      <c r="AK121" s="782" t="s">
        <v>188</v>
      </c>
      <c r="AL121" s="780"/>
      <c r="AM121" s="780"/>
      <c r="AN121" s="780"/>
      <c r="AO121" s="781"/>
      <c r="AP121" s="824" t="s">
        <v>188</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363314</v>
      </c>
      <c r="BR121" s="817"/>
      <c r="BS121" s="817"/>
      <c r="BT121" s="817"/>
      <c r="BU121" s="817"/>
      <c r="BV121" s="817">
        <v>304409</v>
      </c>
      <c r="BW121" s="817"/>
      <c r="BX121" s="817"/>
      <c r="BY121" s="817"/>
      <c r="BZ121" s="817"/>
      <c r="CA121" s="817">
        <v>259683</v>
      </c>
      <c r="CB121" s="817"/>
      <c r="CC121" s="817"/>
      <c r="CD121" s="817"/>
      <c r="CE121" s="817"/>
      <c r="CF121" s="875">
        <v>3</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816">
        <v>736657</v>
      </c>
      <c r="DH121" s="817"/>
      <c r="DI121" s="817"/>
      <c r="DJ121" s="817"/>
      <c r="DK121" s="817"/>
      <c r="DL121" s="817">
        <v>892514</v>
      </c>
      <c r="DM121" s="817"/>
      <c r="DN121" s="817"/>
      <c r="DO121" s="817"/>
      <c r="DP121" s="817"/>
      <c r="DQ121" s="817">
        <v>980108</v>
      </c>
      <c r="DR121" s="817"/>
      <c r="DS121" s="817"/>
      <c r="DT121" s="817"/>
      <c r="DU121" s="817"/>
      <c r="DV121" s="794">
        <v>11.4</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188</v>
      </c>
      <c r="AB122" s="780"/>
      <c r="AC122" s="780"/>
      <c r="AD122" s="780"/>
      <c r="AE122" s="781"/>
      <c r="AF122" s="782" t="s">
        <v>188</v>
      </c>
      <c r="AG122" s="780"/>
      <c r="AH122" s="780"/>
      <c r="AI122" s="780"/>
      <c r="AJ122" s="781"/>
      <c r="AK122" s="782" t="s">
        <v>188</v>
      </c>
      <c r="AL122" s="780"/>
      <c r="AM122" s="780"/>
      <c r="AN122" s="780"/>
      <c r="AO122" s="781"/>
      <c r="AP122" s="824" t="s">
        <v>188</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12532330</v>
      </c>
      <c r="BR122" s="845"/>
      <c r="BS122" s="845"/>
      <c r="BT122" s="845"/>
      <c r="BU122" s="845"/>
      <c r="BV122" s="845">
        <v>12696741</v>
      </c>
      <c r="BW122" s="845"/>
      <c r="BX122" s="845"/>
      <c r="BY122" s="845"/>
      <c r="BZ122" s="845"/>
      <c r="CA122" s="845">
        <v>12195291</v>
      </c>
      <c r="CB122" s="845"/>
      <c r="CC122" s="845"/>
      <c r="CD122" s="845"/>
      <c r="CE122" s="845"/>
      <c r="CF122" s="846">
        <v>141.9</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v>672715</v>
      </c>
      <c r="DH122" s="817"/>
      <c r="DI122" s="817"/>
      <c r="DJ122" s="817"/>
      <c r="DK122" s="817"/>
      <c r="DL122" s="817">
        <v>555315</v>
      </c>
      <c r="DM122" s="817"/>
      <c r="DN122" s="817"/>
      <c r="DO122" s="817"/>
      <c r="DP122" s="817"/>
      <c r="DQ122" s="817">
        <v>546529</v>
      </c>
      <c r="DR122" s="817"/>
      <c r="DS122" s="817"/>
      <c r="DT122" s="817"/>
      <c r="DU122" s="817"/>
      <c r="DV122" s="794">
        <v>6.4</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188</v>
      </c>
      <c r="AB123" s="780"/>
      <c r="AC123" s="780"/>
      <c r="AD123" s="780"/>
      <c r="AE123" s="781"/>
      <c r="AF123" s="782" t="s">
        <v>188</v>
      </c>
      <c r="AG123" s="780"/>
      <c r="AH123" s="780"/>
      <c r="AI123" s="780"/>
      <c r="AJ123" s="781"/>
      <c r="AK123" s="782" t="s">
        <v>188</v>
      </c>
      <c r="AL123" s="780"/>
      <c r="AM123" s="780"/>
      <c r="AN123" s="780"/>
      <c r="AO123" s="781"/>
      <c r="AP123" s="824" t="s">
        <v>188</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478</v>
      </c>
      <c r="BP123" s="878"/>
      <c r="BQ123" s="832">
        <v>21844935</v>
      </c>
      <c r="BR123" s="833"/>
      <c r="BS123" s="833"/>
      <c r="BT123" s="833"/>
      <c r="BU123" s="833"/>
      <c r="BV123" s="833">
        <v>23461099</v>
      </c>
      <c r="BW123" s="833"/>
      <c r="BX123" s="833"/>
      <c r="BY123" s="833"/>
      <c r="BZ123" s="833"/>
      <c r="CA123" s="833">
        <v>23288242</v>
      </c>
      <c r="CB123" s="833"/>
      <c r="CC123" s="833"/>
      <c r="CD123" s="833"/>
      <c r="CE123" s="833"/>
      <c r="CF123" s="748"/>
      <c r="CG123" s="749"/>
      <c r="CH123" s="749"/>
      <c r="CI123" s="749"/>
      <c r="CJ123" s="834"/>
      <c r="CK123" s="869"/>
      <c r="CL123" s="855"/>
      <c r="CM123" s="855"/>
      <c r="CN123" s="855"/>
      <c r="CO123" s="856"/>
      <c r="CP123" s="835" t="s">
        <v>415</v>
      </c>
      <c r="CQ123" s="836"/>
      <c r="CR123" s="836"/>
      <c r="CS123" s="836"/>
      <c r="CT123" s="836"/>
      <c r="CU123" s="836"/>
      <c r="CV123" s="836"/>
      <c r="CW123" s="836"/>
      <c r="CX123" s="836"/>
      <c r="CY123" s="836"/>
      <c r="CZ123" s="836"/>
      <c r="DA123" s="836"/>
      <c r="DB123" s="836"/>
      <c r="DC123" s="836"/>
      <c r="DD123" s="836"/>
      <c r="DE123" s="836"/>
      <c r="DF123" s="837"/>
      <c r="DG123" s="779">
        <v>106767</v>
      </c>
      <c r="DH123" s="780"/>
      <c r="DI123" s="780"/>
      <c r="DJ123" s="780"/>
      <c r="DK123" s="781"/>
      <c r="DL123" s="782">
        <v>3632</v>
      </c>
      <c r="DM123" s="780"/>
      <c r="DN123" s="780"/>
      <c r="DO123" s="780"/>
      <c r="DP123" s="781"/>
      <c r="DQ123" s="782">
        <v>14300</v>
      </c>
      <c r="DR123" s="780"/>
      <c r="DS123" s="780"/>
      <c r="DT123" s="780"/>
      <c r="DU123" s="781"/>
      <c r="DV123" s="824">
        <v>0.2</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188</v>
      </c>
      <c r="AB124" s="780"/>
      <c r="AC124" s="780"/>
      <c r="AD124" s="780"/>
      <c r="AE124" s="781"/>
      <c r="AF124" s="782" t="s">
        <v>479</v>
      </c>
      <c r="AG124" s="780"/>
      <c r="AH124" s="780"/>
      <c r="AI124" s="780"/>
      <c r="AJ124" s="781"/>
      <c r="AK124" s="782" t="s">
        <v>188</v>
      </c>
      <c r="AL124" s="780"/>
      <c r="AM124" s="780"/>
      <c r="AN124" s="780"/>
      <c r="AO124" s="781"/>
      <c r="AP124" s="824" t="s">
        <v>188</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v>
      </c>
      <c r="BR124" s="831"/>
      <c r="BS124" s="831"/>
      <c r="BT124" s="831"/>
      <c r="BU124" s="831"/>
      <c r="BV124" s="831" t="s">
        <v>188</v>
      </c>
      <c r="BW124" s="831"/>
      <c r="BX124" s="831"/>
      <c r="BY124" s="831"/>
      <c r="BZ124" s="831"/>
      <c r="CA124" s="831" t="s">
        <v>188</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188</v>
      </c>
      <c r="DH124" s="764"/>
      <c r="DI124" s="764"/>
      <c r="DJ124" s="764"/>
      <c r="DK124" s="765"/>
      <c r="DL124" s="766" t="s">
        <v>188</v>
      </c>
      <c r="DM124" s="764"/>
      <c r="DN124" s="764"/>
      <c r="DO124" s="764"/>
      <c r="DP124" s="765"/>
      <c r="DQ124" s="766" t="s">
        <v>188</v>
      </c>
      <c r="DR124" s="764"/>
      <c r="DS124" s="764"/>
      <c r="DT124" s="764"/>
      <c r="DU124" s="765"/>
      <c r="DV124" s="848" t="s">
        <v>188</v>
      </c>
      <c r="DW124" s="849"/>
      <c r="DX124" s="849"/>
      <c r="DY124" s="849"/>
      <c r="DZ124" s="850"/>
    </row>
    <row r="125" spans="1:130" s="230" customFormat="1" ht="26.25" customHeight="1" x14ac:dyDescent="0.2">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188</v>
      </c>
      <c r="AB125" s="780"/>
      <c r="AC125" s="780"/>
      <c r="AD125" s="780"/>
      <c r="AE125" s="781"/>
      <c r="AF125" s="782" t="s">
        <v>482</v>
      </c>
      <c r="AG125" s="780"/>
      <c r="AH125" s="780"/>
      <c r="AI125" s="780"/>
      <c r="AJ125" s="781"/>
      <c r="AK125" s="782" t="s">
        <v>482</v>
      </c>
      <c r="AL125" s="780"/>
      <c r="AM125" s="780"/>
      <c r="AN125" s="780"/>
      <c r="AO125" s="781"/>
      <c r="AP125" s="824" t="s">
        <v>188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188</v>
      </c>
      <c r="DH125" s="842"/>
      <c r="DI125" s="842"/>
      <c r="DJ125" s="842"/>
      <c r="DK125" s="842"/>
      <c r="DL125" s="842" t="s">
        <v>188</v>
      </c>
      <c r="DM125" s="842"/>
      <c r="DN125" s="842"/>
      <c r="DO125" s="842"/>
      <c r="DP125" s="842"/>
      <c r="DQ125" s="842" t="s">
        <v>188</v>
      </c>
      <c r="DR125" s="842"/>
      <c r="DS125" s="842"/>
      <c r="DT125" s="842"/>
      <c r="DU125" s="842"/>
      <c r="DV125" s="843" t="s">
        <v>188</v>
      </c>
      <c r="DW125" s="843"/>
      <c r="DX125" s="843"/>
      <c r="DY125" s="843"/>
      <c r="DZ125" s="844"/>
    </row>
    <row r="126" spans="1:130" s="230" customFormat="1" ht="26.25" customHeight="1" thickBot="1" x14ac:dyDescent="0.25">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188</v>
      </c>
      <c r="AB126" s="780"/>
      <c r="AC126" s="780"/>
      <c r="AD126" s="780"/>
      <c r="AE126" s="781"/>
      <c r="AF126" s="782" t="s">
        <v>188</v>
      </c>
      <c r="AG126" s="780"/>
      <c r="AH126" s="780"/>
      <c r="AI126" s="780"/>
      <c r="AJ126" s="781"/>
      <c r="AK126" s="782" t="s">
        <v>188</v>
      </c>
      <c r="AL126" s="780"/>
      <c r="AM126" s="780"/>
      <c r="AN126" s="780"/>
      <c r="AO126" s="781"/>
      <c r="AP126" s="824" t="s">
        <v>188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v>205035</v>
      </c>
      <c r="DH126" s="817"/>
      <c r="DI126" s="817"/>
      <c r="DJ126" s="817"/>
      <c r="DK126" s="817"/>
      <c r="DL126" s="817">
        <v>89399</v>
      </c>
      <c r="DM126" s="817"/>
      <c r="DN126" s="817"/>
      <c r="DO126" s="817"/>
      <c r="DP126" s="817"/>
      <c r="DQ126" s="817">
        <v>47367</v>
      </c>
      <c r="DR126" s="817"/>
      <c r="DS126" s="817"/>
      <c r="DT126" s="817"/>
      <c r="DU126" s="817"/>
      <c r="DV126" s="794">
        <v>0.6</v>
      </c>
      <c r="DW126" s="794"/>
      <c r="DX126" s="794"/>
      <c r="DY126" s="794"/>
      <c r="DZ126" s="795"/>
    </row>
    <row r="127" spans="1:130" s="230"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188</v>
      </c>
      <c r="AB127" s="780"/>
      <c r="AC127" s="780"/>
      <c r="AD127" s="780"/>
      <c r="AE127" s="781"/>
      <c r="AF127" s="782" t="s">
        <v>188</v>
      </c>
      <c r="AG127" s="780"/>
      <c r="AH127" s="780"/>
      <c r="AI127" s="780"/>
      <c r="AJ127" s="781"/>
      <c r="AK127" s="782" t="s">
        <v>188</v>
      </c>
      <c r="AL127" s="780"/>
      <c r="AM127" s="780"/>
      <c r="AN127" s="780"/>
      <c r="AO127" s="781"/>
      <c r="AP127" s="824" t="s">
        <v>482</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188</v>
      </c>
      <c r="DH127" s="817"/>
      <c r="DI127" s="817"/>
      <c r="DJ127" s="817"/>
      <c r="DK127" s="817"/>
      <c r="DL127" s="817" t="s">
        <v>188</v>
      </c>
      <c r="DM127" s="817"/>
      <c r="DN127" s="817"/>
      <c r="DO127" s="817"/>
      <c r="DP127" s="817"/>
      <c r="DQ127" s="817" t="s">
        <v>482</v>
      </c>
      <c r="DR127" s="817"/>
      <c r="DS127" s="817"/>
      <c r="DT127" s="817"/>
      <c r="DU127" s="817"/>
      <c r="DV127" s="794" t="s">
        <v>188</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60714</v>
      </c>
      <c r="AB128" s="801"/>
      <c r="AC128" s="801"/>
      <c r="AD128" s="801"/>
      <c r="AE128" s="802"/>
      <c r="AF128" s="803">
        <v>62320</v>
      </c>
      <c r="AG128" s="801"/>
      <c r="AH128" s="801"/>
      <c r="AI128" s="801"/>
      <c r="AJ128" s="802"/>
      <c r="AK128" s="803">
        <v>48465</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188</v>
      </c>
      <c r="BG128" s="787"/>
      <c r="BH128" s="787"/>
      <c r="BI128" s="787"/>
      <c r="BJ128" s="787"/>
      <c r="BK128" s="787"/>
      <c r="BL128" s="810"/>
      <c r="BM128" s="786">
        <v>13.41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188</v>
      </c>
      <c r="DH128" s="791"/>
      <c r="DI128" s="791"/>
      <c r="DJ128" s="791"/>
      <c r="DK128" s="791"/>
      <c r="DL128" s="791" t="s">
        <v>188</v>
      </c>
      <c r="DM128" s="791"/>
      <c r="DN128" s="791"/>
      <c r="DO128" s="791"/>
      <c r="DP128" s="791"/>
      <c r="DQ128" s="791" t="s">
        <v>482</v>
      </c>
      <c r="DR128" s="791"/>
      <c r="DS128" s="791"/>
      <c r="DT128" s="791"/>
      <c r="DU128" s="791"/>
      <c r="DV128" s="792" t="s">
        <v>482</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9355821</v>
      </c>
      <c r="AB129" s="780"/>
      <c r="AC129" s="780"/>
      <c r="AD129" s="780"/>
      <c r="AE129" s="781"/>
      <c r="AF129" s="782">
        <v>9809121</v>
      </c>
      <c r="AG129" s="780"/>
      <c r="AH129" s="780"/>
      <c r="AI129" s="780"/>
      <c r="AJ129" s="781"/>
      <c r="AK129" s="782">
        <v>9561413</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482</v>
      </c>
      <c r="BG129" s="771"/>
      <c r="BH129" s="771"/>
      <c r="BI129" s="771"/>
      <c r="BJ129" s="771"/>
      <c r="BK129" s="771"/>
      <c r="BL129" s="772"/>
      <c r="BM129" s="770">
        <v>18.41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924115</v>
      </c>
      <c r="AB130" s="780"/>
      <c r="AC130" s="780"/>
      <c r="AD130" s="780"/>
      <c r="AE130" s="781"/>
      <c r="AF130" s="782">
        <v>939994</v>
      </c>
      <c r="AG130" s="780"/>
      <c r="AH130" s="780"/>
      <c r="AI130" s="780"/>
      <c r="AJ130" s="781"/>
      <c r="AK130" s="782">
        <v>966680</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8431706</v>
      </c>
      <c r="AB131" s="764"/>
      <c r="AC131" s="764"/>
      <c r="AD131" s="764"/>
      <c r="AE131" s="765"/>
      <c r="AF131" s="766">
        <v>8869127</v>
      </c>
      <c r="AG131" s="764"/>
      <c r="AH131" s="764"/>
      <c r="AI131" s="764"/>
      <c r="AJ131" s="765"/>
      <c r="AK131" s="766">
        <v>8594733</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11.03042492</v>
      </c>
      <c r="AB132" s="745"/>
      <c r="AC132" s="745"/>
      <c r="AD132" s="745"/>
      <c r="AE132" s="746"/>
      <c r="AF132" s="747">
        <v>10.618080000000001</v>
      </c>
      <c r="AG132" s="745"/>
      <c r="AH132" s="745"/>
      <c r="AI132" s="745"/>
      <c r="AJ132" s="746"/>
      <c r="AK132" s="747">
        <v>12.1718499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10.9</v>
      </c>
      <c r="AB133" s="724"/>
      <c r="AC133" s="724"/>
      <c r="AD133" s="724"/>
      <c r="AE133" s="725"/>
      <c r="AF133" s="723">
        <v>10.6</v>
      </c>
      <c r="AG133" s="724"/>
      <c r="AH133" s="724"/>
      <c r="AI133" s="724"/>
      <c r="AJ133" s="725"/>
      <c r="AK133" s="723">
        <v>11.2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nVB4AGmuCIOHaSISv7D5pLbsGPlc9ut9S+YQjWKbqNrdQDzEulkgAYSqd5KMPL9ZosSX7DuCnZsu9cic4RGYA==" saltValue="LfLM1tNtgW/I/U/3aJIE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kleVxn3K7a+NY3nQrt1QT1XkRjo8DJEEGgCGQYe9cbwQ3rXaqGIeqRrrJ+GopQ9prWfiO3ix7E2vtwY69xYCw==" saltValue="plBEFx41y5pZYuXbMaFY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EsjmyDA4BcuKLrvV+JYnwBLVV5GF7hAsiMCuI77WZ9HaGvaKf3mxYi7zM1U7653LFtEIJkh3fSa6meQkMXghw==" saltValue="co26+9X/Ufknu7eMMYdo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2240790</v>
      </c>
      <c r="AP9" s="281">
        <v>76824</v>
      </c>
      <c r="AQ9" s="282">
        <v>88339</v>
      </c>
      <c r="AR9" s="283">
        <v>-13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39139</v>
      </c>
      <c r="AP10" s="284">
        <v>1342</v>
      </c>
      <c r="AQ10" s="285">
        <v>7842</v>
      </c>
      <c r="AR10" s="286">
        <v>-82.9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v>247530</v>
      </c>
      <c r="AP11" s="284">
        <v>8486</v>
      </c>
      <c r="AQ11" s="285">
        <v>2321</v>
      </c>
      <c r="AR11" s="286">
        <v>265.60000000000002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518</v>
      </c>
      <c r="AP12" s="284" t="s">
        <v>518</v>
      </c>
      <c r="AQ12" s="285">
        <v>10</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70526</v>
      </c>
      <c r="AP13" s="284">
        <v>2418</v>
      </c>
      <c r="AQ13" s="285">
        <v>2936</v>
      </c>
      <c r="AR13" s="286">
        <v>-17.600000000000001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25116</v>
      </c>
      <c r="AP14" s="284">
        <v>861</v>
      </c>
      <c r="AQ14" s="285">
        <v>1649</v>
      </c>
      <c r="AR14" s="286">
        <v>-47.8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-86235</v>
      </c>
      <c r="AP15" s="284">
        <v>-2956</v>
      </c>
      <c r="AQ15" s="285">
        <v>-5997</v>
      </c>
      <c r="AR15" s="286">
        <v>-50.7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2536866</v>
      </c>
      <c r="AP16" s="284">
        <v>86974</v>
      </c>
      <c r="AQ16" s="285">
        <v>97102</v>
      </c>
      <c r="AR16" s="286">
        <v>-10.4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8.9499999999999993</v>
      </c>
      <c r="AP21" s="298">
        <v>8.91</v>
      </c>
      <c r="AQ21" s="299">
        <v>0.04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97.8</v>
      </c>
      <c r="AP22" s="303">
        <v>97.5</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1185622</v>
      </c>
      <c r="AP32" s="312">
        <v>40648</v>
      </c>
      <c r="AQ32" s="313">
        <v>55264</v>
      </c>
      <c r="AR32" s="314">
        <v>-26.4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518</v>
      </c>
      <c r="AP34" s="312" t="s">
        <v>518</v>
      </c>
      <c r="AQ34" s="313">
        <v>19</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781107</v>
      </c>
      <c r="AP35" s="312">
        <v>26780</v>
      </c>
      <c r="AQ35" s="313">
        <v>18522</v>
      </c>
      <c r="AR35" s="314">
        <v>44.6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94554</v>
      </c>
      <c r="AP36" s="312">
        <v>3242</v>
      </c>
      <c r="AQ36" s="313">
        <v>2744</v>
      </c>
      <c r="AR36" s="314">
        <v>18.100000000000001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t="s">
        <v>518</v>
      </c>
      <c r="AP37" s="312" t="s">
        <v>518</v>
      </c>
      <c r="AQ37" s="313">
        <v>519</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518</v>
      </c>
      <c r="AP38" s="315" t="s">
        <v>518</v>
      </c>
      <c r="AQ38" s="316">
        <v>4</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-48465</v>
      </c>
      <c r="AP39" s="312">
        <v>-1662</v>
      </c>
      <c r="AQ39" s="313">
        <v>-3996</v>
      </c>
      <c r="AR39" s="314">
        <v>-58.4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-966680</v>
      </c>
      <c r="AP40" s="312">
        <v>-33142</v>
      </c>
      <c r="AQ40" s="313">
        <v>-50182</v>
      </c>
      <c r="AR40" s="314">
        <v>-34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1046138</v>
      </c>
      <c r="AP41" s="312">
        <v>35866</v>
      </c>
      <c r="AQ41" s="313">
        <v>22892</v>
      </c>
      <c r="AR41" s="314">
        <v>56.7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1838464</v>
      </c>
      <c r="AN51" s="334">
        <v>59945</v>
      </c>
      <c r="AO51" s="335">
        <v>-14.7</v>
      </c>
      <c r="AP51" s="336">
        <v>69729</v>
      </c>
      <c r="AQ51" s="337">
        <v>1.8</v>
      </c>
      <c r="AR51" s="338">
        <v>-16.5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1441681</v>
      </c>
      <c r="AN52" s="342">
        <v>47008</v>
      </c>
      <c r="AO52" s="343">
        <v>-17.899999999999999</v>
      </c>
      <c r="AP52" s="344">
        <v>38908</v>
      </c>
      <c r="AQ52" s="345">
        <v>14</v>
      </c>
      <c r="AR52" s="346">
        <v>-31.9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1763960</v>
      </c>
      <c r="AN53" s="334">
        <v>58328</v>
      </c>
      <c r="AO53" s="335">
        <v>-2.7</v>
      </c>
      <c r="AP53" s="336">
        <v>74581</v>
      </c>
      <c r="AQ53" s="337">
        <v>7</v>
      </c>
      <c r="AR53" s="338">
        <v>-9.6999999999999993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1282784</v>
      </c>
      <c r="AN54" s="342">
        <v>42417</v>
      </c>
      <c r="AO54" s="343">
        <v>-9.8000000000000007</v>
      </c>
      <c r="AP54" s="344">
        <v>41563</v>
      </c>
      <c r="AQ54" s="345">
        <v>6.8</v>
      </c>
      <c r="AR54" s="346">
        <v>-16.600000000000001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1757779</v>
      </c>
      <c r="AN55" s="334">
        <v>58812</v>
      </c>
      <c r="AO55" s="335">
        <v>0.8</v>
      </c>
      <c r="AP55" s="336">
        <v>76347</v>
      </c>
      <c r="AQ55" s="337">
        <v>2.4</v>
      </c>
      <c r="AR55" s="338">
        <v>-1.6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903645</v>
      </c>
      <c r="AN56" s="342">
        <v>30234</v>
      </c>
      <c r="AO56" s="343">
        <v>-28.7</v>
      </c>
      <c r="AP56" s="344">
        <v>41762</v>
      </c>
      <c r="AQ56" s="345">
        <v>0.5</v>
      </c>
      <c r="AR56" s="346">
        <v>-29.2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1956740</v>
      </c>
      <c r="AN57" s="334">
        <v>66294</v>
      </c>
      <c r="AO57" s="335">
        <v>12.7</v>
      </c>
      <c r="AP57" s="336">
        <v>69604</v>
      </c>
      <c r="AQ57" s="337">
        <v>-8.8000000000000007</v>
      </c>
      <c r="AR57" s="338">
        <v>21.5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632404</v>
      </c>
      <c r="AN58" s="342">
        <v>21426</v>
      </c>
      <c r="AO58" s="343">
        <v>-29.1</v>
      </c>
      <c r="AP58" s="344">
        <v>36247</v>
      </c>
      <c r="AQ58" s="345">
        <v>-13.2</v>
      </c>
      <c r="AR58" s="346">
        <v>-15.9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3561112</v>
      </c>
      <c r="AN59" s="334">
        <v>122090</v>
      </c>
      <c r="AO59" s="335">
        <v>84.2</v>
      </c>
      <c r="AP59" s="336">
        <v>68410</v>
      </c>
      <c r="AQ59" s="337">
        <v>-1.7</v>
      </c>
      <c r="AR59" s="338">
        <v>85.9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913107</v>
      </c>
      <c r="AN60" s="342">
        <v>31305</v>
      </c>
      <c r="AO60" s="343">
        <v>46.1</v>
      </c>
      <c r="AP60" s="344">
        <v>35086</v>
      </c>
      <c r="AQ60" s="345">
        <v>-3.2</v>
      </c>
      <c r="AR60" s="346">
        <v>49.3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2175611</v>
      </c>
      <c r="AN61" s="349">
        <v>73094</v>
      </c>
      <c r="AO61" s="350">
        <v>16.100000000000001</v>
      </c>
      <c r="AP61" s="351">
        <v>71734</v>
      </c>
      <c r="AQ61" s="352">
        <v>0.1</v>
      </c>
      <c r="AR61" s="338">
        <v>16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1034724</v>
      </c>
      <c r="AN62" s="342">
        <v>34478</v>
      </c>
      <c r="AO62" s="343">
        <v>-7.9</v>
      </c>
      <c r="AP62" s="344">
        <v>38713</v>
      </c>
      <c r="AQ62" s="345">
        <v>1</v>
      </c>
      <c r="AR62" s="346">
        <v>-8.9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3wi3C2lpXedNUHW30mTuO5pztmpGAeUWoPDbWmpm+J9vOaMiutNar69/6zNKfSPBLItJDMEXsM/XBV7h68LUw==" saltValue="v4o4kAJpdBqn23iZb1U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KLk+kuUP9R8D1aH/VyV7rUwjpmOLF1DMC5YitftASvBlHiahRIxFCbfNQPuQKBZ3eEz3jxf/fyuCYu5Xv//DOA==" saltValue="zn2GyCLBklAglKTn7aym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REZybtYf6Q40f0znn8AyGUOOyAgAGyM85NYVht4fTuXEeGe+ZIx1hCzFCS/88MY1oS+JjyUyxA2mw5bs7n37NQ==" saltValue="0CH3jNT4yCFeC3Oqjt1c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32.26</v>
      </c>
      <c r="G47" s="12">
        <v>31.38</v>
      </c>
      <c r="H47" s="12">
        <v>27.17</v>
      </c>
      <c r="I47" s="12">
        <v>25.62</v>
      </c>
      <c r="J47" s="13">
        <v>27.3</v>
      </c>
    </row>
    <row r="48" spans="2:10" ht="57.75" customHeight="1" x14ac:dyDescent="0.2">
      <c r="B48" s="14"/>
      <c r="C48" s="1141" t="s">
        <v>4</v>
      </c>
      <c r="D48" s="1141"/>
      <c r="E48" s="1142"/>
      <c r="F48" s="15">
        <v>6.59</v>
      </c>
      <c r="G48" s="16">
        <v>3.86</v>
      </c>
      <c r="H48" s="16">
        <v>6.72</v>
      </c>
      <c r="I48" s="16">
        <v>5.79</v>
      </c>
      <c r="J48" s="17">
        <v>7.3</v>
      </c>
    </row>
    <row r="49" spans="2:10" ht="57.75" customHeight="1" thickBot="1" x14ac:dyDescent="0.25">
      <c r="B49" s="18"/>
      <c r="C49" s="1143" t="s">
        <v>5</v>
      </c>
      <c r="D49" s="1143"/>
      <c r="E49" s="1144"/>
      <c r="F49" s="19">
        <v>3.37</v>
      </c>
      <c r="G49" s="20" t="s">
        <v>564</v>
      </c>
      <c r="H49" s="20" t="s">
        <v>565</v>
      </c>
      <c r="I49" s="20" t="s">
        <v>566</v>
      </c>
      <c r="J49" s="21" t="s">
        <v>567</v>
      </c>
    </row>
    <row r="50" spans="2:10" ht="13.2" x14ac:dyDescent="0.2"/>
  </sheetData>
  <sheetProtection algorithmName="SHA-512" hashValue="rnfsXmVWWBXeDtt/d9eKCuQrT8Juxv7LH+eisLRL34FuN7lMv9o+Ci2+C6J0KP8vUL088XztEhvuG06G8ipdyw==" saltValue="e4LLdktn8qWgGSCDShyt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2024-03-07T23:42:14Z</cp:lastPrinted>
  <dcterms:created xsi:type="dcterms:W3CDTF">2024-02-05T01:17:07Z</dcterms:created>
  <dcterms:modified xsi:type="dcterms:W3CDTF">2024-03-21T07:51:30Z</dcterms:modified>
  <cp:category/>
</cp:coreProperties>
</file>