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m-file01\富士吉田市\2024年度\05_総務部\25_財政情報課\財政担当\031財政状況調\01　令和４年度財政状況資料集（２回目）の作成及び提出について（依頼）\02　回答（市→県）\"/>
    </mc:Choice>
  </mc:AlternateContent>
  <bookViews>
    <workbookView xWindow="0" yWindow="0" windowWidth="28800" windowHeight="1245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C37" i="10"/>
  <c r="BE36" i="10"/>
  <c r="C36" i="10"/>
  <c r="BE35" i="10"/>
  <c r="BE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BW34" i="10" s="1"/>
  <c r="BW35" i="10" s="1"/>
  <c r="BW36" i="10" s="1"/>
  <c r="BW37" i="10" s="1"/>
  <c r="BW38" i="10" s="1"/>
  <c r="BW39" i="10" s="1"/>
  <c r="BW40" i="10" s="1"/>
  <c r="BW41" i="10" s="1"/>
  <c r="BW42" i="10" s="1"/>
  <c r="BW43" i="10" s="1"/>
  <c r="CO34" i="10" l="1"/>
  <c r="CO35" i="10" s="1"/>
  <c r="CO36" i="10" s="1"/>
  <c r="CO37" i="10" s="1"/>
  <c r="CO38" i="10" s="1"/>
</calcChain>
</file>

<file path=xl/sharedStrings.xml><?xml version="1.0" encoding="utf-8"?>
<sst xmlns="http://schemas.openxmlformats.org/spreadsheetml/2006/main" count="1154" uniqueCount="642">
  <si>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</si>
  <si>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</si>
  <si>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</si>
  <si>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</si>
  <si>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</si>
  <si>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</si>
  <si>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</si>
  <si>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</si>
  <si>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</si>
  <si>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</si>
  <si>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</si>
  <si>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</si>
  <si>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</si>
  <si>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</si>
  <si>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</si>
  <si>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</si>
  <si>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</si>
  <si>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</si>
  <si>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</si>
  <si>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</si>
  <si>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</si>
  <si>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</si>
  <si>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</si>
  <si>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</si>
  <si>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</si>
  <si>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</si>
  <si>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</si>
  <si>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</si>
  <si>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</si>
  <si>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</si>
  <si>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</si>
  <si>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</si>
  <si>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</si>
  <si>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</si>
  <si>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</si>
  <si>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</si>
  <si>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</si>
  <si>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</si>
  <si>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</si>
  <si>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</si>
  <si>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</si>
  <si>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</si>
  <si>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</si>
  <si>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</si>
  <si>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</si>
  <si>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</si>
  <si>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</si>
  <si>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</si>
  <si>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</si>
  <si>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</si>
  <si>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</si>
  <si>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</si>
  <si>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</si>
  <si>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</si>
  <si>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</si>
  <si>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</si>
  <si>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</si>
  <si>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</si>
  <si>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</si>
  <si>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</si>
  <si>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</si>
  <si>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</si>
  <si>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</si>
  <si>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</si>
  <si>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</si>
  <si>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</si>
  <si>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</si>
  <si>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</si>
  <si>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</si>
  <si>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</si>
  <si>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</si>
  <si>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</si>
  <si>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</si>
  <si>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</si>
  <si>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</si>
  <si>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</si>
  <si>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</si>
  <si>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</si>
  <si>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</si>
  <si>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</si>
  <si>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</si>
  <si>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</si>
  <si>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</si>
  <si>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</si>
  <si>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</si>
  <si>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</si>
  <si>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</si>
  <si>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</si>
  <si>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</si>
  <si>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</si>
  <si>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</si>
  <si>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</si>
  <si>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</si>
  <si>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</si>
  <si>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</si>
  <si>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</si>
  <si>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</si>
  <si>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</si>
  <si>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</si>
  <si>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富士吉田市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</si>
  <si>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</si>
  <si>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</si>
  <si>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</si>
  <si>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</si>
  <si>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</si>
  <si>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</si>
  <si>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</si>
  <si>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</si>
  <si>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</si>
  <si>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</si>
  <si>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</si>
  <si>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</si>
  <si>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</si>
  <si>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</si>
  <si>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</si>
  <si>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</si>
  <si>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</si>
  <si>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</si>
  <si>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</si>
  <si>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</si>
  <si>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</si>
  <si>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</si>
  <si>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</si>
  <si>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</si>
  <si>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</si>
  <si>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</si>
  <si>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</si>
  <si>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</si>
  <si>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</si>
  <si>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</si>
  <si>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</si>
  <si>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</si>
  <si>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</si>
  <si>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</si>
  <si>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</si>
  <si>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</si>
  <si>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</si>
  <si>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</si>
  <si>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</si>
  <si>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</si>
  <si>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</si>
  <si>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</si>
  <si>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</si>
  <si>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</si>
  <si>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</si>
  <si>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</si>
  <si>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</si>
  <si>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</si>
  <si>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</si>
  <si>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</si>
  <si>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</si>
  <si>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</si>
  <si>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</si>
  <si>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</si>
  <si>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</si>
  <si>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</si>
  <si>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</si>
  <si>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</si>
  <si>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</si>
  <si>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</si>
  <si>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</si>
  <si>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</si>
  <si>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</si>
  <si>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</si>
  <si>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</si>
  <si>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</si>
  <si>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</si>
  <si>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</si>
  <si>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</si>
  <si>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</si>
  <si>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</si>
  <si>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</si>
  <si>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</si>
  <si>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</si>
  <si>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</si>
  <si>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</si>
  <si>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</si>
  <si>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</si>
  <si>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</si>
  <si>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</si>
  <si>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</si>
  <si>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</si>
  <si>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</si>
  <si>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</si>
  <si>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</si>
  <si>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</si>
  <si>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</si>
  <si>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</si>
  <si>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</si>
  <si>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</si>
  <si>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</si>
  <si>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</si>
  <si>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</si>
  <si>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</si>
  <si>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</si>
  <si>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</si>
  <si>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</si>
  <si>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</si>
  <si>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</si>
  <si>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</si>
  <si>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</si>
  <si>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</si>
  <si>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</si>
  <si>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</si>
  <si>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</si>
  <si>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</si>
  <si>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</si>
  <si>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</si>
  <si>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</si>
  <si>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</si>
  <si>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</si>
  <si>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</si>
  <si>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</si>
  <si>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</si>
  <si>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</si>
  <si>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</si>
  <si>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</si>
  <si>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</si>
  <si>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</si>
  <si>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</si>
  <si>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</si>
  <si>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</si>
  <si>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山梨県富士吉田市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</si>
  <si>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</si>
  <si>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</si>
  <si>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</si>
  <si>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</si>
  <si>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</si>
  <si>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</si>
  <si>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</si>
  <si>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</si>
  <si>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</si>
  <si>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</si>
  <si>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</si>
  <si>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</si>
  <si>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</si>
  <si>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</si>
  <si>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</si>
  <si>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</si>
  <si>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</si>
  <si>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</si>
  <si>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</si>
  <si>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</si>
  <si>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</si>
  <si>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</si>
  <si>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</si>
  <si>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</si>
  <si>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</si>
  <si>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</si>
  <si>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</si>
  <si>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</si>
  <si>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</si>
  <si>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</si>
  <si>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</si>
  <si>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</si>
  <si>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</si>
  <si>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</si>
  <si>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</si>
  <si>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</si>
  <si>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</si>
  <si>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</si>
  <si>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</si>
  <si>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</si>
  <si>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</si>
  <si>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</si>
  <si>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</si>
  <si>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</si>
  <si>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</si>
  <si>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</si>
  <si>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</si>
  <si>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</si>
  <si>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</si>
  <si>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</si>
  <si>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</si>
  <si>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</si>
  <si>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</si>
  <si>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</si>
  <si>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</si>
  <si>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</si>
  <si>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</si>
  <si>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</si>
  <si>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</si>
  <si>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</si>
  <si>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</si>
  <si>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</si>
  <si>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</si>
  <si>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</si>
  <si>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</si>
  <si>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</si>
  <si>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</si>
  <si>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</si>
  <si>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</si>
  <si>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</si>
  <si>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</si>
  <si>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</si>
  <si>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</si>
  <si>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</si>
  <si>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</si>
  <si>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</si>
  <si>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</si>
  <si>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</si>
  <si>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</si>
  <si>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</si>
  <si>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</si>
  <si>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</si>
  <si>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</si>
  <si>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</si>
  <si>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</si>
  <si>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</si>
  <si>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</si>
  <si>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</si>
  <si>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</si>
  <si>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</si>
  <si>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</si>
  <si>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</si>
  <si>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</si>
  <si>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</si>
  <si>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</si>
  <si>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</si>
  <si>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</si>
  <si>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</si>
  <si>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</si>
  <si>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</si>
  <si>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</si>
  <si>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</si>
  <si>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</si>
  <si>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</si>
  <si>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</si>
  <si>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</si>
  <si>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t>
    <phoneticPr fontId="5"/>
  </si>
  <si>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</si>
  <si>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</si>
  <si>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</si>
  <si>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</si>
  <si>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</si>
  <si>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</si>
  <si>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</si>
  <si>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</si>
  <si>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</si>
  <si>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</si>
  <si>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</si>
  <si>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</si>
  <si>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</si>
  <si>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</si>
  <si>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</si>
  <si>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</si>
  <si>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</si>
  <si>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</si>
  <si>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</si>
  <si>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</si>
  <si>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</si>
  <si>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</si>
  <si>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</si>
  <si>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</si>
  <si>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</si>
  <si>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</si>
  <si>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</si>
  <si>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</si>
  <si>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</si>
  <si>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</si>
  <si>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</si>
  <si>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</si>
  <si>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</si>
  <si>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</si>
  <si>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</si>
  <si>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</si>
  <si>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</si>
  <si>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</si>
  <si>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</si>
  <si>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</si>
  <si>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</si>
  <si>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</si>
  <si>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</si>
  <si>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</si>
  <si>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</si>
  <si>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山梨県富士吉田市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</si>
  <si>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</si>
  <si>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</si>
  <si>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</si>
  <si>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</si>
  <si>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</si>
  <si>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</si>
  <si>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</si>
  <si>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</si>
  <si>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</si>
  <si>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</si>
  <si>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</si>
  <si>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</si>
  <si>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</si>
  <si>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</si>
  <si>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</si>
  <si>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</si>
  <si>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</si>
  <si>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</si>
  <si>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</si>
  <si>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</si>
  <si>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看護専門学校特別会計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</si>
  <si>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</si>
  <si>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</si>
  <si>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</si>
  <si>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</si>
  <si>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</si>
  <si>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</si>
  <si>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</si>
  <si>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</si>
  <si>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</si>
  <si>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</si>
  <si>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</si>
  <si>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</si>
  <si>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</si>
  <si>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</si>
  <si>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</si>
  <si>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</si>
  <si>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介護予防支援事業特別会計</t>
    <phoneticPr fontId="5"/>
  </si>
  <si>
    <t>後期高齢者医療特別会計</t>
    <phoneticPr fontId="5"/>
  </si>
  <si>
    <t>水道事業会計</t>
    <phoneticPr fontId="5"/>
  </si>
  <si>
    <t>法適用企業</t>
    <phoneticPr fontId="5"/>
  </si>
  <si>
    <t>市立病院事業会計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</si>
  <si>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</si>
  <si>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</si>
  <si>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</si>
  <si>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</si>
  <si>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</si>
  <si>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</si>
  <si>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</si>
  <si>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</si>
  <si>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</si>
  <si>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</si>
  <si>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</si>
  <si>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</si>
  <si>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</si>
  <si>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</si>
  <si>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</si>
  <si>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</si>
  <si>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</si>
  <si>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</si>
  <si>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</si>
  <si>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</si>
  <si>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</si>
  <si>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</si>
  <si>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</si>
  <si>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</si>
  <si>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</si>
  <si>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</si>
  <si>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</si>
  <si>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</si>
  <si>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</si>
  <si>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</si>
  <si>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</si>
  <si>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</si>
  <si>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</si>
  <si>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</si>
  <si>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</si>
  <si>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</si>
  <si>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</si>
  <si>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</si>
  <si>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</si>
  <si>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</si>
  <si>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</si>
  <si>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</si>
  <si>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</si>
  <si>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</si>
  <si>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</si>
  <si>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</si>
  <si>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</si>
  <si>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</si>
  <si>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</si>
  <si>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</si>
  <si>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</si>
  <si>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</si>
  <si>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</si>
  <si>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</si>
  <si>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</si>
  <si>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</si>
  <si>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</si>
  <si>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</si>
  <si>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</si>
  <si>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</si>
  <si>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</si>
  <si>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</si>
  <si>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</si>
  <si>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市立病院事業会計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</si>
  <si>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</si>
  <si>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</si>
  <si>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</si>
  <si>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</si>
  <si>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</si>
  <si>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</si>
  <si>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</si>
  <si>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</si>
  <si>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</si>
  <si>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</si>
  <si>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</si>
  <si>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</si>
  <si>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</si>
  <si>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</si>
  <si>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</si>
  <si>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</si>
  <si>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</si>
  <si>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</si>
  <si>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</si>
  <si>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</si>
  <si>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</si>
  <si>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</si>
  <si>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</si>
  <si>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</si>
  <si>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</si>
  <si>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</si>
  <si>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</si>
  <si>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</si>
  <si>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</si>
  <si>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</si>
  <si>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</si>
  <si>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</si>
  <si>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</si>
  <si>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</si>
  <si>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</si>
  <si>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</si>
  <si>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</si>
  <si>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</si>
  <si>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</si>
  <si>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</si>
  <si>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</si>
  <si>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</si>
  <si>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</si>
  <si>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</si>
  <si>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</si>
  <si>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</si>
  <si>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</si>
  <si>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</si>
  <si>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</si>
  <si>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</si>
  <si>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</si>
  <si>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</si>
  <si>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</si>
  <si>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</si>
  <si>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</si>
  <si>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</si>
  <si>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</si>
  <si>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</si>
  <si>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</si>
  <si>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</si>
  <si>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</si>
  <si>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</si>
  <si>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</si>
  <si>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</si>
  <si>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</si>
  <si>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</si>
  <si>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</si>
  <si>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</si>
  <si>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</si>
  <si>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</si>
  <si>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</si>
  <si>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</si>
  <si>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</si>
  <si>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</si>
  <si>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</si>
  <si>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</si>
  <si>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</si>
  <si>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</si>
  <si>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</si>
  <si>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</si>
  <si>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</si>
  <si>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</si>
  <si>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</si>
  <si>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</si>
  <si>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</si>
  <si>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</si>
  <si>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0.25</t>
  </si>
  <si>
    <t>▲ 2.54</t>
  </si>
  <si>
    <t>▲ 12.84</t>
  </si>
  <si>
    <t>▲ 6.38</t>
  </si>
  <si>
    <t>市立病院事業会計</t>
  </si>
  <si>
    <t>水道事業会計</t>
  </si>
  <si>
    <t>一般会計</t>
  </si>
  <si>
    <t>下水道事業会計</t>
  </si>
  <si>
    <t>介護保険特別会計</t>
  </si>
  <si>
    <t>国民健康保険特別会計</t>
  </si>
  <si>
    <t>看護専門学校特別会計</t>
  </si>
  <si>
    <t>介護予防支援事業特別会計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</si>
  <si>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</si>
  <si>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</si>
  <si>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</si>
  <si>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</si>
  <si>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</si>
  <si>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</si>
  <si>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</si>
  <si>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</si>
  <si>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ふるさと振興基金</t>
    <rPh sb="4" eb="6">
      <t>シンコウ</t>
    </rPh>
    <rPh sb="6" eb="8">
      <t>キキン</t>
    </rPh>
    <phoneticPr fontId="5"/>
  </si>
  <si>
    <t>庁舎整備基金</t>
    <rPh sb="0" eb="2">
      <t>チョウシャ</t>
    </rPh>
    <rPh sb="2" eb="4">
      <t>セイビ</t>
    </rPh>
    <rPh sb="4" eb="6">
      <t>キキン</t>
    </rPh>
    <phoneticPr fontId="2"/>
  </si>
  <si>
    <t>公共施設整備基金</t>
    <rPh sb="0" eb="2">
      <t>コウキョウ</t>
    </rPh>
    <rPh sb="2" eb="4">
      <t>シセツ</t>
    </rPh>
    <rPh sb="4" eb="6">
      <t>セイビ</t>
    </rPh>
    <rPh sb="6" eb="8">
      <t>キキン</t>
    </rPh>
    <phoneticPr fontId="2"/>
  </si>
  <si>
    <t>土地開発公社経営健全化基金</t>
    <rPh sb="0" eb="13">
      <t>トチカイハツコウシャケイエイケンゼンカキキン</t>
    </rPh>
    <phoneticPr fontId="2"/>
  </si>
  <si>
    <t>教育文化振興基金</t>
    <rPh sb="0" eb="2">
      <t>キョウイク</t>
    </rPh>
    <rPh sb="2" eb="4">
      <t>ブンカ</t>
    </rPh>
    <rPh sb="4" eb="6">
      <t>シンコウ</t>
    </rPh>
    <rPh sb="6" eb="8">
      <t>キキン</t>
    </rPh>
    <phoneticPr fontId="2"/>
  </si>
  <si>
    <t>-</t>
    <phoneticPr fontId="2"/>
  </si>
  <si>
    <t>-</t>
    <phoneticPr fontId="2"/>
  </si>
  <si>
    <t>-</t>
    <phoneticPr fontId="2"/>
  </si>
  <si>
    <t>-</t>
    <phoneticPr fontId="2"/>
  </si>
  <si>
    <t>-</t>
    <phoneticPr fontId="2"/>
  </si>
  <si>
    <t>-</t>
    <phoneticPr fontId="2"/>
  </si>
  <si>
    <t>富士吉田市スポーツ協会</t>
    <rPh sb="0" eb="5">
      <t>フジヨシダシ</t>
    </rPh>
    <rPh sb="9" eb="11">
      <t>キョウカイ</t>
    </rPh>
    <phoneticPr fontId="2"/>
  </si>
  <si>
    <t>富士吉田市土地開発公社</t>
    <rPh sb="0" eb="5">
      <t>フジヨシダシ</t>
    </rPh>
    <rPh sb="5" eb="7">
      <t>トチ</t>
    </rPh>
    <rPh sb="7" eb="9">
      <t>カイハツ</t>
    </rPh>
    <rPh sb="9" eb="11">
      <t>コウシャ</t>
    </rPh>
    <phoneticPr fontId="2"/>
  </si>
  <si>
    <t>ふじやまビール</t>
  </si>
  <si>
    <t>ふじよしだ定住促進センター</t>
    <rPh sb="5" eb="7">
      <t>テイジュウ</t>
    </rPh>
    <rPh sb="7" eb="9">
      <t>ソクシン</t>
    </rPh>
    <phoneticPr fontId="2"/>
  </si>
  <si>
    <t>エフエム富士五湖</t>
    <rPh sb="4" eb="8">
      <t>フジゴコ</t>
    </rPh>
    <phoneticPr fontId="2"/>
  </si>
  <si>
    <t>富士五湖広域行政事務組合一般会計</t>
    <rPh sb="0" eb="4">
      <t>フジゴコ</t>
    </rPh>
    <rPh sb="4" eb="6">
      <t>コウイキ</t>
    </rPh>
    <rPh sb="6" eb="8">
      <t>ギョウセイ</t>
    </rPh>
    <rPh sb="8" eb="10">
      <t>ジム</t>
    </rPh>
    <rPh sb="10" eb="12">
      <t>クミアイ</t>
    </rPh>
    <rPh sb="12" eb="14">
      <t>イッパン</t>
    </rPh>
    <rPh sb="14" eb="16">
      <t>カイケイ</t>
    </rPh>
    <phoneticPr fontId="2"/>
  </si>
  <si>
    <t>富士五湖広域行政事務組合富士五湖聖苑特別会計</t>
    <rPh sb="0" eb="4">
      <t>フジゴコ</t>
    </rPh>
    <rPh sb="4" eb="6">
      <t>コウイキ</t>
    </rPh>
    <rPh sb="6" eb="8">
      <t>ギョウセイ</t>
    </rPh>
    <rPh sb="8" eb="10">
      <t>ジム</t>
    </rPh>
    <rPh sb="10" eb="12">
      <t>クミアイ</t>
    </rPh>
    <rPh sb="12" eb="16">
      <t>フジゴコ</t>
    </rPh>
    <rPh sb="16" eb="18">
      <t>セイエン</t>
    </rPh>
    <rPh sb="18" eb="20">
      <t>トクベツ</t>
    </rPh>
    <rPh sb="20" eb="22">
      <t>カイケイ</t>
    </rPh>
    <phoneticPr fontId="2"/>
  </si>
  <si>
    <t>富士吉田市外二ヶ村恩賜県有財産保護組合一般会計</t>
    <rPh sb="0" eb="4">
      <t>フジヨシダ</t>
    </rPh>
    <rPh sb="4" eb="5">
      <t>シ</t>
    </rPh>
    <rPh sb="5" eb="6">
      <t>ホカ</t>
    </rPh>
    <rPh sb="6" eb="7">
      <t>２</t>
    </rPh>
    <rPh sb="8" eb="9">
      <t>ソン</t>
    </rPh>
    <rPh sb="9" eb="11">
      <t>オンシ</t>
    </rPh>
    <rPh sb="11" eb="13">
      <t>ケンユウ</t>
    </rPh>
    <rPh sb="13" eb="15">
      <t>ザイサン</t>
    </rPh>
    <rPh sb="15" eb="17">
      <t>ホゴ</t>
    </rPh>
    <rPh sb="17" eb="19">
      <t>クミアイ</t>
    </rPh>
    <rPh sb="19" eb="21">
      <t>イッパン</t>
    </rPh>
    <rPh sb="21" eb="23">
      <t>カイケイ</t>
    </rPh>
    <phoneticPr fontId="2"/>
  </si>
  <si>
    <t>山梨県市町村総合事務組合一般会計</t>
    <rPh sb="0" eb="3">
      <t>ヤマナシケン</t>
    </rPh>
    <rPh sb="3" eb="6">
      <t>シチョウソン</t>
    </rPh>
    <rPh sb="6" eb="8">
      <t>ソウゴウ</t>
    </rPh>
    <rPh sb="8" eb="10">
      <t>ジム</t>
    </rPh>
    <rPh sb="10" eb="12">
      <t>クミアイ</t>
    </rPh>
    <rPh sb="12" eb="14">
      <t>イッパン</t>
    </rPh>
    <rPh sb="14" eb="16">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</si>
  <si>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2" eb="15">
      <t>デンシカ</t>
    </rPh>
    <rPh sb="15" eb="17">
      <t>ジギョウ</t>
    </rPh>
    <rPh sb="17" eb="18">
      <t>オヨ</t>
    </rPh>
    <rPh sb="19" eb="21">
      <t>カイカン</t>
    </rPh>
    <rPh sb="21" eb="23">
      <t>カンリ</t>
    </rPh>
    <rPh sb="24" eb="26">
      <t>ケンシュウ</t>
    </rPh>
    <rPh sb="26" eb="28">
      <t>ジギョウ</t>
    </rPh>
    <rPh sb="28" eb="30">
      <t>トクベツ</t>
    </rPh>
    <rPh sb="30" eb="32">
      <t>カイケイ</t>
    </rPh>
    <phoneticPr fontId="2"/>
  </si>
  <si>
    <t>山梨県市町村総合事務組合一般廃棄物最終処分場事業特別会計</t>
    <rPh sb="0" eb="3">
      <t>ヤマナシケン</t>
    </rPh>
    <rPh sb="3" eb="6">
      <t>シチョウソン</t>
    </rPh>
    <rPh sb="6" eb="8">
      <t>ソウゴウ</t>
    </rPh>
    <rPh sb="8" eb="10">
      <t>ジム</t>
    </rPh>
    <rPh sb="10" eb="12">
      <t>クミアイ</t>
    </rPh>
    <rPh sb="12" eb="14">
      <t>イッパン</t>
    </rPh>
    <rPh sb="14" eb="17">
      <t>ハイキブツ</t>
    </rPh>
    <rPh sb="17" eb="19">
      <t>サイシュウ</t>
    </rPh>
    <rPh sb="19" eb="22">
      <t>ショブンジョウ</t>
    </rPh>
    <rPh sb="22" eb="24">
      <t>ジギョウ</t>
    </rPh>
    <rPh sb="24" eb="26">
      <t>トクベツ</t>
    </rPh>
    <rPh sb="26" eb="28">
      <t>カイケイ</t>
    </rPh>
    <phoneticPr fontId="2"/>
  </si>
  <si>
    <t>山梨県市町村総合事務組合入札参加資格審査事業費特別会計</t>
    <rPh sb="0" eb="3">
      <t>ヤマナシケン</t>
    </rPh>
    <rPh sb="3" eb="6">
      <t>シチョウソン</t>
    </rPh>
    <rPh sb="6" eb="8">
      <t>ソウゴウ</t>
    </rPh>
    <rPh sb="8" eb="10">
      <t>ジム</t>
    </rPh>
    <rPh sb="10" eb="12">
      <t>クミアイ</t>
    </rPh>
    <rPh sb="12" eb="14">
      <t>ニュウサツ</t>
    </rPh>
    <rPh sb="14" eb="16">
      <t>サンカ</t>
    </rPh>
    <rPh sb="16" eb="18">
      <t>シカク</t>
    </rPh>
    <rPh sb="18" eb="20">
      <t>シンサ</t>
    </rPh>
    <rPh sb="20" eb="23">
      <t>ジギョウヒ</t>
    </rPh>
    <rPh sb="23" eb="25">
      <t>トクベツ</t>
    </rPh>
    <rPh sb="25" eb="27">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</si>
  <si>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2" eb="14">
      <t>コウツウ</t>
    </rPh>
    <rPh sb="14" eb="16">
      <t>サイガイ</t>
    </rPh>
    <rPh sb="16" eb="18">
      <t>キョウサイ</t>
    </rPh>
    <rPh sb="18" eb="20">
      <t>ジギョウ</t>
    </rPh>
    <rPh sb="20" eb="22">
      <t>トクベツ</t>
    </rPh>
    <rPh sb="22" eb="24">
      <t>カイケイ</t>
    </rPh>
    <phoneticPr fontId="2"/>
  </si>
  <si>
    <t>山梨県後期高齢者医療広域連合一般会計</t>
    <rPh sb="0" eb="3">
      <t>ヤマナシケン</t>
    </rPh>
    <rPh sb="3" eb="5">
      <t>コウキ</t>
    </rPh>
    <rPh sb="5" eb="8">
      <t>コウレイシャ</t>
    </rPh>
    <rPh sb="8" eb="10">
      <t>イリョウ</t>
    </rPh>
    <rPh sb="10" eb="12">
      <t>コウイキ</t>
    </rPh>
    <rPh sb="12" eb="14">
      <t>レンゴウ</t>
    </rPh>
    <rPh sb="14" eb="16">
      <t>イッパン</t>
    </rPh>
    <rPh sb="16" eb="18">
      <t>カイケイ</t>
    </rPh>
    <phoneticPr fontId="2"/>
  </si>
  <si>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</si>
  <si>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富士・東部広域環境事務組合</t>
    <rPh sb="0" eb="2">
      <t>フジ</t>
    </rPh>
    <rPh sb="3" eb="5">
      <t>トウブ</t>
    </rPh>
    <rPh sb="5" eb="13">
      <t>コウイキカンキョウジムクミアイ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</si>
  <si>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</si>
  <si>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</si>
  <si>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</si>
  <si>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</si>
  <si>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</si>
  <si>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</si>
  <si>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</si>
  <si>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</si>
  <si>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</si>
  <si>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</si>
  <si>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</si>
  <si>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</si>
  <si>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</si>
  <si>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</si>
  <si>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</si>
  <si>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将来負担比率は、市の基金総額の増加に伴い改善されており、類似団体と比べて低い水準にある。
　有形固定資産減価償却率は、類似団体と比べて低い水準にあるものの上昇に転じている。
　公共施設等総合管理計画に基づき、老朽化した施設の長寿命化等、適正な維持管理を進めていく。</t>
    <rPh sb="127" eb="128">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</si>
  <si>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</si>
  <si>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</si>
  <si>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</si>
  <si>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</si>
  <si>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</si>
  <si>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</si>
  <si>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</si>
  <si>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</si>
  <si>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</si>
  <si>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将来負担比率は、市の基金総額の増加に伴い改善されており、類似団体と比べて低い水準にある。
　実質公債費比率は、大規模事業に係る起債の償還の据置期間が終わったこと等に伴い比率が増加している。
　今後も大規模事業の据置期間終了に伴う公債費増加が見込まれるため、公共施設の適正な維持管理を行い、新規起債の発行抑制に努めていく。</t>
    <rPh sb="100" eb="103">
      <t>ダイキボ</t>
    </rPh>
    <rPh sb="103" eb="105">
      <t>ジギョウ</t>
    </rPh>
    <rPh sb="155" eb="156">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</si>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</sst>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xmlns:c16r2="http://schemas.microsoft.com/office/drawing/2015/06/chart">
            <c:ext xmlns:c16="http://schemas.microsoft.com/office/drawing/2014/chart" uri="{C3380CC4-5D6E-409C-BE32-E72D297353CC}">
              <c16:uniqueId val="{00000000-91D7-4AC9-8068-B3C5E389FF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55019</c:v>
                </c:pt>
                <c:pt idx="1">
                  <c:v>82795</c:v>
                </c:pt>
                <c:pt idx="2">
                  <c:v>60847</c:v>
                </c:pt>
                <c:pt idx="3">
                  <c:v>55405</c:v>
                </c:pt>
                <c:pt idx="4">
                  <c:v>46611</c:v>
                </c:pt>
              </c:numCache>
            </c:numRef>
          </c:val>
          <c:smooth val="0"/>
          <c:extLst xmlns:c16r2="http://schemas.microsoft.com/office/drawing/2015/06/chart">
            <c:ext xmlns:c16="http://schemas.microsoft.com/office/drawing/2014/chart" uri="{C3380CC4-5D6E-409C-BE32-E72D297353CC}">
              <c16:uniqueId val="{00000001-91D7-4AC9-8068-B3C5E389FF3C}"/>
            </c:ext>
          </c:extLst>
        </c:ser>
        <c:dLbls>
          <c:showLegendKey val="0"/>
          <c:showVal val="0"/>
          <c:showCatName val="0"/>
          <c:showSerName val="0"/>
          <c:showPercent val="0"/>
          <c:showBubbleSize val="0"/>
        </c:dLbls>
        <c:marker val="1"/>
        <c:smooth val="0"/>
        <c:axId val="438479992"/>
        <c:axId val="438476856"/>
      </c:lineChart>
      <c:catAx>
        <c:axId val="438479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8476856"/>
        <c:crosses val="autoZero"/>
        <c:auto val="1"/>
        <c:lblAlgn val="ctr"/>
        <c:lblOffset val="100"/>
        <c:tickLblSkip val="1"/>
        <c:tickMarkSkip val="1"/>
        <c:noMultiLvlLbl val="0"/>
      </c:catAx>
      <c:valAx>
        <c:axId val="43847685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8479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9.07</c:v>
                </c:pt>
                <c:pt idx="1">
                  <c:v>6.46</c:v>
                </c:pt>
                <c:pt idx="2">
                  <c:v>6.07</c:v>
                </c:pt>
                <c:pt idx="3">
                  <c:v>7.96</c:v>
                </c:pt>
                <c:pt idx="4">
                  <c:v>7.15</c:v>
                </c:pt>
              </c:numCache>
            </c:numRef>
          </c:val>
          <c:extLst xmlns:c16r2="http://schemas.microsoft.com/office/drawing/2015/06/chart">
            <c:ext xmlns:c16="http://schemas.microsoft.com/office/drawing/2014/chart" uri="{C3380CC4-5D6E-409C-BE32-E72D297353CC}">
              <c16:uniqueId val="{00000000-7C84-42BD-8156-A238A1730B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39.590000000000003</c:v>
                </c:pt>
                <c:pt idx="1">
                  <c:v>44.01</c:v>
                </c:pt>
                <c:pt idx="2">
                  <c:v>33.200000000000003</c:v>
                </c:pt>
                <c:pt idx="3">
                  <c:v>34.43</c:v>
                </c:pt>
                <c:pt idx="4">
                  <c:v>34.549999999999997</c:v>
                </c:pt>
              </c:numCache>
            </c:numRef>
          </c:val>
          <c:extLst xmlns:c16r2="http://schemas.microsoft.com/office/drawing/2015/06/chart">
            <c:ext xmlns:c16="http://schemas.microsoft.com/office/drawing/2014/chart" uri="{C3380CC4-5D6E-409C-BE32-E72D297353CC}">
              <c16:uniqueId val="{00000001-7C84-42BD-8156-A238A1730BD6}"/>
            </c:ext>
          </c:extLst>
        </c:ser>
        <c:dLbls>
          <c:showLegendKey val="0"/>
          <c:showVal val="0"/>
          <c:showCatName val="0"/>
          <c:showSerName val="0"/>
          <c:showPercent val="0"/>
          <c:showBubbleSize val="0"/>
        </c:dLbls>
        <c:gapWidth val="250"/>
        <c:overlap val="100"/>
        <c:axId val="438480384"/>
        <c:axId val="189393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-0.25</c:v>
                </c:pt>
                <c:pt idx="1">
                  <c:v>-2.54</c:v>
                </c:pt>
                <c:pt idx="2">
                  <c:v>-12.84</c:v>
                </c:pt>
                <c:pt idx="3">
                  <c:v>2.27</c:v>
                </c:pt>
                <c:pt idx="4">
                  <c:v>-6.38</c:v>
                </c:pt>
              </c:numCache>
            </c:numRef>
          </c:val>
          <c:smooth val="0"/>
          <c:extLst xmlns:c16r2="http://schemas.microsoft.com/office/drawing/2015/06/chart">
            <c:ext xmlns:c16="http://schemas.microsoft.com/office/drawing/2014/chart" uri="{C3380CC4-5D6E-409C-BE32-E72D297353CC}">
              <c16:uniqueId val="{00000002-7C84-42BD-8156-A238A1730BD6}"/>
            </c:ext>
          </c:extLst>
        </c:ser>
        <c:dLbls>
          <c:showLegendKey val="0"/>
          <c:showVal val="0"/>
          <c:showCatName val="0"/>
          <c:showSerName val="0"/>
          <c:showPercent val="0"/>
          <c:showBubbleSize val="0"/>
        </c:dLbls>
        <c:marker val="1"/>
        <c:smooth val="0"/>
        <c:axId val="438480384"/>
        <c:axId val="189393472"/>
      </c:lineChart>
      <c:catAx>
        <c:axId val="43848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9393472"/>
        <c:crosses val="autoZero"/>
        <c:auto val="1"/>
        <c:lblAlgn val="ctr"/>
        <c:lblOffset val="100"/>
        <c:tickLblSkip val="1"/>
        <c:tickMarkSkip val="1"/>
        <c:noMultiLvlLbl val="0"/>
      </c:catAx>
      <c:valAx>
        <c:axId val="189393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848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6BB7-4DD0-974B-6C97DBCB3B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BB7-4DD0-974B-6C97DBCB3B65}"/>
            </c:ext>
          </c:extLst>
        </c:ser>
        <c:ser>
          <c:idx val="2"/>
          <c:order val="2"/>
          <c:tx>
            <c:strRef>
              <c:f>データシート!$A$29</c:f>
              <c:strCache>
                <c:ptCount val="1"/>
                <c:pt idx="0">
                  <c:v>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BB7-4DD0-974B-6C97DBCB3B65}"/>
            </c:ext>
          </c:extLst>
        </c:ser>
        <c:ser>
          <c:idx val="3"/>
          <c:order val="3"/>
          <c:tx>
            <c:strRef>
              <c:f>データシート!$A$30</c:f>
              <c:strCache>
                <c:ptCount val="1"/>
                <c:pt idx="0">
                  <c:v>看護専門学校特別会計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6BB7-4DD0-974B-6C97DBCB3B6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0.42</c:v>
                </c:pt>
                <c:pt idx="2">
                  <c:v>#N/A</c:v>
                </c:pt>
                <c:pt idx="3">
                  <c:v>0.56000000000000005</c:v>
                </c:pt>
                <c:pt idx="4">
                  <c:v>#N/A</c:v>
                </c:pt>
                <c:pt idx="5">
                  <c:v>0.67</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6BB7-4DD0-974B-6C97DBCB3B6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0.56000000000000005</c:v>
                </c:pt>
                <c:pt idx="2">
                  <c:v>#N/A</c:v>
                </c:pt>
                <c:pt idx="3">
                  <c:v>0.2</c:v>
                </c:pt>
                <c:pt idx="4">
                  <c:v>#N/A</c:v>
                </c:pt>
                <c:pt idx="5">
                  <c:v>1.45</c:v>
                </c:pt>
                <c:pt idx="6">
                  <c:v>#N/A</c:v>
                </c:pt>
                <c:pt idx="7">
                  <c:v>2.1</c:v>
                </c:pt>
                <c:pt idx="8">
                  <c:v>#N/A</c:v>
                </c:pt>
                <c:pt idx="9">
                  <c:v>2.2599999999999998</c:v>
                </c:pt>
              </c:numCache>
            </c:numRef>
          </c:val>
          <c:extLst xmlns:c16r2="http://schemas.microsoft.com/office/drawing/2015/06/chart">
            <c:ext xmlns:c16="http://schemas.microsoft.com/office/drawing/2014/chart" uri="{C3380CC4-5D6E-409C-BE32-E72D297353CC}">
              <c16:uniqueId val="{00000005-6BB7-4DD0-974B-6C97DBCB3B6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0.85</c:v>
                </c:pt>
                <c:pt idx="6">
                  <c:v>#N/A</c:v>
                </c:pt>
                <c:pt idx="7">
                  <c:v>1.64</c:v>
                </c:pt>
                <c:pt idx="8">
                  <c:v>#N/A</c:v>
                </c:pt>
                <c:pt idx="9">
                  <c:v>2.4300000000000002</c:v>
                </c:pt>
              </c:numCache>
            </c:numRef>
          </c:val>
          <c:extLst xmlns:c16r2="http://schemas.microsoft.com/office/drawing/2015/06/chart">
            <c:ext xmlns:c16="http://schemas.microsoft.com/office/drawing/2014/chart" uri="{C3380CC4-5D6E-409C-BE32-E72D297353CC}">
              <c16:uniqueId val="{00000006-6BB7-4DD0-974B-6C97DBCB3B6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9.07</c:v>
                </c:pt>
                <c:pt idx="2">
                  <c:v>#N/A</c:v>
                </c:pt>
                <c:pt idx="3">
                  <c:v>6.45</c:v>
                </c:pt>
                <c:pt idx="4">
                  <c:v>#N/A</c:v>
                </c:pt>
                <c:pt idx="5">
                  <c:v>6.06</c:v>
                </c:pt>
                <c:pt idx="6">
                  <c:v>#N/A</c:v>
                </c:pt>
                <c:pt idx="7">
                  <c:v>7.96</c:v>
                </c:pt>
                <c:pt idx="8">
                  <c:v>#N/A</c:v>
                </c:pt>
                <c:pt idx="9">
                  <c:v>7.15</c:v>
                </c:pt>
              </c:numCache>
            </c:numRef>
          </c:val>
          <c:extLst xmlns:c16r2="http://schemas.microsoft.com/office/drawing/2015/06/chart">
            <c:ext xmlns:c16="http://schemas.microsoft.com/office/drawing/2014/chart" uri="{C3380CC4-5D6E-409C-BE32-E72D297353CC}">
              <c16:uniqueId val="{00000007-6BB7-4DD0-974B-6C97DBCB3B6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5.09</c:v>
                </c:pt>
                <c:pt idx="2">
                  <c:v>#N/A</c:v>
                </c:pt>
                <c:pt idx="3">
                  <c:v>5.97</c:v>
                </c:pt>
                <c:pt idx="4">
                  <c:v>#N/A</c:v>
                </c:pt>
                <c:pt idx="5">
                  <c:v>6.61</c:v>
                </c:pt>
                <c:pt idx="6">
                  <c:v>#N/A</c:v>
                </c:pt>
                <c:pt idx="7">
                  <c:v>6.8</c:v>
                </c:pt>
                <c:pt idx="8">
                  <c:v>#N/A</c:v>
                </c:pt>
                <c:pt idx="9">
                  <c:v>7.27</c:v>
                </c:pt>
              </c:numCache>
            </c:numRef>
          </c:val>
          <c:extLst xmlns:c16r2="http://schemas.microsoft.com/office/drawing/2015/06/chart">
            <c:ext xmlns:c16="http://schemas.microsoft.com/office/drawing/2014/chart" uri="{C3380CC4-5D6E-409C-BE32-E72D297353CC}">
              <c16:uniqueId val="{00000008-6BB7-4DD0-974B-6C97DBCB3B65}"/>
            </c:ext>
          </c:extLst>
        </c:ser>
        <c:ser>
          <c:idx val="9"/>
          <c:order val="9"/>
          <c:tx>
            <c:strRef>
              <c:f>データシート!$A$36</c:f>
              <c:strCache>
                <c:ptCount val="1"/>
                <c:pt idx="0">
                  <c:v>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18.36</c:v>
                </c:pt>
                <c:pt idx="2">
                  <c:v>#N/A</c:v>
                </c:pt>
                <c:pt idx="3">
                  <c:v>17.34</c:v>
                </c:pt>
                <c:pt idx="4">
                  <c:v>#N/A</c:v>
                </c:pt>
                <c:pt idx="5">
                  <c:v>16.89</c:v>
                </c:pt>
                <c:pt idx="6">
                  <c:v>#N/A</c:v>
                </c:pt>
                <c:pt idx="7">
                  <c:v>18.29</c:v>
                </c:pt>
                <c:pt idx="8">
                  <c:v>#N/A</c:v>
                </c:pt>
                <c:pt idx="9">
                  <c:v>20.82</c:v>
                </c:pt>
              </c:numCache>
            </c:numRef>
          </c:val>
          <c:extLst xmlns:c16r2="http://schemas.microsoft.com/office/drawing/2015/06/chart">
            <c:ext xmlns:c16="http://schemas.microsoft.com/office/drawing/2014/chart" uri="{C3380CC4-5D6E-409C-BE32-E72D297353CC}">
              <c16:uniqueId val="{00000009-6BB7-4DD0-974B-6C97DBCB3B65}"/>
            </c:ext>
          </c:extLst>
        </c:ser>
        <c:dLbls>
          <c:showLegendKey val="0"/>
          <c:showVal val="0"/>
          <c:showCatName val="0"/>
          <c:showSerName val="0"/>
          <c:showPercent val="0"/>
          <c:showBubbleSize val="0"/>
        </c:dLbls>
        <c:gapWidth val="150"/>
        <c:overlap val="100"/>
        <c:axId val="189393864"/>
        <c:axId val="189390728"/>
      </c:barChart>
      <c:catAx>
        <c:axId val="189393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390728"/>
        <c:crosses val="autoZero"/>
        <c:auto val="1"/>
        <c:lblAlgn val="ctr"/>
        <c:lblOffset val="100"/>
        <c:tickLblSkip val="1"/>
        <c:tickMarkSkip val="1"/>
        <c:noMultiLvlLbl val="0"/>
      </c:catAx>
      <c:valAx>
        <c:axId val="189390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393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1510</c:v>
                </c:pt>
                <c:pt idx="5">
                  <c:v>1471</c:v>
                </c:pt>
                <c:pt idx="8">
                  <c:v>1459</c:v>
                </c:pt>
                <c:pt idx="11">
                  <c:v>1436</c:v>
                </c:pt>
                <c:pt idx="14">
                  <c:v>1351</c:v>
                </c:pt>
              </c:numCache>
            </c:numRef>
          </c:val>
          <c:extLst xmlns:c16r2="http://schemas.microsoft.com/office/drawing/2015/06/chart">
            <c:ext xmlns:c16="http://schemas.microsoft.com/office/drawing/2014/chart" uri="{C3380CC4-5D6E-409C-BE32-E72D297353CC}">
              <c16:uniqueId val="{00000000-46F5-48E4-B854-2C86D0E2E1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6F5-48E4-B854-2C86D0E2E1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6F5-48E4-B854-2C86D0E2E1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23</c:v>
                </c:pt>
                <c:pt idx="3">
                  <c:v>22</c:v>
                </c:pt>
                <c:pt idx="6">
                  <c:v>34</c:v>
                </c:pt>
                <c:pt idx="9">
                  <c:v>32</c:v>
                </c:pt>
                <c:pt idx="12">
                  <c:v>33</c:v>
                </c:pt>
              </c:numCache>
            </c:numRef>
          </c:val>
          <c:extLst xmlns:c16r2="http://schemas.microsoft.com/office/drawing/2015/06/chart">
            <c:ext xmlns:c16="http://schemas.microsoft.com/office/drawing/2014/chart" uri="{C3380CC4-5D6E-409C-BE32-E72D297353CC}">
              <c16:uniqueId val="{00000003-46F5-48E4-B854-2C86D0E2E1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803</c:v>
                </c:pt>
                <c:pt idx="3">
                  <c:v>814</c:v>
                </c:pt>
                <c:pt idx="6">
                  <c:v>855</c:v>
                </c:pt>
                <c:pt idx="9">
                  <c:v>778</c:v>
                </c:pt>
                <c:pt idx="12">
                  <c:v>793</c:v>
                </c:pt>
              </c:numCache>
            </c:numRef>
          </c:val>
          <c:extLst xmlns:c16r2="http://schemas.microsoft.com/office/drawing/2015/06/chart">
            <c:ext xmlns:c16="http://schemas.microsoft.com/office/drawing/2014/chart" uri="{C3380CC4-5D6E-409C-BE32-E72D297353CC}">
              <c16:uniqueId val="{00000004-46F5-48E4-B854-2C86D0E2E1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6F5-48E4-B854-2C86D0E2E1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6F5-48E4-B854-2C86D0E2E1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1375</c:v>
                </c:pt>
                <c:pt idx="3">
                  <c:v>1377</c:v>
                </c:pt>
                <c:pt idx="6">
                  <c:v>1440</c:v>
                </c:pt>
                <c:pt idx="9">
                  <c:v>1486</c:v>
                </c:pt>
                <c:pt idx="12">
                  <c:v>1587</c:v>
                </c:pt>
              </c:numCache>
            </c:numRef>
          </c:val>
          <c:extLst xmlns:c16r2="http://schemas.microsoft.com/office/drawing/2015/06/chart">
            <c:ext xmlns:c16="http://schemas.microsoft.com/office/drawing/2014/chart" uri="{C3380CC4-5D6E-409C-BE32-E72D297353CC}">
              <c16:uniqueId val="{00000007-46F5-48E4-B854-2C86D0E2E121}"/>
            </c:ext>
          </c:extLst>
        </c:ser>
        <c:dLbls>
          <c:showLegendKey val="0"/>
          <c:showVal val="0"/>
          <c:showCatName val="0"/>
          <c:showSerName val="0"/>
          <c:showPercent val="0"/>
          <c:showBubbleSize val="0"/>
        </c:dLbls>
        <c:gapWidth val="100"/>
        <c:overlap val="100"/>
        <c:axId val="189389944"/>
        <c:axId val="189387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691</c:v>
                </c:pt>
                <c:pt idx="2">
                  <c:v>#N/A</c:v>
                </c:pt>
                <c:pt idx="3">
                  <c:v>#N/A</c:v>
                </c:pt>
                <c:pt idx="4">
                  <c:v>742</c:v>
                </c:pt>
                <c:pt idx="5">
                  <c:v>#N/A</c:v>
                </c:pt>
                <c:pt idx="6">
                  <c:v>#N/A</c:v>
                </c:pt>
                <c:pt idx="7">
                  <c:v>870</c:v>
                </c:pt>
                <c:pt idx="8">
                  <c:v>#N/A</c:v>
                </c:pt>
                <c:pt idx="9">
                  <c:v>#N/A</c:v>
                </c:pt>
                <c:pt idx="10">
                  <c:v>860</c:v>
                </c:pt>
                <c:pt idx="11">
                  <c:v>#N/A</c:v>
                </c:pt>
                <c:pt idx="12">
                  <c:v>#N/A</c:v>
                </c:pt>
                <c:pt idx="13">
                  <c:v>1062</c:v>
                </c:pt>
                <c:pt idx="14">
                  <c:v>#N/A</c:v>
                </c:pt>
              </c:numCache>
            </c:numRef>
          </c:val>
          <c:smooth val="0"/>
          <c:extLst xmlns:c16r2="http://schemas.microsoft.com/office/drawing/2015/06/chart">
            <c:ext xmlns:c16="http://schemas.microsoft.com/office/drawing/2014/chart" uri="{C3380CC4-5D6E-409C-BE32-E72D297353CC}">
              <c16:uniqueId val="{00000008-46F5-48E4-B854-2C86D0E2E121}"/>
            </c:ext>
          </c:extLst>
        </c:ser>
        <c:dLbls>
          <c:showLegendKey val="0"/>
          <c:showVal val="0"/>
          <c:showCatName val="0"/>
          <c:showSerName val="0"/>
          <c:showPercent val="0"/>
          <c:showBubbleSize val="0"/>
        </c:dLbls>
        <c:marker val="1"/>
        <c:smooth val="0"/>
        <c:axId val="189389944"/>
        <c:axId val="189387200"/>
      </c:lineChart>
      <c:catAx>
        <c:axId val="189389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387200"/>
        <c:crosses val="autoZero"/>
        <c:auto val="1"/>
        <c:lblAlgn val="ctr"/>
        <c:lblOffset val="100"/>
        <c:tickLblSkip val="1"/>
        <c:tickMarkSkip val="1"/>
        <c:noMultiLvlLbl val="0"/>
      </c:catAx>
      <c:valAx>
        <c:axId val="189387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389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14661</c:v>
                </c:pt>
                <c:pt idx="5">
                  <c:v>14420</c:v>
                </c:pt>
                <c:pt idx="8">
                  <c:v>14103</c:v>
                </c:pt>
                <c:pt idx="11">
                  <c:v>13782</c:v>
                </c:pt>
                <c:pt idx="14">
                  <c:v>13091</c:v>
                </c:pt>
              </c:numCache>
            </c:numRef>
          </c:val>
          <c:extLst xmlns:c16r2="http://schemas.microsoft.com/office/drawing/2015/06/chart">
            <c:ext xmlns:c16="http://schemas.microsoft.com/office/drawing/2014/chart" uri="{C3380CC4-5D6E-409C-BE32-E72D297353CC}">
              <c16:uniqueId val="{00000000-60D9-40C9-8DE7-2C7E03E7CF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2637</c:v>
                </c:pt>
                <c:pt idx="5">
                  <c:v>2592</c:v>
                </c:pt>
                <c:pt idx="8">
                  <c:v>2518</c:v>
                </c:pt>
                <c:pt idx="11">
                  <c:v>2456</c:v>
                </c:pt>
                <c:pt idx="14">
                  <c:v>2395</c:v>
                </c:pt>
              </c:numCache>
            </c:numRef>
          </c:val>
          <c:extLst xmlns:c16r2="http://schemas.microsoft.com/office/drawing/2015/06/chart">
            <c:ext xmlns:c16="http://schemas.microsoft.com/office/drawing/2014/chart" uri="{C3380CC4-5D6E-409C-BE32-E72D297353CC}">
              <c16:uniqueId val="{00000001-60D9-40C9-8DE7-2C7E03E7CF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8509</c:v>
                </c:pt>
                <c:pt idx="5">
                  <c:v>9783</c:v>
                </c:pt>
                <c:pt idx="8">
                  <c:v>11130</c:v>
                </c:pt>
                <c:pt idx="11">
                  <c:v>13459</c:v>
                </c:pt>
                <c:pt idx="14">
                  <c:v>15401</c:v>
                </c:pt>
              </c:numCache>
            </c:numRef>
          </c:val>
          <c:extLst xmlns:c16r2="http://schemas.microsoft.com/office/drawing/2015/06/chart">
            <c:ext xmlns:c16="http://schemas.microsoft.com/office/drawing/2014/chart" uri="{C3380CC4-5D6E-409C-BE32-E72D297353CC}">
              <c16:uniqueId val="{00000002-60D9-40C9-8DE7-2C7E03E7CF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0D9-40C9-8DE7-2C7E03E7CF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0D9-40C9-8DE7-2C7E03E7CF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1127</c:v>
                </c:pt>
                <c:pt idx="3">
                  <c:v>1082</c:v>
                </c:pt>
                <c:pt idx="6">
                  <c:v>1052</c:v>
                </c:pt>
                <c:pt idx="9">
                  <c:v>1011</c:v>
                </c:pt>
                <c:pt idx="12">
                  <c:v>948</c:v>
                </c:pt>
              </c:numCache>
            </c:numRef>
          </c:val>
          <c:extLst xmlns:c16r2="http://schemas.microsoft.com/office/drawing/2015/06/chart">
            <c:ext xmlns:c16="http://schemas.microsoft.com/office/drawing/2014/chart" uri="{C3380CC4-5D6E-409C-BE32-E72D297353CC}">
              <c16:uniqueId val="{00000005-60D9-40C9-8DE7-2C7E03E7CF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2704</c:v>
                </c:pt>
                <c:pt idx="3">
                  <c:v>2665</c:v>
                </c:pt>
                <c:pt idx="6">
                  <c:v>2657</c:v>
                </c:pt>
                <c:pt idx="9">
                  <c:v>2601</c:v>
                </c:pt>
                <c:pt idx="12">
                  <c:v>2653</c:v>
                </c:pt>
              </c:numCache>
            </c:numRef>
          </c:val>
          <c:extLst xmlns:c16r2="http://schemas.microsoft.com/office/drawing/2015/06/chart">
            <c:ext xmlns:c16="http://schemas.microsoft.com/office/drawing/2014/chart" uri="{C3380CC4-5D6E-409C-BE32-E72D297353CC}">
              <c16:uniqueId val="{00000006-60D9-40C9-8DE7-2C7E03E7CF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273</c:v>
                </c:pt>
                <c:pt idx="3">
                  <c:v>240</c:v>
                </c:pt>
                <c:pt idx="6">
                  <c:v>207</c:v>
                </c:pt>
                <c:pt idx="9">
                  <c:v>177</c:v>
                </c:pt>
                <c:pt idx="12">
                  <c:v>223</c:v>
                </c:pt>
              </c:numCache>
            </c:numRef>
          </c:val>
          <c:extLst xmlns:c16r2="http://schemas.microsoft.com/office/drawing/2015/06/chart">
            <c:ext xmlns:c16="http://schemas.microsoft.com/office/drawing/2014/chart" uri="{C3380CC4-5D6E-409C-BE32-E72D297353CC}">
              <c16:uniqueId val="{00000007-60D9-40C9-8DE7-2C7E03E7CF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8491</c:v>
                </c:pt>
                <c:pt idx="3">
                  <c:v>7771</c:v>
                </c:pt>
                <c:pt idx="6">
                  <c:v>7970</c:v>
                </c:pt>
                <c:pt idx="9">
                  <c:v>7941</c:v>
                </c:pt>
                <c:pt idx="12">
                  <c:v>7924</c:v>
                </c:pt>
              </c:numCache>
            </c:numRef>
          </c:val>
          <c:extLst xmlns:c16r2="http://schemas.microsoft.com/office/drawing/2015/06/chart">
            <c:ext xmlns:c16="http://schemas.microsoft.com/office/drawing/2014/chart" uri="{C3380CC4-5D6E-409C-BE32-E72D297353CC}">
              <c16:uniqueId val="{00000008-60D9-40C9-8DE7-2C7E03E7CF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0D9-40C9-8DE7-2C7E03E7CF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16471</c:v>
                </c:pt>
                <c:pt idx="3">
                  <c:v>17764</c:v>
                </c:pt>
                <c:pt idx="6">
                  <c:v>18074</c:v>
                </c:pt>
                <c:pt idx="9">
                  <c:v>18054</c:v>
                </c:pt>
                <c:pt idx="12">
                  <c:v>17421</c:v>
                </c:pt>
              </c:numCache>
            </c:numRef>
          </c:val>
          <c:extLst xmlns:c16r2="http://schemas.microsoft.com/office/drawing/2015/06/chart">
            <c:ext xmlns:c16="http://schemas.microsoft.com/office/drawing/2014/chart" uri="{C3380CC4-5D6E-409C-BE32-E72D297353CC}">
              <c16:uniqueId val="{0000000A-60D9-40C9-8DE7-2C7E03E7CFF6}"/>
            </c:ext>
          </c:extLst>
        </c:ser>
        <c:dLbls>
          <c:showLegendKey val="0"/>
          <c:showVal val="0"/>
          <c:showCatName val="0"/>
          <c:showSerName val="0"/>
          <c:showPercent val="0"/>
          <c:showBubbleSize val="0"/>
        </c:dLbls>
        <c:gapWidth val="100"/>
        <c:overlap val="100"/>
        <c:axId val="189392688"/>
        <c:axId val="189393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3259</c:v>
                </c:pt>
                <c:pt idx="2">
                  <c:v>#N/A</c:v>
                </c:pt>
                <c:pt idx="3">
                  <c:v>#N/A</c:v>
                </c:pt>
                <c:pt idx="4">
                  <c:v>2727</c:v>
                </c:pt>
                <c:pt idx="5">
                  <c:v>#N/A</c:v>
                </c:pt>
                <c:pt idx="6">
                  <c:v>#N/A</c:v>
                </c:pt>
                <c:pt idx="7">
                  <c:v>2209</c:v>
                </c:pt>
                <c:pt idx="8">
                  <c:v>#N/A</c:v>
                </c:pt>
                <c:pt idx="9">
                  <c:v>#N/A</c:v>
                </c:pt>
                <c:pt idx="10">
                  <c:v>86</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0D9-40C9-8DE7-2C7E03E7CFF6}"/>
            </c:ext>
          </c:extLst>
        </c:ser>
        <c:dLbls>
          <c:showLegendKey val="0"/>
          <c:showVal val="0"/>
          <c:showCatName val="0"/>
          <c:showSerName val="0"/>
          <c:showPercent val="0"/>
          <c:showBubbleSize val="0"/>
        </c:dLbls>
        <c:marker val="1"/>
        <c:smooth val="0"/>
        <c:axId val="189392688"/>
        <c:axId val="189393080"/>
      </c:lineChart>
      <c:catAx>
        <c:axId val="18939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393080"/>
        <c:crosses val="autoZero"/>
        <c:auto val="1"/>
        <c:lblAlgn val="ctr"/>
        <c:lblOffset val="100"/>
        <c:tickLblSkip val="1"/>
        <c:tickMarkSkip val="1"/>
        <c:noMultiLvlLbl val="0"/>
      </c:catAx>
      <c:valAx>
        <c:axId val="189393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39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3665</c:v>
                </c:pt>
                <c:pt idx="1">
                  <c:v>4012</c:v>
                </c:pt>
                <c:pt idx="2">
                  <c:v>3886</c:v>
                </c:pt>
              </c:numCache>
            </c:numRef>
          </c:val>
          <c:extLst xmlns:c16r2="http://schemas.microsoft.com/office/drawing/2015/06/chart">
            <c:ext xmlns:c16="http://schemas.microsoft.com/office/drawing/2014/chart" uri="{C3380CC4-5D6E-409C-BE32-E72D297353CC}">
              <c16:uniqueId val="{00000000-7259-4892-AEDA-04B7367EE0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c:v>
                </c:pt>
                <c:pt idx="1">
                  <c:v>3</c:v>
                </c:pt>
                <c:pt idx="2">
                  <c:v>3</c:v>
                </c:pt>
              </c:numCache>
            </c:numRef>
          </c:val>
          <c:extLst xmlns:c16r2="http://schemas.microsoft.com/office/drawing/2015/06/chart">
            <c:ext xmlns:c16="http://schemas.microsoft.com/office/drawing/2014/chart" uri="{C3380CC4-5D6E-409C-BE32-E72D297353CC}">
              <c16:uniqueId val="{00000001-7259-4892-AEDA-04B7367EE0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5646</c:v>
                </c:pt>
                <c:pt idx="1">
                  <c:v>7493</c:v>
                </c:pt>
                <c:pt idx="2">
                  <c:v>9427</c:v>
                </c:pt>
              </c:numCache>
            </c:numRef>
          </c:val>
          <c:extLst xmlns:c16r2="http://schemas.microsoft.com/office/drawing/2015/06/chart">
            <c:ext xmlns:c16="http://schemas.microsoft.com/office/drawing/2014/chart" uri="{C3380CC4-5D6E-409C-BE32-E72D297353CC}">
              <c16:uniqueId val="{00000002-7259-4892-AEDA-04B7367EE06E}"/>
            </c:ext>
          </c:extLst>
        </c:ser>
        <c:dLbls>
          <c:showLegendKey val="0"/>
          <c:showVal val="0"/>
          <c:showCatName val="0"/>
          <c:showSerName val="0"/>
          <c:showPercent val="0"/>
          <c:showBubbleSize val="0"/>
        </c:dLbls>
        <c:gapWidth val="120"/>
        <c:overlap val="100"/>
        <c:axId val="189389552"/>
        <c:axId val="189389160"/>
      </c:barChart>
      <c:catAx>
        <c:axId val="18938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9389160"/>
        <c:crosses val="autoZero"/>
        <c:auto val="1"/>
        <c:lblAlgn val="ctr"/>
        <c:lblOffset val="100"/>
        <c:tickLblSkip val="1"/>
        <c:tickMarkSkip val="1"/>
        <c:noMultiLvlLbl val="0"/>
      </c:catAx>
      <c:valAx>
        <c:axId val="189389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938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858-4202-82C8-1815E637CF13}"/>
                </c:ext>
                <c:ext xmlns:c15="http://schemas.microsoft.com/office/drawing/2012/chart" uri="{CE6537A1-D6FC-4f65-9D91-7224C49458BB}">
                  <c15:dlblFieldTable>
                    <c15:dlblFTEntry>
                      <c15:txfldGUID>{F95F23D3-3EBE-413E-96AC-94DD5693D5E9}</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858-4202-82C8-1815E637CF13}"/>
                </c:ext>
                <c:ext xmlns:c15="http://schemas.microsoft.com/office/drawing/2012/chart" uri="{CE6537A1-D6FC-4f65-9D91-7224C49458BB}">
                  <c15:dlblFieldTable>
                    <c15:dlblFTEntry>
                      <c15:txfldGUID>{DDFEE432-2542-446C-9A2D-81A50E9CB10C}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858-4202-82C8-1815E637CF13}"/>
                </c:ext>
                <c:ext xmlns:c15="http://schemas.microsoft.com/office/drawing/2012/chart" uri="{CE6537A1-D6FC-4f65-9D91-7224C49458BB}">
                  <c15:dlblFieldTable>
                    <c15:dlblFTEntry>
                      <c15:txfldGUID>{E79F4B8E-3EC6-4C8C-B6E4-ED4E3D87F3DF}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858-4202-82C8-1815E637CF13}"/>
                </c:ext>
                <c:ext xmlns:c15="http://schemas.microsoft.com/office/drawing/2012/chart" uri="{CE6537A1-D6FC-4f65-9D91-7224C49458BB}">
                  <c15:dlblFieldTable>
                    <c15:dlblFTEntry>
                      <c15:txfldGUID>{0973B636-30D7-407B-8E4A-2D429F1A7701}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858-4202-82C8-1815E637CF13}"/>
                </c:ext>
                <c:ext xmlns:c15="http://schemas.microsoft.com/office/drawing/2012/chart" uri="{CE6537A1-D6FC-4f65-9D91-7224C49458BB}">
                  <c15:dlblFieldTable>
                    <c15:dlblFTEntry>
                      <c15:txfldGUID>{C29FBABA-E601-48D8-98F3-B1DED63AAD24}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858-4202-82C8-1815E637CF13}"/>
                </c:ext>
                <c:ext xmlns:c15="http://schemas.microsoft.com/office/drawing/2012/chart" uri="{CE6537A1-D6FC-4f65-9D91-7224C49458BB}">
                  <c15:dlblFieldTable>
                    <c15:dlblFTEntry>
                      <c15:txfldGUID>{3E5E4124-BAD2-436E-9E53-400CDE6BC23B}</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858-4202-82C8-1815E637CF13}"/>
                </c:ext>
                <c:ext xmlns:c15="http://schemas.microsoft.com/office/drawing/2012/chart" uri="{CE6537A1-D6FC-4f65-9D91-7224C49458BB}">
                  <c15:dlblFieldTable>
                    <c15:dlblFTEntry>
                      <c15:txfldGUID>{7636B130-0171-41BA-AF25-45553733682A}</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858-4202-82C8-1815E637CF13}"/>
                </c:ext>
                <c:ext xmlns:c15="http://schemas.microsoft.com/office/drawing/2012/chart" uri="{CE6537A1-D6FC-4f65-9D91-7224C49458BB}">
                  <c15:dlblFieldTable>
                    <c15:dlblFTEntry>
                      <c15:txfldGUID>{50ACB762-5727-4AC8-8358-1451C9F43D4A}</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858-4202-82C8-1815E637CF13}"/>
                </c:ext>
                <c:ext xmlns:c15="http://schemas.microsoft.com/office/drawing/2012/chart" uri="{CE6537A1-D6FC-4f65-9D91-7224C49458BB}">
                  <c15:dlblFieldTable>
                    <c15:dlblFTEntry>
                      <c15:txfldGUID>{788C893D-6F0C-4EE4-A4A0-2F600633568C}</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61.2</c:v>
                </c:pt>
                <c:pt idx="8">
                  <c:v>61.6</c:v>
                </c:pt>
                <c:pt idx="16">
                  <c:v>60.2</c:v>
                </c:pt>
                <c:pt idx="24">
                  <c:v>61.5</c:v>
                </c:pt>
                <c:pt idx="32">
                  <c:v>63.1</c:v>
                </c:pt>
              </c:numCache>
            </c:numRef>
          </c:xVal>
          <c:yVal>
            <c:numRef>
              <c:f>公会計指標分析・財政指標組合せ分析表!$BP$51:$DC$51</c:f>
              <c:numCache>
                <c:formatCode>#,##0.0;"▲ "#,##0.0</c:formatCode>
                <c:ptCount val="40"/>
                <c:pt idx="0">
                  <c:v>34.9</c:v>
                </c:pt>
                <c:pt idx="8">
                  <c:v>29</c:v>
                </c:pt>
                <c:pt idx="16">
                  <c:v>22.7</c:v>
                </c:pt>
                <c:pt idx="24">
                  <c:v>0.8</c:v>
                </c:pt>
              </c:numCache>
            </c:numRef>
          </c:yVal>
          <c:smooth val="0"/>
          <c:extLst xmlns:c16r2="http://schemas.microsoft.com/office/drawing/2015/06/chart">
            <c:ext xmlns:c16="http://schemas.microsoft.com/office/drawing/2014/chart" uri="{C3380CC4-5D6E-409C-BE32-E72D297353CC}">
              <c16:uniqueId val="{00000009-9858-4202-82C8-1815E637CF1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858-4202-82C8-1815E637CF13}"/>
                </c:ext>
                <c:ext xmlns:c15="http://schemas.microsoft.com/office/drawing/2012/chart" uri="{CE6537A1-D6FC-4f65-9D91-7224C49458BB}">
                  <c15:dlblFieldTable>
                    <c15:dlblFTEntry>
                      <c15:txfldGUID>{7B4A0CB5-C7B4-4C34-9B6F-616D43F808B9}</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858-4202-82C8-1815E637CF13}"/>
                </c:ext>
                <c:ext xmlns:c15="http://schemas.microsoft.com/office/drawing/2012/chart" uri="{CE6537A1-D6FC-4f65-9D91-7224C49458BB}">
                  <c15:dlblFieldTable>
                    <c15:dlblFTEntry>
                      <c15:txfldGUID>{9F05BD44-CD50-4768-8BCE-C67447B20E38}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858-4202-82C8-1815E637CF13}"/>
                </c:ext>
                <c:ext xmlns:c15="http://schemas.microsoft.com/office/drawing/2012/chart" uri="{CE6537A1-D6FC-4f65-9D91-7224C49458BB}">
                  <c15:dlblFieldTable>
                    <c15:dlblFTEntry>
                      <c15:txfldGUID>{AB77C0EC-48C0-431F-95C1-B5FBB50F3636}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858-4202-82C8-1815E637CF13}"/>
                </c:ext>
                <c:ext xmlns:c15="http://schemas.microsoft.com/office/drawing/2012/chart" uri="{CE6537A1-D6FC-4f65-9D91-7224C49458BB}">
                  <c15:dlblFieldTable>
                    <c15:dlblFTEntry>
                      <c15:txfldGUID>{139B8918-4732-491D-858D-099F7FDFD62B}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858-4202-82C8-1815E637CF13}"/>
                </c:ext>
                <c:ext xmlns:c15="http://schemas.microsoft.com/office/drawing/2012/chart" uri="{CE6537A1-D6FC-4f65-9D91-7224C49458BB}">
                  <c15:dlblFieldTable>
                    <c15:dlblFTEntry>
                      <c15:txfldGUID>{4BC46616-3621-4548-9F2B-11C0968842AA}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858-4202-82C8-1815E637CF13}"/>
                </c:ext>
                <c:ext xmlns:c15="http://schemas.microsoft.com/office/drawing/2012/chart" uri="{CE6537A1-D6FC-4f65-9D91-7224C49458BB}">
                  <c15:dlblFieldTable>
                    <c15:dlblFTEntry>
                      <c15:txfldGUID>{B98E89C0-CD3B-47E6-987D-B3B616ED1BC0}</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858-4202-82C8-1815E637CF13}"/>
                </c:ext>
                <c:ext xmlns:c15="http://schemas.microsoft.com/office/drawing/2012/chart" uri="{CE6537A1-D6FC-4f65-9D91-7224C49458BB}">
                  <c15:dlblFieldTable>
                    <c15:dlblFTEntry>
                      <c15:txfldGUID>{36DE5AFA-C272-46BA-B1EB-84389FC76EEB}</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858-4202-82C8-1815E637CF13}"/>
                </c:ext>
                <c:ext xmlns:c15="http://schemas.microsoft.com/office/drawing/2012/chart" uri="{CE6537A1-D6FC-4f65-9D91-7224C49458BB}">
                  <c15:dlblFieldTable>
                    <c15:dlblFTEntry>
                      <c15:txfldGUID>{61B038EA-713A-4998-818F-96329E3587D7}</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858-4202-82C8-1815E637CF13}"/>
                </c:ext>
                <c:ext xmlns:c15="http://schemas.microsoft.com/office/drawing/2012/chart" uri="{CE6537A1-D6FC-4f65-9D91-7224C49458BB}">
                  <c15:dlblFieldTable>
                    <c15:dlblFTEntry>
                      <c15:txfldGUID>{48E9867E-9D0D-4AF6-B812-FCB16829270B}</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xmlns:c16r2="http://schemas.microsoft.com/office/drawing/2015/06/chart">
            <c:ext xmlns:c16="http://schemas.microsoft.com/office/drawing/2014/chart" uri="{C3380CC4-5D6E-409C-BE32-E72D297353CC}">
              <c16:uniqueId val="{00000013-9858-4202-82C8-1815E637CF13}"/>
            </c:ext>
          </c:extLst>
        </c:ser>
        <c:dLbls>
          <c:showLegendKey val="0"/>
          <c:showVal val="1"/>
          <c:showCatName val="0"/>
          <c:showSerName val="0"/>
          <c:showPercent val="0"/>
          <c:showBubbleSize val="0"/>
        </c:dLbls>
        <c:axId val="189386808"/>
        <c:axId val="189387592"/>
      </c:scatterChart>
      <c:valAx>
        <c:axId val="189386808"/>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9387592"/>
        <c:crosses val="autoZero"/>
        <c:crossBetween val="midCat"/>
      </c:valAx>
      <c:valAx>
        <c:axId val="189387592"/>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89386808"/>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096530706953818E-2"/>
                  <c:y val="-6.9650327041380036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08D-4A74-97FC-ADA5E5735DF0}"/>
                </c:ext>
                <c:ext xmlns:c15="http://schemas.microsoft.com/office/drawing/2012/chart" uri="{CE6537A1-D6FC-4f65-9D91-7224C49458BB}">
                  <c15:dlblFieldTable>
                    <c15:dlblFTEntry>
                      <c15:txfldGUID>{30F550A5-CA3E-48C2-8BF0-D5F6460DC026}</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08D-4A74-97FC-ADA5E5735DF0}"/>
                </c:ext>
                <c:ext xmlns:c15="http://schemas.microsoft.com/office/drawing/2012/chart" uri="{CE6537A1-D6FC-4f65-9D91-7224C49458BB}">
                  <c15:dlblFieldTable>
                    <c15:dlblFTEntry>
                      <c15:txfldGUID>{F72D9022-C678-49A4-ADAF-4619E19F2270}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08D-4A74-97FC-ADA5E5735DF0}"/>
                </c:ext>
                <c:ext xmlns:c15="http://schemas.microsoft.com/office/drawing/2012/chart" uri="{CE6537A1-D6FC-4f65-9D91-7224C49458BB}">
                  <c15:dlblFieldTable>
                    <c15:dlblFTEntry>
                      <c15:txfldGUID>{FCF3AC09-F0AC-4EEA-B0A3-B2112DAD2D6B}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08D-4A74-97FC-ADA5E5735DF0}"/>
                </c:ext>
                <c:ext xmlns:c15="http://schemas.microsoft.com/office/drawing/2012/chart" uri="{CE6537A1-D6FC-4f65-9D91-7224C49458BB}">
                  <c15:dlblFieldTable>
                    <c15:dlblFTEntry>
                      <c15:txfldGUID>{50B23C19-AB14-42CE-8D04-6DFD33240B91}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08D-4A74-97FC-ADA5E5735DF0}"/>
                </c:ext>
                <c:ext xmlns:c15="http://schemas.microsoft.com/office/drawing/2012/chart" uri="{CE6537A1-D6FC-4f65-9D91-7224C49458BB}">
                  <c15:dlblFieldTable>
                    <c15:dlblFTEntry>
                      <c15:txfldGUID>{F3F8A456-5FCE-4BEB-909E-7BEE4B6D56E9}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08D-4A74-97FC-ADA5E5735DF0}"/>
                </c:ext>
                <c:ext xmlns:c15="http://schemas.microsoft.com/office/drawing/2012/chart" uri="{CE6537A1-D6FC-4f65-9D91-7224C49458BB}">
                  <c15:dlblFieldTable>
                    <c15:dlblFTEntry>
                      <c15:txfldGUID>{0CC88C2F-2BAB-4004-8876-32CBDDC76520}</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08D-4A74-97FC-ADA5E5735DF0}"/>
                </c:ext>
                <c:ext xmlns:c15="http://schemas.microsoft.com/office/drawing/2012/chart" uri="{CE6537A1-D6FC-4f65-9D91-7224C49458BB}">
                  <c15:dlblFieldTable>
                    <c15:dlblFTEntry>
                      <c15:txfldGUID>{43135280-06CD-4BB9-A15F-3DB3FA2F65B6}</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08D-4A74-97FC-ADA5E5735DF0}"/>
                </c:ext>
                <c:ext xmlns:c15="http://schemas.microsoft.com/office/drawing/2012/chart" uri="{CE6537A1-D6FC-4f65-9D91-7224C49458BB}">
                  <c15:dlblFieldTable>
                    <c15:dlblFTEntry>
                      <c15:txfldGUID>{5036724B-EB92-467A-9109-3103716F1E9B}</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08D-4A74-97FC-ADA5E5735DF0}"/>
                </c:ext>
                <c:ext xmlns:c15="http://schemas.microsoft.com/office/drawing/2012/chart" uri="{CE6537A1-D6FC-4f65-9D91-7224C49458BB}">
                  <c15:dlblFieldTable>
                    <c15:dlblFTEntry>
                      <c15:txfldGUID>{415C0279-DDBA-419E-B120-AE9F50A045FB}</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7.9</c:v>
                </c:pt>
                <c:pt idx="16">
                  <c:v>8</c:v>
                </c:pt>
                <c:pt idx="24">
                  <c:v>8.3000000000000007</c:v>
                </c:pt>
                <c:pt idx="32">
                  <c:v>9.1999999999999993</c:v>
                </c:pt>
              </c:numCache>
            </c:numRef>
          </c:xVal>
          <c:yVal>
            <c:numRef>
              <c:f>公会計指標分析・財政指標組合せ分析表!$BP$73:$DC$73</c:f>
              <c:numCache>
                <c:formatCode>#,##0.0;"▲ "#,##0.0</c:formatCode>
                <c:ptCount val="40"/>
                <c:pt idx="0">
                  <c:v>34.9</c:v>
                </c:pt>
                <c:pt idx="8">
                  <c:v>29</c:v>
                </c:pt>
                <c:pt idx="16">
                  <c:v>22.7</c:v>
                </c:pt>
                <c:pt idx="24">
                  <c:v>0.8</c:v>
                </c:pt>
              </c:numCache>
            </c:numRef>
          </c:yVal>
          <c:smooth val="0"/>
          <c:extLst xmlns:c16r2="http://schemas.microsoft.com/office/drawing/2015/06/chart">
            <c:ext xmlns:c16="http://schemas.microsoft.com/office/drawing/2014/chart" uri="{C3380CC4-5D6E-409C-BE32-E72D297353CC}">
              <c16:uniqueId val="{00000009-F08D-4A74-97FC-ADA5E5735DF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08D-4A74-97FC-ADA5E5735DF0}"/>
                </c:ext>
                <c:ext xmlns:c15="http://schemas.microsoft.com/office/drawing/2012/chart" uri="{CE6537A1-D6FC-4f65-9D91-7224C49458BB}">
                  <c15:dlblFieldTable>
                    <c15:dlblFTEntry>
                      <c15:txfldGUID>{72E66C5E-5BC7-48ED-BDDB-57F363141938}</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08D-4A74-97FC-ADA5E5735DF0}"/>
                </c:ext>
                <c:ext xmlns:c15="http://schemas.microsoft.com/office/drawing/2012/chart" uri="{CE6537A1-D6FC-4f65-9D91-7224C49458BB}">
                  <c15:dlblFieldTable>
                    <c15:dlblFTEntry>
                      <c15:txfldGUID>{F4594BCA-12F9-45AC-9024-C00437871688}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08D-4A74-97FC-ADA5E5735DF0}"/>
                </c:ext>
                <c:ext xmlns:c15="http://schemas.microsoft.com/office/drawing/2012/chart" uri="{CE6537A1-D6FC-4f65-9D91-7224C49458BB}">
                  <c15:dlblFieldTable>
                    <c15:dlblFTEntry>
                      <c15:txfldGUID>{7D13D881-E020-41B3-B653-17FD7ADCC7AE}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08D-4A74-97FC-ADA5E5735DF0}"/>
                </c:ext>
                <c:ext xmlns:c15="http://schemas.microsoft.com/office/drawing/2012/chart" uri="{CE6537A1-D6FC-4f65-9D91-7224C49458BB}">
                  <c15:dlblFieldTable>
                    <c15:dlblFTEntry>
                      <c15:txfldGUID>{A162462B-00C0-4EB2-8EC0-36B6A0C3289F}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08D-4A74-97FC-ADA5E5735DF0}"/>
                </c:ext>
                <c:ext xmlns:c15="http://schemas.microsoft.com/office/drawing/2012/chart" uri="{CE6537A1-D6FC-4f65-9D91-7224C49458BB}">
                  <c15:dlblFieldTable>
                    <c15:dlblFTEntry>
                      <c15:txfldGUID>{07EA88D7-4477-4F97-9FA7-C4C6D2B19D8B}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08D-4A74-97FC-ADA5E5735DF0}"/>
                </c:ext>
                <c:ext xmlns:c15="http://schemas.microsoft.com/office/drawing/2012/chart" uri="{CE6537A1-D6FC-4f65-9D91-7224C49458BB}">
                  <c15:dlblFieldTable>
                    <c15:dlblFTEntry>
                      <c15:txfldGUID>{D725EB90-D1A0-4065-8BF2-7A5A803BAF8B}</c15:txfldGUID>
                      <c15:f>公会計指標分析・財政指標組合せ分析表!$BX$72</c15:f>
                      <c15:dlblFieldTableCache>
                        <c:ptCount val="1"/>
                        <c:pt idx="0">
                          <c:v>R01</c:v>
                        </c:pt>
                      </c15:dlblFieldTableCache>
                    </c15:dlblFTEntry>
                  </c15:dlblFieldTable>
                  <c15:showDataLabelsRange val="0"/>
                </c:ext>
              </c:extLst>
            </c:dLbl>
            <c:dLbl>
              <c:idx val="16"/>
              <c:layout>
                <c:manualLayout>
                  <c:x val="-1.8171803637232534E-2"/>
                  <c:y val="-5.5182967134207866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08D-4A74-97FC-ADA5E5735DF0}"/>
                </c:ext>
                <c:ext xmlns:c15="http://schemas.microsoft.com/office/drawing/2012/chart" uri="{CE6537A1-D6FC-4f65-9D91-7224C49458BB}">
                  <c15:dlblFieldTable>
                    <c15:dlblFTEntry>
                      <c15:txfldGUID>{2D87D3D3-D173-4000-8E96-399820462FE2}</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08D-4A74-97FC-ADA5E5735DF0}"/>
                </c:ext>
                <c:ext xmlns:c15="http://schemas.microsoft.com/office/drawing/2012/chart" uri="{CE6537A1-D6FC-4f65-9D91-7224C49458BB}">
                  <c15:dlblFieldTable>
                    <c15:dlblFTEntry>
                      <c15:txfldGUID>{1C9AF403-D0EB-4E5E-AF80-7A0258542747}</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08D-4A74-97FC-ADA5E5735DF0}"/>
                </c:ext>
                <c:ext xmlns:c15="http://schemas.microsoft.com/office/drawing/2012/chart" uri="{CE6537A1-D6FC-4f65-9D91-7224C49458BB}">
                  <c15:dlblFieldTable>
                    <c15:dlblFTEntry>
                      <c15:txfldGUID>{7D44F578-C6F9-467B-9F81-850B5A410401}</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xmlns:c16r2="http://schemas.microsoft.com/office/drawing/2015/06/chart">
            <c:ext xmlns:c16="http://schemas.microsoft.com/office/drawing/2014/chart" uri="{C3380CC4-5D6E-409C-BE32-E72D297353CC}">
              <c16:uniqueId val="{00000013-F08D-4A74-97FC-ADA5E5735DF0}"/>
            </c:ext>
          </c:extLst>
        </c:ser>
        <c:dLbls>
          <c:showLegendKey val="0"/>
          <c:showVal val="1"/>
          <c:showCatName val="0"/>
          <c:showSerName val="0"/>
          <c:showPercent val="0"/>
          <c:showBubbleSize val="0"/>
        </c:dLbls>
        <c:axId val="189388376"/>
        <c:axId val="228284744"/>
      </c:scatterChart>
      <c:valAx>
        <c:axId val="1893883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8284744"/>
        <c:crosses val="autoZero"/>
        <c:crossBetween val="midCat"/>
      </c:valAx>
      <c:valAx>
        <c:axId val="228284744"/>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893883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47,298
46,652
121.74
35,211,597
33,533,047
804,835
11,249,556
17,421,469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分子である基準財政収入額は、市町村民税及び固定資産税、法人事業税交付金等が増加したことで、前年度比で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210,865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分母である基準財政需要額は、臨時財政対策債振替相当額が減少したことで、前年度比で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187,170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財政力指数は、単年度で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ポイントの増となった。一方、３ヵ年平均（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４）は前年度（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３）を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157692</xdr:rowOff>
    </xdr:to>
    <xdr:cxnSp macro="">
      <xdr:nvCxnSpPr>
        <xdr:cNvPr id="69" name="直線コネクタ 68"/>
        <xdr:cNvCxnSpPr/>
      </xdr:nvCxnSpPr>
      <xdr:spPr>
        <a:xfrm>
          <a:off x="4114800" y="68040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77258</xdr:rowOff>
    </xdr:from>
    <xdr:to>
      <xdr:col>19</xdr:col>
      <xdr:colOff>133350</xdr:colOff>
      <xdr:row>39</xdr:row>
      <xdr:rowOff>117475</xdr:rowOff>
    </xdr:to>
    <xdr:cxnSp macro="">
      <xdr:nvCxnSpPr>
        <xdr:cNvPr id="72" name="直線コネクタ 71"/>
        <xdr:cNvCxnSpPr/>
      </xdr:nvCxnSpPr>
      <xdr:spPr>
        <a:xfrm>
          <a:off x="3225800" y="67638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77258</xdr:rowOff>
    </xdr:from>
    <xdr:to>
      <xdr:col>15</xdr:col>
      <xdr:colOff>82550</xdr:colOff>
      <xdr:row>39</xdr:row>
      <xdr:rowOff>97367</xdr:rowOff>
    </xdr:to>
    <xdr:cxnSp macro="">
      <xdr:nvCxnSpPr>
        <xdr:cNvPr id="75" name="直線コネクタ 74"/>
        <xdr:cNvCxnSpPr/>
      </xdr:nvCxnSpPr>
      <xdr:spPr>
        <a:xfrm flipV="1">
          <a:off x="2336800" y="67638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97367</xdr:rowOff>
    </xdr:to>
    <xdr:cxnSp macro="">
      <xdr:nvCxnSpPr>
        <xdr:cNvPr id="78" name="直線コネクタ 77"/>
        <xdr:cNvCxnSpPr/>
      </xdr:nvCxnSpPr>
      <xdr:spPr>
        <a:xfrm>
          <a:off x="1447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66675</xdr:rowOff>
    </xdr:from>
    <xdr:to>
      <xdr:col>19</xdr:col>
      <xdr:colOff>184150</xdr:colOff>
      <xdr:row>39</xdr:row>
      <xdr:rowOff>168275</xdr:rowOff>
    </xdr:to>
    <xdr:sp macro="" textlink="">
      <xdr:nvSpPr>
        <xdr:cNvPr id="90" name="楕円 89"/>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7002</xdr:rowOff>
    </xdr:from>
    <xdr:ext cx="736600" cy="259045"/>
    <xdr:sp macro="" textlink="">
      <xdr:nvSpPr>
        <xdr:cNvPr id="91" name="テキスト ボックス 90"/>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26458</xdr:rowOff>
    </xdr:from>
    <xdr:to>
      <xdr:col>15</xdr:col>
      <xdr:colOff>133350</xdr:colOff>
      <xdr:row>39</xdr:row>
      <xdr:rowOff>128058</xdr:rowOff>
    </xdr:to>
    <xdr:sp macro="" textlink="">
      <xdr:nvSpPr>
        <xdr:cNvPr id="92" name="楕円 91"/>
        <xdr:cNvSpPr/>
      </xdr:nvSpPr>
      <xdr:spPr>
        <a:xfrm>
          <a:off x="3175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138235</xdr:rowOff>
    </xdr:from>
    <xdr:ext cx="762000" cy="259045"/>
    <xdr:sp macro="" textlink="">
      <xdr:nvSpPr>
        <xdr:cNvPr id="93" name="テキスト ボックス 92"/>
        <xdr:cNvSpPr txBox="1"/>
      </xdr:nvSpPr>
      <xdr:spPr>
        <a:xfrm>
          <a:off x="2844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経常一般財源は、地方税の大幅な増加に伴い前年度比で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234,261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％）増加した。一方、臨時財政対策債発行額は前年度比で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386,048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％）の減少となり、経常一般財源と臨時財政対策債発行額を合わせた財源は前年度比で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151,787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また、経常経費充当一般財源は、物件費、維持補修費、扶助費、公債費が増加した一方、人件費、補助費等が減少し、前年度比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195,282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その結果、経常収支比率は前年度を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3810</xdr:rowOff>
    </xdr:from>
    <xdr:to>
      <xdr:col>23</xdr:col>
      <xdr:colOff>133350</xdr:colOff>
      <xdr:row>59</xdr:row>
      <xdr:rowOff>52070</xdr:rowOff>
    </xdr:to>
    <xdr:cxnSp macro="">
      <xdr:nvCxnSpPr>
        <xdr:cNvPr id="132" name="直線コネクタ 131"/>
        <xdr:cNvCxnSpPr/>
      </xdr:nvCxnSpPr>
      <xdr:spPr>
        <a:xfrm flipV="1">
          <a:off x="4114800" y="101193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44027</xdr:rowOff>
    </xdr:from>
    <xdr:to>
      <xdr:col>19</xdr:col>
      <xdr:colOff>133350</xdr:colOff>
      <xdr:row>59</xdr:row>
      <xdr:rowOff>52070</xdr:rowOff>
    </xdr:to>
    <xdr:cxnSp macro="">
      <xdr:nvCxnSpPr>
        <xdr:cNvPr id="135" name="直線コネクタ 134"/>
        <xdr:cNvCxnSpPr/>
      </xdr:nvCxnSpPr>
      <xdr:spPr>
        <a:xfrm>
          <a:off x="3225800" y="101595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44027</xdr:rowOff>
    </xdr:from>
    <xdr:to>
      <xdr:col>15</xdr:col>
      <xdr:colOff>82550</xdr:colOff>
      <xdr:row>59</xdr:row>
      <xdr:rowOff>108373</xdr:rowOff>
    </xdr:to>
    <xdr:cxnSp macro="">
      <xdr:nvCxnSpPr>
        <xdr:cNvPr id="138" name="直線コネクタ 137"/>
        <xdr:cNvCxnSpPr/>
      </xdr:nvCxnSpPr>
      <xdr:spPr>
        <a:xfrm flipV="1">
          <a:off x="2336800" y="101595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108373</xdr:rowOff>
    </xdr:from>
    <xdr:to>
      <xdr:col>11</xdr:col>
      <xdr:colOff>31750</xdr:colOff>
      <xdr:row>59</xdr:row>
      <xdr:rowOff>116417</xdr:rowOff>
    </xdr:to>
    <xdr:cxnSp macro="">
      <xdr:nvCxnSpPr>
        <xdr:cNvPr id="141" name="直線コネクタ 140"/>
        <xdr:cNvCxnSpPr/>
      </xdr:nvCxnSpPr>
      <xdr:spPr>
        <a:xfrm flipV="1">
          <a:off x="1447800" y="102239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3" name="テキスト ボックス 142"/>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5" name="テキスト ボックス 144"/>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124460</xdr:rowOff>
    </xdr:from>
    <xdr:to>
      <xdr:col>23</xdr:col>
      <xdr:colOff>184150</xdr:colOff>
      <xdr:row>59</xdr:row>
      <xdr:rowOff>54610</xdr:rowOff>
    </xdr:to>
    <xdr:sp macro="" textlink="">
      <xdr:nvSpPr>
        <xdr:cNvPr id="151" name="楕円 150"/>
        <xdr:cNvSpPr/>
      </xdr:nvSpPr>
      <xdr:spPr>
        <a:xfrm>
          <a:off x="49022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140987</xdr:rowOff>
    </xdr:from>
    <xdr:ext cx="762000" cy="259045"/>
    <xdr:sp macro="" textlink="">
      <xdr:nvSpPr>
        <xdr:cNvPr id="152" name="財政構造の弾力性該当値テキスト"/>
        <xdr:cNvSpPr txBox="1"/>
      </xdr:nvSpPr>
      <xdr:spPr>
        <a:xfrm>
          <a:off x="5041900" y="991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1270</xdr:rowOff>
    </xdr:from>
    <xdr:to>
      <xdr:col>19</xdr:col>
      <xdr:colOff>184150</xdr:colOff>
      <xdr:row>59</xdr:row>
      <xdr:rowOff>102870</xdr:rowOff>
    </xdr:to>
    <xdr:sp macro="" textlink="">
      <xdr:nvSpPr>
        <xdr:cNvPr id="153" name="楕円 152"/>
        <xdr:cNvSpPr/>
      </xdr:nvSpPr>
      <xdr:spPr>
        <a:xfrm>
          <a:off x="4064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113047</xdr:rowOff>
    </xdr:from>
    <xdr:ext cx="736600" cy="259045"/>
    <xdr:sp macro="" textlink="">
      <xdr:nvSpPr>
        <xdr:cNvPr id="154" name="テキスト ボックス 153"/>
        <xdr:cNvSpPr txBox="1"/>
      </xdr:nvSpPr>
      <xdr:spPr>
        <a:xfrm>
          <a:off x="3733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164677</xdr:rowOff>
    </xdr:from>
    <xdr:to>
      <xdr:col>15</xdr:col>
      <xdr:colOff>133350</xdr:colOff>
      <xdr:row>59</xdr:row>
      <xdr:rowOff>94827</xdr:rowOff>
    </xdr:to>
    <xdr:sp macro="" textlink="">
      <xdr:nvSpPr>
        <xdr:cNvPr id="155" name="楕円 154"/>
        <xdr:cNvSpPr/>
      </xdr:nvSpPr>
      <xdr:spPr>
        <a:xfrm>
          <a:off x="3175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105004</xdr:rowOff>
    </xdr:from>
    <xdr:ext cx="762000" cy="259045"/>
    <xdr:sp macro="" textlink="">
      <xdr:nvSpPr>
        <xdr:cNvPr id="156" name="テキスト ボックス 155"/>
        <xdr:cNvSpPr txBox="1"/>
      </xdr:nvSpPr>
      <xdr:spPr>
        <a:xfrm>
          <a:off x="2844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57573</xdr:rowOff>
    </xdr:from>
    <xdr:to>
      <xdr:col>11</xdr:col>
      <xdr:colOff>82550</xdr:colOff>
      <xdr:row>59</xdr:row>
      <xdr:rowOff>159173</xdr:rowOff>
    </xdr:to>
    <xdr:sp macro="" textlink="">
      <xdr:nvSpPr>
        <xdr:cNvPr id="157" name="楕円 156"/>
        <xdr:cNvSpPr/>
      </xdr:nvSpPr>
      <xdr:spPr>
        <a:xfrm>
          <a:off x="2286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169350</xdr:rowOff>
    </xdr:from>
    <xdr:ext cx="762000" cy="259045"/>
    <xdr:sp macro="" textlink="">
      <xdr:nvSpPr>
        <xdr:cNvPr id="158" name="テキスト ボックス 157"/>
        <xdr:cNvSpPr txBox="1"/>
      </xdr:nvSpPr>
      <xdr:spPr>
        <a:xfrm>
          <a:off x="1955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65617</xdr:rowOff>
    </xdr:from>
    <xdr:to>
      <xdr:col>7</xdr:col>
      <xdr:colOff>31750</xdr:colOff>
      <xdr:row>59</xdr:row>
      <xdr:rowOff>167217</xdr:rowOff>
    </xdr:to>
    <xdr:sp macro="" textlink="">
      <xdr:nvSpPr>
        <xdr:cNvPr id="159" name="楕円 158"/>
        <xdr:cNvSpPr/>
      </xdr:nvSpPr>
      <xdr:spPr>
        <a:xfrm>
          <a:off x="1397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5944</xdr:rowOff>
    </xdr:from>
    <xdr:ext cx="762000" cy="259045"/>
    <xdr:sp macro="" textlink="">
      <xdr:nvSpPr>
        <xdr:cNvPr id="160" name="テキスト ボックス 159"/>
        <xdr:cNvSpPr txBox="1"/>
      </xdr:nvSpPr>
      <xdr:spPr>
        <a:xfrm>
          <a:off x="1066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[295,865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人口１人当たり人件費・物件費等は、類似団体内平均値を大きく上回っている。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物件費については、ふるさと納税寄附に伴う委託料の増加等の影響により、前年度に比べ増加している。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一方で、人件費は前年度に比べ減少している。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その要因としては、令和４年人事院勧告等に基づく改正を行った結果、給料や勤勉手当、共済費が増加した一方で、令和４年度の定年退職者数の減少により退職手当が前年比</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52.0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％となるなど、減少要因が大きかったためと考えられる。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135006</xdr:rowOff>
    </xdr:from>
    <xdr:to>
      <xdr:col>23</xdr:col>
      <xdr:colOff>133350</xdr:colOff>
      <xdr:row>89</xdr:row>
      <xdr:rowOff>117024</xdr:rowOff>
    </xdr:to>
    <xdr:cxnSp macro="">
      <xdr:nvCxnSpPr>
        <xdr:cNvPr id="195" name="直線コネクタ 194"/>
        <xdr:cNvCxnSpPr/>
      </xdr:nvCxnSpPr>
      <xdr:spPr>
        <a:xfrm>
          <a:off x="4114800" y="15051156"/>
          <a:ext cx="838200" cy="3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5551</xdr:rowOff>
    </xdr:from>
    <xdr:ext cx="762000" cy="259045"/>
    <xdr:sp macro="" textlink="">
      <xdr:nvSpPr>
        <xdr:cNvPr id="196" name="人件費・物件費等の状況平均値テキスト"/>
        <xdr:cNvSpPr txBox="1"/>
      </xdr:nvSpPr>
      <xdr:spPr>
        <a:xfrm>
          <a:off x="5041900" y="14235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29741</xdr:rowOff>
    </xdr:from>
    <xdr:to>
      <xdr:col>19</xdr:col>
      <xdr:colOff>133350</xdr:colOff>
      <xdr:row>87</xdr:row>
      <xdr:rowOff>135006</xdr:rowOff>
    </xdr:to>
    <xdr:cxnSp macro="">
      <xdr:nvCxnSpPr>
        <xdr:cNvPr id="198" name="直線コネクタ 197"/>
        <xdr:cNvCxnSpPr/>
      </xdr:nvCxnSpPr>
      <xdr:spPr>
        <a:xfrm>
          <a:off x="3225800" y="14774441"/>
          <a:ext cx="889000" cy="27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39648</xdr:rowOff>
    </xdr:from>
    <xdr:ext cx="736600" cy="259045"/>
    <xdr:sp macro="" textlink="">
      <xdr:nvSpPr>
        <xdr:cNvPr id="200" name="テキスト ボックス 199"/>
        <xdr:cNvSpPr txBox="1"/>
      </xdr:nvSpPr>
      <xdr:spPr>
        <a:xfrm>
          <a:off x="3733800" y="1409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123555</xdr:rowOff>
    </xdr:from>
    <xdr:to>
      <xdr:col>15</xdr:col>
      <xdr:colOff>82550</xdr:colOff>
      <xdr:row>86</xdr:row>
      <xdr:rowOff>29741</xdr:rowOff>
    </xdr:to>
    <xdr:cxnSp macro="">
      <xdr:nvCxnSpPr>
        <xdr:cNvPr id="201" name="直線コネクタ 200"/>
        <xdr:cNvCxnSpPr/>
      </xdr:nvCxnSpPr>
      <xdr:spPr>
        <a:xfrm>
          <a:off x="2336800" y="14525355"/>
          <a:ext cx="889000" cy="24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122879</xdr:rowOff>
    </xdr:from>
    <xdr:ext cx="762000" cy="259045"/>
    <xdr:sp macro="" textlink="">
      <xdr:nvSpPr>
        <xdr:cNvPr id="203" name="テキスト ボックス 202"/>
        <xdr:cNvSpPr txBox="1"/>
      </xdr:nvSpPr>
      <xdr:spPr>
        <a:xfrm>
          <a:off x="2844800" y="140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127631</xdr:rowOff>
    </xdr:from>
    <xdr:to>
      <xdr:col>11</xdr:col>
      <xdr:colOff>31750</xdr:colOff>
      <xdr:row>84</xdr:row>
      <xdr:rowOff>123555</xdr:rowOff>
    </xdr:to>
    <xdr:cxnSp macro="">
      <xdr:nvCxnSpPr>
        <xdr:cNvPr id="204" name="直線コネクタ 203"/>
        <xdr:cNvCxnSpPr/>
      </xdr:nvCxnSpPr>
      <xdr:spPr>
        <a:xfrm>
          <a:off x="1447800" y="14357981"/>
          <a:ext cx="889000" cy="16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160896</xdr:rowOff>
    </xdr:from>
    <xdr:ext cx="762000" cy="259045"/>
    <xdr:sp macro="" textlink="">
      <xdr:nvSpPr>
        <xdr:cNvPr id="206" name="テキスト ボックス 205"/>
        <xdr:cNvSpPr txBox="1"/>
      </xdr:nvSpPr>
      <xdr:spPr>
        <a:xfrm>
          <a:off x="1955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118541</xdr:rowOff>
    </xdr:from>
    <xdr:ext cx="762000" cy="259045"/>
    <xdr:sp macro="" textlink="">
      <xdr:nvSpPr>
        <xdr:cNvPr id="208" name="テキスト ボックス 207"/>
        <xdr:cNvSpPr txBox="1"/>
      </xdr:nvSpPr>
      <xdr:spPr>
        <a:xfrm>
          <a:off x="1066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66224</xdr:rowOff>
    </xdr:from>
    <xdr:to>
      <xdr:col>23</xdr:col>
      <xdr:colOff>184150</xdr:colOff>
      <xdr:row>89</xdr:row>
      <xdr:rowOff>167824</xdr:rowOff>
    </xdr:to>
    <xdr:sp macro="" textlink="">
      <xdr:nvSpPr>
        <xdr:cNvPr id="214" name="楕円 213"/>
        <xdr:cNvSpPr/>
      </xdr:nvSpPr>
      <xdr:spPr>
        <a:xfrm>
          <a:off x="4902200" y="1532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133551</xdr:rowOff>
    </xdr:from>
    <xdr:ext cx="762000" cy="259045"/>
    <xdr:sp macro="" textlink="">
      <xdr:nvSpPr>
        <xdr:cNvPr id="215" name="人件費・物件費等の状況該当値テキスト"/>
        <xdr:cNvSpPr txBox="1"/>
      </xdr:nvSpPr>
      <xdr:spPr>
        <a:xfrm>
          <a:off x="5041900" y="1522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84206</xdr:rowOff>
    </xdr:from>
    <xdr:to>
      <xdr:col>19</xdr:col>
      <xdr:colOff>184150</xdr:colOff>
      <xdr:row>88</xdr:row>
      <xdr:rowOff>14356</xdr:rowOff>
    </xdr:to>
    <xdr:sp macro="" textlink="">
      <xdr:nvSpPr>
        <xdr:cNvPr id="216" name="楕円 215"/>
        <xdr:cNvSpPr/>
      </xdr:nvSpPr>
      <xdr:spPr>
        <a:xfrm>
          <a:off x="4064000" y="1500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170583</xdr:rowOff>
    </xdr:from>
    <xdr:ext cx="736600" cy="259045"/>
    <xdr:sp macro="" textlink="">
      <xdr:nvSpPr>
        <xdr:cNvPr id="217" name="テキスト ボックス 216"/>
        <xdr:cNvSpPr txBox="1"/>
      </xdr:nvSpPr>
      <xdr:spPr>
        <a:xfrm>
          <a:off x="3733800" y="15086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150391</xdr:rowOff>
    </xdr:from>
    <xdr:to>
      <xdr:col>15</xdr:col>
      <xdr:colOff>133350</xdr:colOff>
      <xdr:row>86</xdr:row>
      <xdr:rowOff>80541</xdr:rowOff>
    </xdr:to>
    <xdr:sp macro="" textlink="">
      <xdr:nvSpPr>
        <xdr:cNvPr id="218" name="楕円 217"/>
        <xdr:cNvSpPr/>
      </xdr:nvSpPr>
      <xdr:spPr>
        <a:xfrm>
          <a:off x="3175000" y="147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65318</xdr:rowOff>
    </xdr:from>
    <xdr:ext cx="762000" cy="259045"/>
    <xdr:sp macro="" textlink="">
      <xdr:nvSpPr>
        <xdr:cNvPr id="219" name="テキスト ボックス 218"/>
        <xdr:cNvSpPr txBox="1"/>
      </xdr:nvSpPr>
      <xdr:spPr>
        <a:xfrm>
          <a:off x="2844800" y="1481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72755</xdr:rowOff>
    </xdr:from>
    <xdr:to>
      <xdr:col>11</xdr:col>
      <xdr:colOff>82550</xdr:colOff>
      <xdr:row>85</xdr:row>
      <xdr:rowOff>2905</xdr:rowOff>
    </xdr:to>
    <xdr:sp macro="" textlink="">
      <xdr:nvSpPr>
        <xdr:cNvPr id="220" name="楕円 219"/>
        <xdr:cNvSpPr/>
      </xdr:nvSpPr>
      <xdr:spPr>
        <a:xfrm>
          <a:off x="2286000" y="144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159132</xdr:rowOff>
    </xdr:from>
    <xdr:ext cx="762000" cy="259045"/>
    <xdr:sp macro="" textlink="">
      <xdr:nvSpPr>
        <xdr:cNvPr id="221" name="テキスト ボックス 220"/>
        <xdr:cNvSpPr txBox="1"/>
      </xdr:nvSpPr>
      <xdr:spPr>
        <a:xfrm>
          <a:off x="1955800" y="1456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76831</xdr:rowOff>
    </xdr:from>
    <xdr:to>
      <xdr:col>7</xdr:col>
      <xdr:colOff>31750</xdr:colOff>
      <xdr:row>84</xdr:row>
      <xdr:rowOff>6981</xdr:rowOff>
    </xdr:to>
    <xdr:sp macro="" textlink="">
      <xdr:nvSpPr>
        <xdr:cNvPr id="222" name="楕円 221"/>
        <xdr:cNvSpPr/>
      </xdr:nvSpPr>
      <xdr:spPr>
        <a:xfrm>
          <a:off x="1397000" y="1430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163208</xdr:rowOff>
    </xdr:from>
    <xdr:ext cx="762000" cy="259045"/>
    <xdr:sp macro="" textlink="">
      <xdr:nvSpPr>
        <xdr:cNvPr id="223" name="テキスト ボックス 222"/>
        <xdr:cNvSpPr txBox="1"/>
      </xdr:nvSpPr>
      <xdr:spPr>
        <a:xfrm>
          <a:off x="1066800" y="1439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令和３年度については、前年からの変動は無かった。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令和４年度は、人事異動等による経験年数別の職員構成の変動等の理由により前年より増加に転じ、引き続き全国平均を上回っている結果となっている。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167481</xdr:rowOff>
    </xdr:from>
    <xdr:to>
      <xdr:col>81</xdr:col>
      <xdr:colOff>44450</xdr:colOff>
      <xdr:row>86</xdr:row>
      <xdr:rowOff>56356</xdr:rowOff>
    </xdr:to>
    <xdr:cxnSp macro="">
      <xdr:nvCxnSpPr>
        <xdr:cNvPr id="261" name="直線コネクタ 260"/>
        <xdr:cNvCxnSpPr/>
      </xdr:nvCxnSpPr>
      <xdr:spPr>
        <a:xfrm>
          <a:off x="16179800" y="14740731"/>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167481</xdr:rowOff>
    </xdr:to>
    <xdr:cxnSp macro="">
      <xdr:nvCxnSpPr>
        <xdr:cNvPr id="264" name="直線コネクタ 263"/>
        <xdr:cNvCxnSpPr/>
      </xdr:nvCxnSpPr>
      <xdr:spPr>
        <a:xfrm>
          <a:off x="15290800" y="1472565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56356</xdr:rowOff>
    </xdr:to>
    <xdr:cxnSp macro="">
      <xdr:nvCxnSpPr>
        <xdr:cNvPr id="267" name="直線コネクタ 266"/>
        <xdr:cNvCxnSpPr/>
      </xdr:nvCxnSpPr>
      <xdr:spPr>
        <a:xfrm flipV="1">
          <a:off x="14401800" y="14725650"/>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9" name="テキスト ボックス 268"/>
        <xdr:cNvSpPr txBox="1"/>
      </xdr:nvSpPr>
      <xdr:spPr>
        <a:xfrm>
          <a:off x="14909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122238</xdr:rowOff>
    </xdr:from>
    <xdr:to>
      <xdr:col>68</xdr:col>
      <xdr:colOff>152400</xdr:colOff>
      <xdr:row>86</xdr:row>
      <xdr:rowOff>56356</xdr:rowOff>
    </xdr:to>
    <xdr:cxnSp macro="">
      <xdr:nvCxnSpPr>
        <xdr:cNvPr id="270" name="直線コネクタ 269"/>
        <xdr:cNvCxnSpPr/>
      </xdr:nvCxnSpPr>
      <xdr:spPr>
        <a:xfrm>
          <a:off x="13512800" y="14695488"/>
          <a:ext cx="889000" cy="10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72" name="テキスト ボックス 271"/>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77646</xdr:rowOff>
    </xdr:from>
    <xdr:ext cx="762000" cy="259045"/>
    <xdr:sp macro="" textlink="">
      <xdr:nvSpPr>
        <xdr:cNvPr id="274" name="テキスト ボックス 273"/>
        <xdr:cNvSpPr txBox="1"/>
      </xdr:nvSpPr>
      <xdr:spPr>
        <a:xfrm>
          <a:off x="13131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5556</xdr:rowOff>
    </xdr:from>
    <xdr:to>
      <xdr:col>81</xdr:col>
      <xdr:colOff>95250</xdr:colOff>
      <xdr:row>86</xdr:row>
      <xdr:rowOff>107156</xdr:rowOff>
    </xdr:to>
    <xdr:sp macro="" textlink="">
      <xdr:nvSpPr>
        <xdr:cNvPr id="280" name="楕円 279"/>
        <xdr:cNvSpPr/>
      </xdr:nvSpPr>
      <xdr:spPr>
        <a:xfrm>
          <a:off x="169672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149083</xdr:rowOff>
    </xdr:from>
    <xdr:ext cx="762000" cy="259045"/>
    <xdr:sp macro="" textlink="">
      <xdr:nvSpPr>
        <xdr:cNvPr id="281" name="給与水準   （国との比較）該当値テキスト"/>
        <xdr:cNvSpPr txBox="1"/>
      </xdr:nvSpPr>
      <xdr:spPr>
        <a:xfrm>
          <a:off x="17106900" y="1472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116681</xdr:rowOff>
    </xdr:from>
    <xdr:to>
      <xdr:col>77</xdr:col>
      <xdr:colOff>95250</xdr:colOff>
      <xdr:row>86</xdr:row>
      <xdr:rowOff>46831</xdr:rowOff>
    </xdr:to>
    <xdr:sp macro="" textlink="">
      <xdr:nvSpPr>
        <xdr:cNvPr id="282" name="楕円 281"/>
        <xdr:cNvSpPr/>
      </xdr:nvSpPr>
      <xdr:spPr>
        <a:xfrm>
          <a:off x="16129000" y="146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31608</xdr:rowOff>
    </xdr:from>
    <xdr:ext cx="736600" cy="259045"/>
    <xdr:sp macro="" textlink="">
      <xdr:nvSpPr>
        <xdr:cNvPr id="283" name="テキスト ボックス 282"/>
        <xdr:cNvSpPr txBox="1"/>
      </xdr:nvSpPr>
      <xdr:spPr>
        <a:xfrm>
          <a:off x="15798800" y="14776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4" name="楕円 283"/>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5" name="テキスト ボックス 284"/>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5556</xdr:rowOff>
    </xdr:from>
    <xdr:to>
      <xdr:col>68</xdr:col>
      <xdr:colOff>203200</xdr:colOff>
      <xdr:row>86</xdr:row>
      <xdr:rowOff>107156</xdr:rowOff>
    </xdr:to>
    <xdr:sp macro="" textlink="">
      <xdr:nvSpPr>
        <xdr:cNvPr id="286" name="楕円 285"/>
        <xdr:cNvSpPr/>
      </xdr:nvSpPr>
      <xdr:spPr>
        <a:xfrm>
          <a:off x="14351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91933</xdr:rowOff>
    </xdr:from>
    <xdr:ext cx="762000" cy="259045"/>
    <xdr:sp macro="" textlink="">
      <xdr:nvSpPr>
        <xdr:cNvPr id="287" name="テキスト ボックス 286"/>
        <xdr:cNvSpPr txBox="1"/>
      </xdr:nvSpPr>
      <xdr:spPr>
        <a:xfrm>
          <a:off x="14020800" y="148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88" name="楕円 287"/>
        <xdr:cNvSpPr/>
      </xdr:nvSpPr>
      <xdr:spPr>
        <a:xfrm>
          <a:off x="13462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157815</xdr:rowOff>
    </xdr:from>
    <xdr:ext cx="762000" cy="259045"/>
    <xdr:sp macro="" textlink="">
      <xdr:nvSpPr>
        <xdr:cNvPr id="289" name="テキスト ボックス 288"/>
        <xdr:cNvSpPr txBox="1"/>
      </xdr:nvSpPr>
      <xdr:spPr>
        <a:xfrm>
          <a:off x="13131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年度までの職員数は山梨県平均と同程度であり、全国平均、類似団体平均ともに下回っていた。その要因としては、富士吉田市新集中改革プラン（</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）において、病院職員を除く職員数の</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人）減を目標とし、一般職においては退職補充</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割を基本に、毎年人員減を継続してきたためと考えられる。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かし、増加する事務量への対応も限界に来ており、保育園等、市民のニーズや業務量に応じた人事配置の結果、令和４年度については人口減少も重なり、微増傾向が続いている。引き続き、これらのことに留意しながら職員定数の管理を行いつつ、適正な職員配置を検討し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23001</xdr:rowOff>
    </xdr:from>
    <xdr:to>
      <xdr:col>81</xdr:col>
      <xdr:colOff>44450</xdr:colOff>
      <xdr:row>62</xdr:row>
      <xdr:rowOff>39088</xdr:rowOff>
    </xdr:to>
    <xdr:cxnSp macro="">
      <xdr:nvCxnSpPr>
        <xdr:cNvPr id="324" name="直線コネクタ 323"/>
        <xdr:cNvCxnSpPr/>
      </xdr:nvCxnSpPr>
      <xdr:spPr>
        <a:xfrm>
          <a:off x="16179800" y="10652901"/>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5" name="定員管理の状況平均値テキスト"/>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13617</xdr:rowOff>
    </xdr:from>
    <xdr:to>
      <xdr:col>77</xdr:col>
      <xdr:colOff>44450</xdr:colOff>
      <xdr:row>62</xdr:row>
      <xdr:rowOff>23001</xdr:rowOff>
    </xdr:to>
    <xdr:cxnSp macro="">
      <xdr:nvCxnSpPr>
        <xdr:cNvPr id="327" name="直線コネクタ 326"/>
        <xdr:cNvCxnSpPr/>
      </xdr:nvCxnSpPr>
      <xdr:spPr>
        <a:xfrm>
          <a:off x="15290800" y="10643517"/>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9" name="テキスト ボックス 328"/>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6914</xdr:rowOff>
    </xdr:from>
    <xdr:to>
      <xdr:col>72</xdr:col>
      <xdr:colOff>203200</xdr:colOff>
      <xdr:row>62</xdr:row>
      <xdr:rowOff>13617</xdr:rowOff>
    </xdr:to>
    <xdr:cxnSp macro="">
      <xdr:nvCxnSpPr>
        <xdr:cNvPr id="330" name="直線コネクタ 329"/>
        <xdr:cNvCxnSpPr/>
      </xdr:nvCxnSpPr>
      <xdr:spPr>
        <a:xfrm>
          <a:off x="14401800" y="10636814"/>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32" name="テキスト ボックス 331"/>
        <xdr:cNvSpPr txBox="1"/>
      </xdr:nvSpPr>
      <xdr:spPr>
        <a:xfrm>
          <a:off x="14909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168980</xdr:rowOff>
    </xdr:from>
    <xdr:to>
      <xdr:col>68</xdr:col>
      <xdr:colOff>152400</xdr:colOff>
      <xdr:row>62</xdr:row>
      <xdr:rowOff>6914</xdr:rowOff>
    </xdr:to>
    <xdr:cxnSp macro="">
      <xdr:nvCxnSpPr>
        <xdr:cNvPr id="333" name="直線コネクタ 332"/>
        <xdr:cNvCxnSpPr/>
      </xdr:nvCxnSpPr>
      <xdr:spPr>
        <a:xfrm>
          <a:off x="13512800" y="10627430"/>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106838</xdr:rowOff>
    </xdr:from>
    <xdr:ext cx="762000" cy="259045"/>
    <xdr:sp macro="" textlink="">
      <xdr:nvSpPr>
        <xdr:cNvPr id="335" name="テキスト ボックス 334"/>
        <xdr:cNvSpPr txBox="1"/>
      </xdr:nvSpPr>
      <xdr:spPr>
        <a:xfrm>
          <a:off x="14020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77346</xdr:rowOff>
    </xdr:from>
    <xdr:ext cx="762000" cy="259045"/>
    <xdr:sp macro="" textlink="">
      <xdr:nvSpPr>
        <xdr:cNvPr id="337" name="テキスト ボックス 336"/>
        <xdr:cNvSpPr txBox="1"/>
      </xdr:nvSpPr>
      <xdr:spPr>
        <a:xfrm>
          <a:off x="13131800" y="1070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159738</xdr:rowOff>
    </xdr:from>
    <xdr:to>
      <xdr:col>81</xdr:col>
      <xdr:colOff>95250</xdr:colOff>
      <xdr:row>62</xdr:row>
      <xdr:rowOff>89888</xdr:rowOff>
    </xdr:to>
    <xdr:sp macro="" textlink="">
      <xdr:nvSpPr>
        <xdr:cNvPr id="343" name="楕円 342"/>
        <xdr:cNvSpPr/>
      </xdr:nvSpPr>
      <xdr:spPr>
        <a:xfrm>
          <a:off x="16967200" y="106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4815</xdr:rowOff>
    </xdr:from>
    <xdr:ext cx="762000" cy="259045"/>
    <xdr:sp macro="" textlink="">
      <xdr:nvSpPr>
        <xdr:cNvPr id="344" name="定員管理の状況該当値テキスト"/>
        <xdr:cNvSpPr txBox="1"/>
      </xdr:nvSpPr>
      <xdr:spPr>
        <a:xfrm>
          <a:off x="17106900" y="1046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143651</xdr:rowOff>
    </xdr:from>
    <xdr:to>
      <xdr:col>77</xdr:col>
      <xdr:colOff>95250</xdr:colOff>
      <xdr:row>62</xdr:row>
      <xdr:rowOff>73801</xdr:rowOff>
    </xdr:to>
    <xdr:sp macro="" textlink="">
      <xdr:nvSpPr>
        <xdr:cNvPr id="345" name="楕円 344"/>
        <xdr:cNvSpPr/>
      </xdr:nvSpPr>
      <xdr:spPr>
        <a:xfrm>
          <a:off x="16129000" y="106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83978</xdr:rowOff>
    </xdr:from>
    <xdr:ext cx="736600" cy="259045"/>
    <xdr:sp macro="" textlink="">
      <xdr:nvSpPr>
        <xdr:cNvPr id="346" name="テキスト ボックス 345"/>
        <xdr:cNvSpPr txBox="1"/>
      </xdr:nvSpPr>
      <xdr:spPr>
        <a:xfrm>
          <a:off x="15798800" y="10370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134267</xdr:rowOff>
    </xdr:from>
    <xdr:to>
      <xdr:col>73</xdr:col>
      <xdr:colOff>44450</xdr:colOff>
      <xdr:row>62</xdr:row>
      <xdr:rowOff>64417</xdr:rowOff>
    </xdr:to>
    <xdr:sp macro="" textlink="">
      <xdr:nvSpPr>
        <xdr:cNvPr id="347" name="楕円 346"/>
        <xdr:cNvSpPr/>
      </xdr:nvSpPr>
      <xdr:spPr>
        <a:xfrm>
          <a:off x="15240000" y="1059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74594</xdr:rowOff>
    </xdr:from>
    <xdr:ext cx="762000" cy="259045"/>
    <xdr:sp macro="" textlink="">
      <xdr:nvSpPr>
        <xdr:cNvPr id="348" name="テキスト ボックス 347"/>
        <xdr:cNvSpPr txBox="1"/>
      </xdr:nvSpPr>
      <xdr:spPr>
        <a:xfrm>
          <a:off x="14909800" y="1036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127564</xdr:rowOff>
    </xdr:from>
    <xdr:to>
      <xdr:col>68</xdr:col>
      <xdr:colOff>203200</xdr:colOff>
      <xdr:row>62</xdr:row>
      <xdr:rowOff>57714</xdr:rowOff>
    </xdr:to>
    <xdr:sp macro="" textlink="">
      <xdr:nvSpPr>
        <xdr:cNvPr id="349" name="楕円 348"/>
        <xdr:cNvSpPr/>
      </xdr:nvSpPr>
      <xdr:spPr>
        <a:xfrm>
          <a:off x="14351000" y="105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67891</xdr:rowOff>
    </xdr:from>
    <xdr:ext cx="762000" cy="259045"/>
    <xdr:sp macro="" textlink="">
      <xdr:nvSpPr>
        <xdr:cNvPr id="350" name="テキスト ボックス 349"/>
        <xdr:cNvSpPr txBox="1"/>
      </xdr:nvSpPr>
      <xdr:spPr>
        <a:xfrm>
          <a:off x="14020800" y="103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118180</xdr:rowOff>
    </xdr:from>
    <xdr:to>
      <xdr:col>64</xdr:col>
      <xdr:colOff>152400</xdr:colOff>
      <xdr:row>62</xdr:row>
      <xdr:rowOff>48330</xdr:rowOff>
    </xdr:to>
    <xdr:sp macro="" textlink="">
      <xdr:nvSpPr>
        <xdr:cNvPr id="351" name="楕円 350"/>
        <xdr:cNvSpPr/>
      </xdr:nvSpPr>
      <xdr:spPr>
        <a:xfrm>
          <a:off x="13462000" y="105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58507</xdr:rowOff>
    </xdr:from>
    <xdr:ext cx="762000" cy="259045"/>
    <xdr:sp macro="" textlink="">
      <xdr:nvSpPr>
        <xdr:cNvPr id="352" name="テキスト ボックス 351"/>
        <xdr:cNvSpPr txBox="1"/>
      </xdr:nvSpPr>
      <xdr:spPr>
        <a:xfrm>
          <a:off x="13131800" y="1034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実質公債比率は前年度比で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ポイント増加し、類似団体内平均値を上回った。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増加の主な要因は、ごみ処理及びし尿処理施設長寿命化に伴う起債の元利償還が本格的に始まったこと等があげられる。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近年の大型事業や公共施設の老朽化対策の実施に伴う公債費負担により、今後も数値は悪化する傾向にある。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事業精査や新規地方債発行の抑制、交付税算入率の高い起債の活用等により、健全な財政運営に努めていく。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47474</xdr:rowOff>
    </xdr:from>
    <xdr:to>
      <xdr:col>81</xdr:col>
      <xdr:colOff>44450</xdr:colOff>
      <xdr:row>41</xdr:row>
      <xdr:rowOff>150888</xdr:rowOff>
    </xdr:to>
    <xdr:cxnSp macro="">
      <xdr:nvCxnSpPr>
        <xdr:cNvPr id="388" name="直線コネクタ 387"/>
        <xdr:cNvCxnSpPr/>
      </xdr:nvCxnSpPr>
      <xdr:spPr>
        <a:xfrm>
          <a:off x="16179800" y="7076924"/>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9"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13002</xdr:rowOff>
    </xdr:from>
    <xdr:to>
      <xdr:col>77</xdr:col>
      <xdr:colOff>44450</xdr:colOff>
      <xdr:row>41</xdr:row>
      <xdr:rowOff>47474</xdr:rowOff>
    </xdr:to>
    <xdr:cxnSp macro="">
      <xdr:nvCxnSpPr>
        <xdr:cNvPr id="391" name="直線コネクタ 390"/>
        <xdr:cNvCxnSpPr/>
      </xdr:nvCxnSpPr>
      <xdr:spPr>
        <a:xfrm>
          <a:off x="15290800" y="704245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3" name="テキスト ボックス 392"/>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1512</xdr:rowOff>
    </xdr:from>
    <xdr:to>
      <xdr:col>72</xdr:col>
      <xdr:colOff>203200</xdr:colOff>
      <xdr:row>41</xdr:row>
      <xdr:rowOff>13002</xdr:rowOff>
    </xdr:to>
    <xdr:cxnSp macro="">
      <xdr:nvCxnSpPr>
        <xdr:cNvPr id="394" name="直線コネクタ 393"/>
        <xdr:cNvCxnSpPr/>
      </xdr:nvCxnSpPr>
      <xdr:spPr>
        <a:xfrm>
          <a:off x="14401800" y="70309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6" name="テキスト ボックス 395"/>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1512</xdr:rowOff>
    </xdr:from>
    <xdr:to>
      <xdr:col>68</xdr:col>
      <xdr:colOff>152400</xdr:colOff>
      <xdr:row>41</xdr:row>
      <xdr:rowOff>81945</xdr:rowOff>
    </xdr:to>
    <xdr:cxnSp macro="">
      <xdr:nvCxnSpPr>
        <xdr:cNvPr id="397" name="直線コネクタ 396"/>
        <xdr:cNvCxnSpPr/>
      </xdr:nvCxnSpPr>
      <xdr:spPr>
        <a:xfrm flipV="1">
          <a:off x="13512800" y="70309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9" name="テキスト ボックス 398"/>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01" name="テキスト ボックス 400"/>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100088</xdr:rowOff>
    </xdr:from>
    <xdr:to>
      <xdr:col>81</xdr:col>
      <xdr:colOff>95250</xdr:colOff>
      <xdr:row>42</xdr:row>
      <xdr:rowOff>30238</xdr:rowOff>
    </xdr:to>
    <xdr:sp macro="" textlink="">
      <xdr:nvSpPr>
        <xdr:cNvPr id="407" name="楕円 406"/>
        <xdr:cNvSpPr/>
      </xdr:nvSpPr>
      <xdr:spPr>
        <a:xfrm>
          <a:off x="169672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72165</xdr:rowOff>
    </xdr:from>
    <xdr:ext cx="762000" cy="259045"/>
    <xdr:sp macro="" textlink="">
      <xdr:nvSpPr>
        <xdr:cNvPr id="408" name="公債費負担の状況該当値テキスト"/>
        <xdr:cNvSpPr txBox="1"/>
      </xdr:nvSpPr>
      <xdr:spPr>
        <a:xfrm>
          <a:off x="17106900" y="710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168124</xdr:rowOff>
    </xdr:from>
    <xdr:to>
      <xdr:col>77</xdr:col>
      <xdr:colOff>95250</xdr:colOff>
      <xdr:row>41</xdr:row>
      <xdr:rowOff>98274</xdr:rowOff>
    </xdr:to>
    <xdr:sp macro="" textlink="">
      <xdr:nvSpPr>
        <xdr:cNvPr id="409" name="楕円 408"/>
        <xdr:cNvSpPr/>
      </xdr:nvSpPr>
      <xdr:spPr>
        <a:xfrm>
          <a:off x="16129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410" name="テキスト ボックス 409"/>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133652</xdr:rowOff>
    </xdr:from>
    <xdr:to>
      <xdr:col>73</xdr:col>
      <xdr:colOff>44450</xdr:colOff>
      <xdr:row>41</xdr:row>
      <xdr:rowOff>63802</xdr:rowOff>
    </xdr:to>
    <xdr:sp macro="" textlink="">
      <xdr:nvSpPr>
        <xdr:cNvPr id="411" name="楕円 410"/>
        <xdr:cNvSpPr/>
      </xdr:nvSpPr>
      <xdr:spPr>
        <a:xfrm>
          <a:off x="15240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412" name="テキスト ボックス 411"/>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122162</xdr:rowOff>
    </xdr:from>
    <xdr:to>
      <xdr:col>68</xdr:col>
      <xdr:colOff>203200</xdr:colOff>
      <xdr:row>41</xdr:row>
      <xdr:rowOff>52312</xdr:rowOff>
    </xdr:to>
    <xdr:sp macro="" textlink="">
      <xdr:nvSpPr>
        <xdr:cNvPr id="413" name="楕円 412"/>
        <xdr:cNvSpPr/>
      </xdr:nvSpPr>
      <xdr:spPr>
        <a:xfrm>
          <a:off x="14351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62489</xdr:rowOff>
    </xdr:from>
    <xdr:ext cx="762000" cy="259045"/>
    <xdr:sp macro="" textlink="">
      <xdr:nvSpPr>
        <xdr:cNvPr id="414" name="テキスト ボックス 413"/>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31145</xdr:rowOff>
    </xdr:from>
    <xdr:to>
      <xdr:col>64</xdr:col>
      <xdr:colOff>152400</xdr:colOff>
      <xdr:row>41</xdr:row>
      <xdr:rowOff>132745</xdr:rowOff>
    </xdr:to>
    <xdr:sp macro="" textlink="">
      <xdr:nvSpPr>
        <xdr:cNvPr id="415" name="楕円 414"/>
        <xdr:cNvSpPr/>
      </xdr:nvSpPr>
      <xdr:spPr>
        <a:xfrm>
          <a:off x="13462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142922</xdr:rowOff>
    </xdr:from>
    <xdr:ext cx="762000" cy="259045"/>
    <xdr:sp macro="" textlink="">
      <xdr:nvSpPr>
        <xdr:cNvPr id="416" name="テキスト ボックス 415"/>
        <xdr:cNvSpPr txBox="1"/>
      </xdr:nvSpPr>
      <xdr:spPr>
        <a:xfrm>
          <a:off x="13131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将来負担比率は前年度比で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ポイント減少し、マイナスとなったことで類似団体内平均値を大きく下回った。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減少の主な要因は、ふるさと振興基金が大きく増加したことで、充当可能基金が前年度比で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1,941,855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％）増加したこと等があげられる。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54661</xdr:rowOff>
    </xdr:from>
    <xdr:to>
      <xdr:col>77</xdr:col>
      <xdr:colOff>44450</xdr:colOff>
      <xdr:row>14</xdr:row>
      <xdr:rowOff>160350</xdr:rowOff>
    </xdr:to>
    <xdr:cxnSp macro="">
      <xdr:nvCxnSpPr>
        <xdr:cNvPr id="448" name="直線コネクタ 447"/>
        <xdr:cNvCxnSpPr/>
      </xdr:nvCxnSpPr>
      <xdr:spPr>
        <a:xfrm flipV="1">
          <a:off x="15290800" y="2454961"/>
          <a:ext cx="889000" cy="10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9" name="将来負担の状況平均値テキスト"/>
        <xdr:cNvSpPr txBox="1"/>
      </xdr:nvSpPr>
      <xdr:spPr>
        <a:xfrm>
          <a:off x="17106900" y="245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160350</xdr:rowOff>
    </xdr:from>
    <xdr:to>
      <xdr:col>72</xdr:col>
      <xdr:colOff>203200</xdr:colOff>
      <xdr:row>15</xdr:row>
      <xdr:rowOff>19304</xdr:rowOff>
    </xdr:to>
    <xdr:cxnSp macro="">
      <xdr:nvCxnSpPr>
        <xdr:cNvPr id="451" name="直線コネクタ 450"/>
        <xdr:cNvCxnSpPr/>
      </xdr:nvCxnSpPr>
      <xdr:spPr>
        <a:xfrm flipV="1">
          <a:off x="14401800" y="2560650"/>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36060</xdr:rowOff>
    </xdr:from>
    <xdr:ext cx="736600" cy="259045"/>
    <xdr:sp macro="" textlink="">
      <xdr:nvSpPr>
        <xdr:cNvPr id="453" name="テキスト ボックス 452"/>
        <xdr:cNvSpPr txBox="1"/>
      </xdr:nvSpPr>
      <xdr:spPr>
        <a:xfrm>
          <a:off x="15798800" y="2607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19304</xdr:rowOff>
    </xdr:from>
    <xdr:to>
      <xdr:col>68</xdr:col>
      <xdr:colOff>152400</xdr:colOff>
      <xdr:row>15</xdr:row>
      <xdr:rowOff>47777</xdr:rowOff>
    </xdr:to>
    <xdr:cxnSp macro="">
      <xdr:nvCxnSpPr>
        <xdr:cNvPr id="454" name="直線コネクタ 453"/>
        <xdr:cNvCxnSpPr/>
      </xdr:nvCxnSpPr>
      <xdr:spPr>
        <a:xfrm flipV="1">
          <a:off x="13512800" y="2591054"/>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5" name="フローチャート: 判断 454"/>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94937</xdr:rowOff>
    </xdr:from>
    <xdr:ext cx="762000" cy="259045"/>
    <xdr:sp macro="" textlink="">
      <xdr:nvSpPr>
        <xdr:cNvPr id="456" name="テキスト ボックス 455"/>
        <xdr:cNvSpPr txBox="1"/>
      </xdr:nvSpPr>
      <xdr:spPr>
        <a:xfrm>
          <a:off x="14909800" y="266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68402</xdr:rowOff>
    </xdr:from>
    <xdr:to>
      <xdr:col>68</xdr:col>
      <xdr:colOff>203200</xdr:colOff>
      <xdr:row>15</xdr:row>
      <xdr:rowOff>170002</xdr:rowOff>
    </xdr:to>
    <xdr:sp macro="" textlink="">
      <xdr:nvSpPr>
        <xdr:cNvPr id="457" name="フローチャート: 判断 456"/>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154779</xdr:rowOff>
    </xdr:from>
    <xdr:ext cx="762000" cy="259045"/>
    <xdr:sp macro="" textlink="">
      <xdr:nvSpPr>
        <xdr:cNvPr id="458" name="テキスト ボックス 457"/>
        <xdr:cNvSpPr txBox="1"/>
      </xdr:nvSpPr>
      <xdr:spPr>
        <a:xfrm>
          <a:off x="14020800" y="272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59" name="フローチャート: 判断 458"/>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169257</xdr:rowOff>
    </xdr:from>
    <xdr:ext cx="762000" cy="259045"/>
    <xdr:sp macro="" textlink="">
      <xdr:nvSpPr>
        <xdr:cNvPr id="460" name="テキスト ボックス 459"/>
        <xdr:cNvSpPr txBox="1"/>
      </xdr:nvSpPr>
      <xdr:spPr>
        <a:xfrm>
          <a:off x="13131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3861</xdr:rowOff>
    </xdr:from>
    <xdr:to>
      <xdr:col>77</xdr:col>
      <xdr:colOff>95250</xdr:colOff>
      <xdr:row>14</xdr:row>
      <xdr:rowOff>105461</xdr:rowOff>
    </xdr:to>
    <xdr:sp macro="" textlink="">
      <xdr:nvSpPr>
        <xdr:cNvPr id="466" name="楕円 465"/>
        <xdr:cNvSpPr/>
      </xdr:nvSpPr>
      <xdr:spPr>
        <a:xfrm>
          <a:off x="16129000" y="240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115638</xdr:rowOff>
    </xdr:from>
    <xdr:ext cx="736600" cy="259045"/>
    <xdr:sp macro="" textlink="">
      <xdr:nvSpPr>
        <xdr:cNvPr id="467" name="テキスト ボックス 466"/>
        <xdr:cNvSpPr txBox="1"/>
      </xdr:nvSpPr>
      <xdr:spPr>
        <a:xfrm>
          <a:off x="15798800" y="2173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109550</xdr:rowOff>
    </xdr:from>
    <xdr:to>
      <xdr:col>73</xdr:col>
      <xdr:colOff>44450</xdr:colOff>
      <xdr:row>15</xdr:row>
      <xdr:rowOff>39700</xdr:rowOff>
    </xdr:to>
    <xdr:sp macro="" textlink="">
      <xdr:nvSpPr>
        <xdr:cNvPr id="468" name="楕円 467"/>
        <xdr:cNvSpPr/>
      </xdr:nvSpPr>
      <xdr:spPr>
        <a:xfrm>
          <a:off x="15240000" y="25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49877</xdr:rowOff>
    </xdr:from>
    <xdr:ext cx="762000" cy="259045"/>
    <xdr:sp macro="" textlink="">
      <xdr:nvSpPr>
        <xdr:cNvPr id="469" name="テキスト ボックス 468"/>
        <xdr:cNvSpPr txBox="1"/>
      </xdr:nvSpPr>
      <xdr:spPr>
        <a:xfrm>
          <a:off x="14909800" y="22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139954</xdr:rowOff>
    </xdr:from>
    <xdr:to>
      <xdr:col>68</xdr:col>
      <xdr:colOff>203200</xdr:colOff>
      <xdr:row>15</xdr:row>
      <xdr:rowOff>70104</xdr:rowOff>
    </xdr:to>
    <xdr:sp macro="" textlink="">
      <xdr:nvSpPr>
        <xdr:cNvPr id="470" name="楕円 469"/>
        <xdr:cNvSpPr/>
      </xdr:nvSpPr>
      <xdr:spPr>
        <a:xfrm>
          <a:off x="14351000" y="25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80281</xdr:rowOff>
    </xdr:from>
    <xdr:ext cx="762000" cy="259045"/>
    <xdr:sp macro="" textlink="">
      <xdr:nvSpPr>
        <xdr:cNvPr id="471" name="テキスト ボックス 470"/>
        <xdr:cNvSpPr txBox="1"/>
      </xdr:nvSpPr>
      <xdr:spPr>
        <a:xfrm>
          <a:off x="14020800" y="230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168427</xdr:rowOff>
    </xdr:from>
    <xdr:to>
      <xdr:col>64</xdr:col>
      <xdr:colOff>152400</xdr:colOff>
      <xdr:row>15</xdr:row>
      <xdr:rowOff>98577</xdr:rowOff>
    </xdr:to>
    <xdr:sp macro="" textlink="">
      <xdr:nvSpPr>
        <xdr:cNvPr id="472" name="楕円 471"/>
        <xdr:cNvSpPr/>
      </xdr:nvSpPr>
      <xdr:spPr>
        <a:xfrm>
          <a:off x="13462000" y="256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108754</xdr:rowOff>
    </xdr:from>
    <xdr:ext cx="762000" cy="259045"/>
    <xdr:sp macro="" textlink="">
      <xdr:nvSpPr>
        <xdr:cNvPr id="473" name="テキスト ボックス 472"/>
        <xdr:cNvSpPr txBox="1"/>
      </xdr:nvSpPr>
      <xdr:spPr>
        <a:xfrm>
          <a:off x="13131800" y="233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47,298
46,652
121.74
35,211,597
33,533,047
804,835
11,249,556
17,421,469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における経常経費充当一般財源は、</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令和４年度の定年退職者数</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減により退職手当が前年比</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52.0</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ったことなどが影響し、前年度比で</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98,067</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％）の減少となった。</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分母となる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経常一般</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財源</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等に比べ減少割合が大きかったことから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人件</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費における経常収支比率は前年度比で</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82550</xdr:rowOff>
    </xdr:from>
    <xdr:to>
      <xdr:col>24</xdr:col>
      <xdr:colOff>25400</xdr:colOff>
      <xdr:row>41</xdr:row>
      <xdr:rowOff>133350</xdr:rowOff>
    </xdr:to>
    <xdr:cxnSp macro="">
      <xdr:nvCxnSpPr>
        <xdr:cNvPr id="66" name="直線コネクタ 65"/>
        <xdr:cNvCxnSpPr/>
      </xdr:nvCxnSpPr>
      <xdr:spPr>
        <a:xfrm flipV="1">
          <a:off x="3987800" y="7112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133350</xdr:rowOff>
    </xdr:from>
    <xdr:to>
      <xdr:col>19</xdr:col>
      <xdr:colOff>187325</xdr:colOff>
      <xdr:row>41</xdr:row>
      <xdr:rowOff>146050</xdr:rowOff>
    </xdr:to>
    <xdr:cxnSp macro="">
      <xdr:nvCxnSpPr>
        <xdr:cNvPr id="69" name="直線コネクタ 68"/>
        <xdr:cNvCxnSpPr/>
      </xdr:nvCxnSpPr>
      <xdr:spPr>
        <a:xfrm flipV="1">
          <a:off x="3098800" y="716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41</xdr:row>
      <xdr:rowOff>146050</xdr:rowOff>
    </xdr:to>
    <xdr:cxnSp macro="">
      <xdr:nvCxnSpPr>
        <xdr:cNvPr id="72" name="直線コネクタ 71"/>
        <xdr:cNvCxnSpPr/>
      </xdr:nvCxnSpPr>
      <xdr:spPr>
        <a:xfrm>
          <a:off x="2209800" y="66421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88900</xdr:rowOff>
    </xdr:from>
    <xdr:to>
      <xdr:col>11</xdr:col>
      <xdr:colOff>9525</xdr:colOff>
      <xdr:row>38</xdr:row>
      <xdr:rowOff>127000</xdr:rowOff>
    </xdr:to>
    <xdr:cxnSp macro="">
      <xdr:nvCxnSpPr>
        <xdr:cNvPr id="75" name="直線コネクタ 74"/>
        <xdr:cNvCxnSpPr/>
      </xdr:nvCxnSpPr>
      <xdr:spPr>
        <a:xfrm>
          <a:off x="1320800" y="660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7" name="テキスト ボックス 76"/>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31750</xdr:rowOff>
    </xdr:from>
    <xdr:to>
      <xdr:col>24</xdr:col>
      <xdr:colOff>76200</xdr:colOff>
      <xdr:row>41</xdr:row>
      <xdr:rowOff>133350</xdr:rowOff>
    </xdr:to>
    <xdr:sp macro="" textlink="">
      <xdr:nvSpPr>
        <xdr:cNvPr id="85" name="楕円 84"/>
        <xdr:cNvSpPr/>
      </xdr:nvSpPr>
      <xdr:spPr>
        <a:xfrm>
          <a:off x="47752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111777</xdr:rowOff>
    </xdr:from>
    <xdr:ext cx="762000" cy="259045"/>
    <xdr:sp macro="" textlink="">
      <xdr:nvSpPr>
        <xdr:cNvPr id="86" name="人件費該当値テキスト"/>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82550</xdr:rowOff>
    </xdr:from>
    <xdr:to>
      <xdr:col>20</xdr:col>
      <xdr:colOff>38100</xdr:colOff>
      <xdr:row>42</xdr:row>
      <xdr:rowOff>12700</xdr:rowOff>
    </xdr:to>
    <xdr:sp macro="" textlink="">
      <xdr:nvSpPr>
        <xdr:cNvPr id="87" name="楕円 86"/>
        <xdr:cNvSpPr/>
      </xdr:nvSpPr>
      <xdr:spPr>
        <a:xfrm>
          <a:off x="3937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168927</xdr:rowOff>
    </xdr:from>
    <xdr:ext cx="736600" cy="259045"/>
    <xdr:sp macro="" textlink="">
      <xdr:nvSpPr>
        <xdr:cNvPr id="88" name="テキスト ボックス 87"/>
        <xdr:cNvSpPr txBox="1"/>
      </xdr:nvSpPr>
      <xdr:spPr>
        <a:xfrm>
          <a:off x="3606800" y="719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95250</xdr:rowOff>
    </xdr:from>
    <xdr:to>
      <xdr:col>15</xdr:col>
      <xdr:colOff>149225</xdr:colOff>
      <xdr:row>42</xdr:row>
      <xdr:rowOff>25400</xdr:rowOff>
    </xdr:to>
    <xdr:sp macro="" textlink="">
      <xdr:nvSpPr>
        <xdr:cNvPr id="89" name="楕円 88"/>
        <xdr:cNvSpPr/>
      </xdr:nvSpPr>
      <xdr:spPr>
        <a:xfrm>
          <a:off x="3048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10177</xdr:rowOff>
    </xdr:from>
    <xdr:ext cx="762000" cy="259045"/>
    <xdr:sp macro="" textlink="">
      <xdr:nvSpPr>
        <xdr:cNvPr id="90" name="テキスト ボックス 89"/>
        <xdr:cNvSpPr txBox="1"/>
      </xdr:nvSpPr>
      <xdr:spPr>
        <a:xfrm>
          <a:off x="2717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1" name="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2" name="テキスト ボックス 91"/>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物件費における経常経費充当一般財源は、ふるさと納税寄附金の増加に伴う経費負担や観光宣伝・観光客誘致推進事業等の影響により前年比で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58,731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また、臨時財政対策債減少の影響により分母となる経常一般財源等が減少した結果、物件費における経常収支比率は前年度比で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ポイントの悪化となった。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39370</xdr:rowOff>
    </xdr:from>
    <xdr:to>
      <xdr:col>82</xdr:col>
      <xdr:colOff>107950</xdr:colOff>
      <xdr:row>13</xdr:row>
      <xdr:rowOff>85090</xdr:rowOff>
    </xdr:to>
    <xdr:cxnSp macro="">
      <xdr:nvCxnSpPr>
        <xdr:cNvPr id="127" name="直線コネクタ 126"/>
        <xdr:cNvCxnSpPr/>
      </xdr:nvCxnSpPr>
      <xdr:spPr>
        <a:xfrm>
          <a:off x="15671800" y="2268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39370</xdr:rowOff>
    </xdr:from>
    <xdr:to>
      <xdr:col>78</xdr:col>
      <xdr:colOff>69850</xdr:colOff>
      <xdr:row>13</xdr:row>
      <xdr:rowOff>62230</xdr:rowOff>
    </xdr:to>
    <xdr:cxnSp macro="">
      <xdr:nvCxnSpPr>
        <xdr:cNvPr id="130" name="直線コネクタ 129"/>
        <xdr:cNvCxnSpPr/>
      </xdr:nvCxnSpPr>
      <xdr:spPr>
        <a:xfrm flipV="1">
          <a:off x="14782800" y="226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62230</xdr:rowOff>
    </xdr:from>
    <xdr:to>
      <xdr:col>73</xdr:col>
      <xdr:colOff>180975</xdr:colOff>
      <xdr:row>14</xdr:row>
      <xdr:rowOff>142240</xdr:rowOff>
    </xdr:to>
    <xdr:cxnSp macro="">
      <xdr:nvCxnSpPr>
        <xdr:cNvPr id="133" name="直線コネクタ 132"/>
        <xdr:cNvCxnSpPr/>
      </xdr:nvCxnSpPr>
      <xdr:spPr>
        <a:xfrm flipV="1">
          <a:off x="13893800" y="22910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14</xdr:row>
      <xdr:rowOff>142240</xdr:rowOff>
    </xdr:to>
    <xdr:cxnSp macro="">
      <xdr:nvCxnSpPr>
        <xdr:cNvPr id="136" name="直線コネクタ 135"/>
        <xdr:cNvCxnSpPr/>
      </xdr:nvCxnSpPr>
      <xdr:spPr>
        <a:xfrm>
          <a:off x="13004800" y="248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40" name="テキスト ボックス 139"/>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34290</xdr:rowOff>
    </xdr:from>
    <xdr:to>
      <xdr:col>82</xdr:col>
      <xdr:colOff>158750</xdr:colOff>
      <xdr:row>13</xdr:row>
      <xdr:rowOff>135890</xdr:rowOff>
    </xdr:to>
    <xdr:sp macro="" textlink="">
      <xdr:nvSpPr>
        <xdr:cNvPr id="146" name="楕円 145"/>
        <xdr:cNvSpPr/>
      </xdr:nvSpPr>
      <xdr:spPr>
        <a:xfrm>
          <a:off x="16459200" y="22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114317</xdr:rowOff>
    </xdr:from>
    <xdr:ext cx="762000" cy="259045"/>
    <xdr:sp macro="" textlink="">
      <xdr:nvSpPr>
        <xdr:cNvPr id="147" name="物件費該当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160020</xdr:rowOff>
    </xdr:from>
    <xdr:to>
      <xdr:col>78</xdr:col>
      <xdr:colOff>120650</xdr:colOff>
      <xdr:row>13</xdr:row>
      <xdr:rowOff>90170</xdr:rowOff>
    </xdr:to>
    <xdr:sp macro="" textlink="">
      <xdr:nvSpPr>
        <xdr:cNvPr id="148" name="楕円 147"/>
        <xdr:cNvSpPr/>
      </xdr:nvSpPr>
      <xdr:spPr>
        <a:xfrm>
          <a:off x="15621000" y="22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100347</xdr:rowOff>
    </xdr:from>
    <xdr:ext cx="736600" cy="259045"/>
    <xdr:sp macro="" textlink="">
      <xdr:nvSpPr>
        <xdr:cNvPr id="149" name="テキスト ボックス 148"/>
        <xdr:cNvSpPr txBox="1"/>
      </xdr:nvSpPr>
      <xdr:spPr>
        <a:xfrm>
          <a:off x="15290800" y="198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11430</xdr:rowOff>
    </xdr:from>
    <xdr:to>
      <xdr:col>74</xdr:col>
      <xdr:colOff>31750</xdr:colOff>
      <xdr:row>13</xdr:row>
      <xdr:rowOff>113030</xdr:rowOff>
    </xdr:to>
    <xdr:sp macro="" textlink="">
      <xdr:nvSpPr>
        <xdr:cNvPr id="150" name="楕円 149"/>
        <xdr:cNvSpPr/>
      </xdr:nvSpPr>
      <xdr:spPr>
        <a:xfrm>
          <a:off x="14732000" y="22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123207</xdr:rowOff>
    </xdr:from>
    <xdr:ext cx="762000" cy="259045"/>
    <xdr:sp macro="" textlink="">
      <xdr:nvSpPr>
        <xdr:cNvPr id="151" name="テキスト ボックス 150"/>
        <xdr:cNvSpPr txBox="1"/>
      </xdr:nvSpPr>
      <xdr:spPr>
        <a:xfrm>
          <a:off x="14401800" y="20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91440</xdr:rowOff>
    </xdr:from>
    <xdr:to>
      <xdr:col>69</xdr:col>
      <xdr:colOff>142875</xdr:colOff>
      <xdr:row>15</xdr:row>
      <xdr:rowOff>21590</xdr:rowOff>
    </xdr:to>
    <xdr:sp macro="" textlink="">
      <xdr:nvSpPr>
        <xdr:cNvPr id="152" name="楕円 151"/>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31767</xdr:rowOff>
    </xdr:from>
    <xdr:ext cx="762000" cy="259045"/>
    <xdr:sp macro="" textlink="">
      <xdr:nvSpPr>
        <xdr:cNvPr id="153" name="テキスト ボックス 152"/>
        <xdr:cNvSpPr txBox="1"/>
      </xdr:nvSpPr>
      <xdr:spPr>
        <a:xfrm>
          <a:off x="13512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54" name="楕円 153"/>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5" name="テキスト ボックス 154"/>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扶助費における経常経費充当一般財源は、介護給付事業等の影響により前年度比で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118,383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また、臨時財政対策債減少の影響により分母となる経常一般財源等が減少した結果、扶助費における経常収支比率は前年度比で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ポイントの悪化となった。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57150</xdr:rowOff>
    </xdr:to>
    <xdr:cxnSp macro="">
      <xdr:nvCxnSpPr>
        <xdr:cNvPr id="188" name="直線コネクタ 187"/>
        <xdr:cNvCxnSpPr/>
      </xdr:nvCxnSpPr>
      <xdr:spPr>
        <a:xfrm>
          <a:off x="3987800" y="96901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114300</xdr:rowOff>
    </xdr:to>
    <xdr:cxnSp macro="">
      <xdr:nvCxnSpPr>
        <xdr:cNvPr id="191" name="直線コネクタ 190"/>
        <xdr:cNvCxnSpPr/>
      </xdr:nvCxnSpPr>
      <xdr:spPr>
        <a:xfrm flipV="1">
          <a:off x="3098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56</xdr:row>
      <xdr:rowOff>152400</xdr:rowOff>
    </xdr:to>
    <xdr:cxnSp macro="">
      <xdr:nvCxnSpPr>
        <xdr:cNvPr id="194" name="直線コネクタ 193"/>
        <xdr:cNvCxnSpPr/>
      </xdr:nvCxnSpPr>
      <xdr:spPr>
        <a:xfrm flipV="1">
          <a:off x="2209800" y="971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6" name="テキスト ボックス 195"/>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152400</xdr:rowOff>
    </xdr:from>
    <xdr:to>
      <xdr:col>11</xdr:col>
      <xdr:colOff>9525</xdr:colOff>
      <xdr:row>57</xdr:row>
      <xdr:rowOff>107950</xdr:rowOff>
    </xdr:to>
    <xdr:cxnSp macro="">
      <xdr:nvCxnSpPr>
        <xdr:cNvPr id="197" name="直線コネクタ 196"/>
        <xdr:cNvCxnSpPr/>
      </xdr:nvCxnSpPr>
      <xdr:spPr>
        <a:xfrm flipV="1">
          <a:off x="1320800" y="9753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9" name="テキスト ボックス 198"/>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1" name="テキスト ボックス 200"/>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7" name="楕円 206"/>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149877</xdr:rowOff>
    </xdr:from>
    <xdr:ext cx="762000" cy="259045"/>
    <xdr:sp macro="" textlink="">
      <xdr:nvSpPr>
        <xdr:cNvPr id="208" name="扶助費該当値テキスト"/>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9" name="楕円 208"/>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10" name="テキスト ボックス 209"/>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63500</xdr:rowOff>
    </xdr:from>
    <xdr:to>
      <xdr:col>15</xdr:col>
      <xdr:colOff>149225</xdr:colOff>
      <xdr:row>56</xdr:row>
      <xdr:rowOff>165100</xdr:rowOff>
    </xdr:to>
    <xdr:sp macro="" textlink="">
      <xdr:nvSpPr>
        <xdr:cNvPr id="211" name="楕円 210"/>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3827</xdr:rowOff>
    </xdr:from>
    <xdr:ext cx="762000" cy="259045"/>
    <xdr:sp macro="" textlink="">
      <xdr:nvSpPr>
        <xdr:cNvPr id="212" name="テキスト ボックス 211"/>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101600</xdr:rowOff>
    </xdr:from>
    <xdr:to>
      <xdr:col>11</xdr:col>
      <xdr:colOff>60325</xdr:colOff>
      <xdr:row>57</xdr:row>
      <xdr:rowOff>31750</xdr:rowOff>
    </xdr:to>
    <xdr:sp macro="" textlink="">
      <xdr:nvSpPr>
        <xdr:cNvPr id="213" name="楕円 212"/>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14" name="テキスト ボックス 213"/>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5" name="楕円 214"/>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6" name="テキスト ボックス 215"/>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国民健康保険特別会計や介護保険特別会計への繰出金増加等の影響により、前年度比で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ポイントの悪化となった。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55</xdr:row>
      <xdr:rowOff>130810</xdr:rowOff>
    </xdr:to>
    <xdr:cxnSp macro="">
      <xdr:nvCxnSpPr>
        <xdr:cNvPr id="249" name="直線コネクタ 248"/>
        <xdr:cNvCxnSpPr/>
      </xdr:nvCxnSpPr>
      <xdr:spPr>
        <a:xfrm>
          <a:off x="15671800" y="9545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0" name="その他平均値テキスト"/>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55</xdr:row>
      <xdr:rowOff>115570</xdr:rowOff>
    </xdr:to>
    <xdr:cxnSp macro="">
      <xdr:nvCxnSpPr>
        <xdr:cNvPr id="252" name="直線コネクタ 251"/>
        <xdr:cNvCxnSpPr/>
      </xdr:nvCxnSpPr>
      <xdr:spPr>
        <a:xfrm>
          <a:off x="14782800" y="954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54" name="テキスト ボックス 253"/>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115570</xdr:rowOff>
    </xdr:from>
    <xdr:to>
      <xdr:col>73</xdr:col>
      <xdr:colOff>180975</xdr:colOff>
      <xdr:row>56</xdr:row>
      <xdr:rowOff>111760</xdr:rowOff>
    </xdr:to>
    <xdr:cxnSp macro="">
      <xdr:nvCxnSpPr>
        <xdr:cNvPr id="255" name="直線コネクタ 254"/>
        <xdr:cNvCxnSpPr/>
      </xdr:nvCxnSpPr>
      <xdr:spPr>
        <a:xfrm flipV="1">
          <a:off x="13893800" y="95453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7" name="テキスト ボックス 256"/>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56</xdr:row>
      <xdr:rowOff>119380</xdr:rowOff>
    </xdr:to>
    <xdr:cxnSp macro="">
      <xdr:nvCxnSpPr>
        <xdr:cNvPr id="258" name="直線コネクタ 257"/>
        <xdr:cNvCxnSpPr/>
      </xdr:nvCxnSpPr>
      <xdr:spPr>
        <a:xfrm flipV="1">
          <a:off x="13004800" y="9712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0" name="テキスト ボックス 259"/>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2" name="テキスト ボックス 261"/>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68" name="楕円 267"/>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69"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70" name="楕円 269"/>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71" name="テキスト ボックス 270"/>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72" name="楕円 271"/>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73" name="テキスト ボックス 272"/>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4" name="楕円 273"/>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5" name="テキスト ボックス 274"/>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76" name="楕円 275"/>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77" name="テキスト ボックス 276"/>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補助費等における経常経費充当一般財源は、病院事業会計への負担金減少等により、前年度比で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355,492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分母となる経常一般財源等に比べ減少割合が大きかったことから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、補助費等における経常収支比率は前年度比で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ポイントの改善となった。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142240</xdr:rowOff>
    </xdr:from>
    <xdr:to>
      <xdr:col>82</xdr:col>
      <xdr:colOff>107950</xdr:colOff>
      <xdr:row>36</xdr:row>
      <xdr:rowOff>73660</xdr:rowOff>
    </xdr:to>
    <xdr:cxnSp macro="">
      <xdr:nvCxnSpPr>
        <xdr:cNvPr id="309" name="直線コネクタ 308"/>
        <xdr:cNvCxnSpPr/>
      </xdr:nvCxnSpPr>
      <xdr:spPr>
        <a:xfrm flipV="1">
          <a:off x="15671800" y="614299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0" name="補助費等平均値テキスト"/>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24130</xdr:rowOff>
    </xdr:from>
    <xdr:to>
      <xdr:col>78</xdr:col>
      <xdr:colOff>69850</xdr:colOff>
      <xdr:row>36</xdr:row>
      <xdr:rowOff>73660</xdr:rowOff>
    </xdr:to>
    <xdr:cxnSp macro="">
      <xdr:nvCxnSpPr>
        <xdr:cNvPr id="312" name="直線コネクタ 311"/>
        <xdr:cNvCxnSpPr/>
      </xdr:nvCxnSpPr>
      <xdr:spPr>
        <a:xfrm>
          <a:off x="14782800" y="61963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4" name="テキスト ボックス 313"/>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24130</xdr:rowOff>
    </xdr:to>
    <xdr:cxnSp macro="">
      <xdr:nvCxnSpPr>
        <xdr:cNvPr id="315" name="直線コネクタ 314"/>
        <xdr:cNvCxnSpPr/>
      </xdr:nvCxnSpPr>
      <xdr:spPr>
        <a:xfrm>
          <a:off x="13893800" y="6184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7" name="テキスト ボックス 316"/>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16510</xdr:rowOff>
    </xdr:to>
    <xdr:cxnSp macro="">
      <xdr:nvCxnSpPr>
        <xdr:cNvPr id="318" name="直線コネクタ 317"/>
        <xdr:cNvCxnSpPr/>
      </xdr:nvCxnSpPr>
      <xdr:spPr>
        <a:xfrm flipV="1">
          <a:off x="13004800" y="61849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62247</xdr:rowOff>
    </xdr:from>
    <xdr:ext cx="762000" cy="259045"/>
    <xdr:sp macro="" textlink="">
      <xdr:nvSpPr>
        <xdr:cNvPr id="320" name="テキスト ボックス 319"/>
        <xdr:cNvSpPr txBox="1"/>
      </xdr:nvSpPr>
      <xdr:spPr>
        <a:xfrm>
          <a:off x="13512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39387</xdr:rowOff>
    </xdr:from>
    <xdr:ext cx="762000" cy="259045"/>
    <xdr:sp macro="" textlink="">
      <xdr:nvSpPr>
        <xdr:cNvPr id="322" name="テキスト ボックス 321"/>
        <xdr:cNvSpPr txBox="1"/>
      </xdr:nvSpPr>
      <xdr:spPr>
        <a:xfrm>
          <a:off x="12623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91440</xdr:rowOff>
    </xdr:from>
    <xdr:to>
      <xdr:col>82</xdr:col>
      <xdr:colOff>158750</xdr:colOff>
      <xdr:row>36</xdr:row>
      <xdr:rowOff>21590</xdr:rowOff>
    </xdr:to>
    <xdr:sp macro="" textlink="">
      <xdr:nvSpPr>
        <xdr:cNvPr id="328" name="楕円 327"/>
        <xdr:cNvSpPr/>
      </xdr:nvSpPr>
      <xdr:spPr>
        <a:xfrm>
          <a:off x="164592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107967</xdr:rowOff>
    </xdr:from>
    <xdr:ext cx="762000" cy="259045"/>
    <xdr:sp macro="" textlink="">
      <xdr:nvSpPr>
        <xdr:cNvPr id="329" name="補助費等該当値テキスト"/>
        <xdr:cNvSpPr txBox="1"/>
      </xdr:nvSpPr>
      <xdr:spPr>
        <a:xfrm>
          <a:off x="165989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22860</xdr:rowOff>
    </xdr:from>
    <xdr:to>
      <xdr:col>78</xdr:col>
      <xdr:colOff>120650</xdr:colOff>
      <xdr:row>36</xdr:row>
      <xdr:rowOff>124460</xdr:rowOff>
    </xdr:to>
    <xdr:sp macro="" textlink="">
      <xdr:nvSpPr>
        <xdr:cNvPr id="330" name="楕円 329"/>
        <xdr:cNvSpPr/>
      </xdr:nvSpPr>
      <xdr:spPr>
        <a:xfrm>
          <a:off x="15621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109237</xdr:rowOff>
    </xdr:from>
    <xdr:ext cx="736600" cy="259045"/>
    <xdr:sp macro="" textlink="">
      <xdr:nvSpPr>
        <xdr:cNvPr id="331" name="テキスト ボックス 330"/>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144780</xdr:rowOff>
    </xdr:from>
    <xdr:to>
      <xdr:col>74</xdr:col>
      <xdr:colOff>31750</xdr:colOff>
      <xdr:row>36</xdr:row>
      <xdr:rowOff>74930</xdr:rowOff>
    </xdr:to>
    <xdr:sp macro="" textlink="">
      <xdr:nvSpPr>
        <xdr:cNvPr id="332" name="楕円 331"/>
        <xdr:cNvSpPr/>
      </xdr:nvSpPr>
      <xdr:spPr>
        <a:xfrm>
          <a:off x="14732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85107</xdr:rowOff>
    </xdr:from>
    <xdr:ext cx="762000" cy="259045"/>
    <xdr:sp macro="" textlink="">
      <xdr:nvSpPr>
        <xdr:cNvPr id="333" name="テキスト ボックス 332"/>
        <xdr:cNvSpPr txBox="1"/>
      </xdr:nvSpPr>
      <xdr:spPr>
        <a:xfrm>
          <a:off x="14401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4" name="楕円 333"/>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35" name="テキスト ボックス 334"/>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137160</xdr:rowOff>
    </xdr:from>
    <xdr:to>
      <xdr:col>65</xdr:col>
      <xdr:colOff>53975</xdr:colOff>
      <xdr:row>36</xdr:row>
      <xdr:rowOff>67310</xdr:rowOff>
    </xdr:to>
    <xdr:sp macro="" textlink="">
      <xdr:nvSpPr>
        <xdr:cNvPr id="336" name="楕円 335"/>
        <xdr:cNvSpPr/>
      </xdr:nvSpPr>
      <xdr:spPr>
        <a:xfrm>
          <a:off x="129540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52087</xdr:rowOff>
    </xdr:from>
    <xdr:ext cx="762000" cy="259045"/>
    <xdr:sp macro="" textlink="">
      <xdr:nvSpPr>
        <xdr:cNvPr id="337" name="テキスト ボックス 336"/>
        <xdr:cNvSpPr txBox="1"/>
      </xdr:nvSpPr>
      <xdr:spPr>
        <a:xfrm>
          <a:off x="12623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公債費における経常経費充当一般財源は、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ごみ処理及びし尿処理施設長寿命化に伴う起債の元利償還が本格的に始まったこと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等により前年度比で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52,131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また、臨時財政対策債減少の影響により分母となる経常一般財源等が減少した結果、公債費における経常収支比率は前年度比で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ポイントの悪化となった。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140715</xdr:rowOff>
    </xdr:to>
    <xdr:cxnSp macro="">
      <xdr:nvCxnSpPr>
        <xdr:cNvPr id="367" name="直線コネクタ 366"/>
        <xdr:cNvCxnSpPr/>
      </xdr:nvCxnSpPr>
      <xdr:spPr>
        <a:xfrm>
          <a:off x="3987800" y="131434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140715</xdr:rowOff>
    </xdr:to>
    <xdr:cxnSp macro="">
      <xdr:nvCxnSpPr>
        <xdr:cNvPr id="370" name="直線コネクタ 369"/>
        <xdr:cNvCxnSpPr/>
      </xdr:nvCxnSpPr>
      <xdr:spPr>
        <a:xfrm flipV="1">
          <a:off x="3098800" y="131434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76</xdr:row>
      <xdr:rowOff>140715</xdr:rowOff>
    </xdr:to>
    <xdr:cxnSp macro="">
      <xdr:nvCxnSpPr>
        <xdr:cNvPr id="373" name="直線コネクタ 372"/>
        <xdr:cNvCxnSpPr/>
      </xdr:nvCxnSpPr>
      <xdr:spPr>
        <a:xfrm>
          <a:off x="2209800" y="131480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5" name="テキスト ボックス 374"/>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117856</xdr:rowOff>
    </xdr:from>
    <xdr:to>
      <xdr:col>11</xdr:col>
      <xdr:colOff>9525</xdr:colOff>
      <xdr:row>76</xdr:row>
      <xdr:rowOff>117856</xdr:rowOff>
    </xdr:to>
    <xdr:cxnSp macro="">
      <xdr:nvCxnSpPr>
        <xdr:cNvPr id="376" name="直線コネクタ 375"/>
        <xdr:cNvCxnSpPr/>
      </xdr:nvCxnSpPr>
      <xdr:spPr>
        <a:xfrm>
          <a:off x="1320800" y="13148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0" name="テキスト ボックス 37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6" name="楕円 385"/>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87"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88" name="楕円 387"/>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89" name="テキスト ボックス 388"/>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90" name="楕円 389"/>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91" name="テキスト ボックス 390"/>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67056</xdr:rowOff>
    </xdr:from>
    <xdr:to>
      <xdr:col>11</xdr:col>
      <xdr:colOff>60325</xdr:colOff>
      <xdr:row>76</xdr:row>
      <xdr:rowOff>168656</xdr:rowOff>
    </xdr:to>
    <xdr:sp macro="" textlink="">
      <xdr:nvSpPr>
        <xdr:cNvPr id="392" name="楕円 391"/>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7383</xdr:rowOff>
    </xdr:from>
    <xdr:ext cx="762000" cy="259045"/>
    <xdr:sp macro="" textlink="">
      <xdr:nvSpPr>
        <xdr:cNvPr id="393" name="テキスト ボックス 392"/>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67056</xdr:rowOff>
    </xdr:from>
    <xdr:to>
      <xdr:col>6</xdr:col>
      <xdr:colOff>171450</xdr:colOff>
      <xdr:row>76</xdr:row>
      <xdr:rowOff>168656</xdr:rowOff>
    </xdr:to>
    <xdr:sp macro="" textlink="">
      <xdr:nvSpPr>
        <xdr:cNvPr id="394" name="楕円 393"/>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7383</xdr:rowOff>
    </xdr:from>
    <xdr:ext cx="762000" cy="259045"/>
    <xdr:sp macro="" textlink="">
      <xdr:nvSpPr>
        <xdr:cNvPr id="395" name="テキスト ボックス 394"/>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公債費以外の経常収支比率については、人件費、補助費等が改善したことにより、類似団体内平均値を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ポイント下回る水準となった。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今後においても、経費の上昇抑制のため、事業の適正化や見直しを図り、安定した財政運営に努める。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129286</xdr:rowOff>
    </xdr:from>
    <xdr:to>
      <xdr:col>82</xdr:col>
      <xdr:colOff>107950</xdr:colOff>
      <xdr:row>76</xdr:row>
      <xdr:rowOff>12700</xdr:rowOff>
    </xdr:to>
    <xdr:cxnSp macro="">
      <xdr:nvCxnSpPr>
        <xdr:cNvPr id="426" name="直線コネクタ 425"/>
        <xdr:cNvCxnSpPr/>
      </xdr:nvCxnSpPr>
      <xdr:spPr>
        <a:xfrm flipV="1">
          <a:off x="15671800" y="129880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76</xdr:row>
      <xdr:rowOff>12700</xdr:rowOff>
    </xdr:to>
    <xdr:cxnSp macro="">
      <xdr:nvCxnSpPr>
        <xdr:cNvPr id="429" name="直線コネクタ 428"/>
        <xdr:cNvCxnSpPr/>
      </xdr:nvCxnSpPr>
      <xdr:spPr>
        <a:xfrm>
          <a:off x="14782800" y="13010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152146</xdr:rowOff>
    </xdr:from>
    <xdr:to>
      <xdr:col>73</xdr:col>
      <xdr:colOff>180975</xdr:colOff>
      <xdr:row>76</xdr:row>
      <xdr:rowOff>40132</xdr:rowOff>
    </xdr:to>
    <xdr:cxnSp macro="">
      <xdr:nvCxnSpPr>
        <xdr:cNvPr id="432" name="直線コネクタ 431"/>
        <xdr:cNvCxnSpPr/>
      </xdr:nvCxnSpPr>
      <xdr:spPr>
        <a:xfrm flipV="1">
          <a:off x="13893800" y="130108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4" name="テキスト ボックス 433"/>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40132</xdr:rowOff>
    </xdr:from>
    <xdr:to>
      <xdr:col>69</xdr:col>
      <xdr:colOff>92075</xdr:colOff>
      <xdr:row>76</xdr:row>
      <xdr:rowOff>44704</xdr:rowOff>
    </xdr:to>
    <xdr:cxnSp macro="">
      <xdr:nvCxnSpPr>
        <xdr:cNvPr id="435" name="直線コネクタ 434"/>
        <xdr:cNvCxnSpPr/>
      </xdr:nvCxnSpPr>
      <xdr:spPr>
        <a:xfrm flipV="1">
          <a:off x="13004800" y="13070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37" name="テキスト ボックス 436"/>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39" name="テキスト ボックス 438"/>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78486</xdr:rowOff>
    </xdr:from>
    <xdr:to>
      <xdr:col>82</xdr:col>
      <xdr:colOff>158750</xdr:colOff>
      <xdr:row>76</xdr:row>
      <xdr:rowOff>8635</xdr:rowOff>
    </xdr:to>
    <xdr:sp macro="" textlink="">
      <xdr:nvSpPr>
        <xdr:cNvPr id="445" name="楕円 444"/>
        <xdr:cNvSpPr/>
      </xdr:nvSpPr>
      <xdr:spPr>
        <a:xfrm>
          <a:off x="16459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95013</xdr:rowOff>
    </xdr:from>
    <xdr:ext cx="762000" cy="259045"/>
    <xdr:sp macro="" textlink="">
      <xdr:nvSpPr>
        <xdr:cNvPr id="446" name="公債費以外該当値テキスト"/>
        <xdr:cNvSpPr txBox="1"/>
      </xdr:nvSpPr>
      <xdr:spPr>
        <a:xfrm>
          <a:off x="16598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47" name="楕円 446"/>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48" name="テキスト ボックス 447"/>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101346</xdr:rowOff>
    </xdr:from>
    <xdr:to>
      <xdr:col>74</xdr:col>
      <xdr:colOff>31750</xdr:colOff>
      <xdr:row>76</xdr:row>
      <xdr:rowOff>31496</xdr:rowOff>
    </xdr:to>
    <xdr:sp macro="" textlink="">
      <xdr:nvSpPr>
        <xdr:cNvPr id="449" name="楕円 448"/>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50" name="テキスト ボックス 449"/>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160782</xdr:rowOff>
    </xdr:from>
    <xdr:to>
      <xdr:col>69</xdr:col>
      <xdr:colOff>142875</xdr:colOff>
      <xdr:row>76</xdr:row>
      <xdr:rowOff>90932</xdr:rowOff>
    </xdr:to>
    <xdr:sp macro="" textlink="">
      <xdr:nvSpPr>
        <xdr:cNvPr id="451" name="楕円 450"/>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101109</xdr:rowOff>
    </xdr:from>
    <xdr:ext cx="762000" cy="259045"/>
    <xdr:sp macro="" textlink="">
      <xdr:nvSpPr>
        <xdr:cNvPr id="452" name="テキスト ボックス 451"/>
        <xdr:cNvSpPr txBox="1"/>
      </xdr:nvSpPr>
      <xdr:spPr>
        <a:xfrm>
          <a:off x="13512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53" name="楕円 452"/>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54" name="テキスト ボックス 453"/>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26078</xdr:rowOff>
    </xdr:from>
    <xdr:to>
      <xdr:col>29</xdr:col>
      <xdr:colOff>127000</xdr:colOff>
      <xdr:row>16</xdr:row>
      <xdr:rowOff>71698</xdr:rowOff>
    </xdr:to>
    <xdr:cxnSp macro="">
      <xdr:nvCxnSpPr>
        <xdr:cNvPr id="54" name="直線コネクタ 53"/>
        <xdr:cNvCxnSpPr/>
      </xdr:nvCxnSpPr>
      <xdr:spPr bwMode="auto">
        <a:xfrm flipV="1">
          <a:off x="5003800" y="2816903"/>
          <a:ext cx="647700" cy="45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10855</xdr:rowOff>
    </xdr:from>
    <xdr:ext cx="762000" cy="259045"/>
    <xdr:sp macro="" textlink="">
      <xdr:nvSpPr>
        <xdr:cNvPr id="55" name="人口1人当たり決算額の推移平均値テキスト130"/>
        <xdr:cNvSpPr txBox="1"/>
      </xdr:nvSpPr>
      <xdr:spPr>
        <a:xfrm>
          <a:off x="5740400" y="2801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71698</xdr:rowOff>
    </xdr:from>
    <xdr:to>
      <xdr:col>26</xdr:col>
      <xdr:colOff>50800</xdr:colOff>
      <xdr:row>16</xdr:row>
      <xdr:rowOff>97001</xdr:rowOff>
    </xdr:to>
    <xdr:cxnSp macro="">
      <xdr:nvCxnSpPr>
        <xdr:cNvPr id="57" name="直線コネクタ 56"/>
        <xdr:cNvCxnSpPr/>
      </xdr:nvCxnSpPr>
      <xdr:spPr bwMode="auto">
        <a:xfrm flipV="1">
          <a:off x="4305300" y="2862523"/>
          <a:ext cx="698500" cy="25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97001</xdr:rowOff>
    </xdr:from>
    <xdr:to>
      <xdr:col>22</xdr:col>
      <xdr:colOff>114300</xdr:colOff>
      <xdr:row>17</xdr:row>
      <xdr:rowOff>102059</xdr:rowOff>
    </xdr:to>
    <xdr:cxnSp macro="">
      <xdr:nvCxnSpPr>
        <xdr:cNvPr id="60" name="直線コネクタ 59"/>
        <xdr:cNvCxnSpPr/>
      </xdr:nvCxnSpPr>
      <xdr:spPr bwMode="auto">
        <a:xfrm flipV="1">
          <a:off x="3606800" y="2887826"/>
          <a:ext cx="698500" cy="176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154195</xdr:rowOff>
    </xdr:from>
    <xdr:ext cx="762000" cy="259045"/>
    <xdr:sp macro="" textlink="">
      <xdr:nvSpPr>
        <xdr:cNvPr id="62" name="テキスト ボックス 61"/>
        <xdr:cNvSpPr txBox="1"/>
      </xdr:nvSpPr>
      <xdr:spPr>
        <a:xfrm>
          <a:off x="3924300" y="29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50009</xdr:rowOff>
    </xdr:from>
    <xdr:to>
      <xdr:col>18</xdr:col>
      <xdr:colOff>177800</xdr:colOff>
      <xdr:row>17</xdr:row>
      <xdr:rowOff>102059</xdr:rowOff>
    </xdr:to>
    <xdr:cxnSp macro="">
      <xdr:nvCxnSpPr>
        <xdr:cNvPr id="63" name="直線コネクタ 62"/>
        <xdr:cNvCxnSpPr/>
      </xdr:nvCxnSpPr>
      <xdr:spPr bwMode="auto">
        <a:xfrm>
          <a:off x="2908300" y="3012284"/>
          <a:ext cx="698500" cy="52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77997</xdr:rowOff>
    </xdr:from>
    <xdr:ext cx="762000" cy="259045"/>
    <xdr:sp macro="" textlink="">
      <xdr:nvSpPr>
        <xdr:cNvPr id="65" name="テキスト ボックス 64"/>
        <xdr:cNvSpPr txBox="1"/>
      </xdr:nvSpPr>
      <xdr:spPr>
        <a:xfrm>
          <a:off x="32258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99485</xdr:rowOff>
    </xdr:from>
    <xdr:ext cx="762000" cy="259045"/>
    <xdr:sp macro="" textlink="">
      <xdr:nvSpPr>
        <xdr:cNvPr id="67" name="テキスト ボックス 66"/>
        <xdr:cNvSpPr txBox="1"/>
      </xdr:nvSpPr>
      <xdr:spPr>
        <a:xfrm>
          <a:off x="25273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146728</xdr:rowOff>
    </xdr:from>
    <xdr:to>
      <xdr:col>29</xdr:col>
      <xdr:colOff>177800</xdr:colOff>
      <xdr:row>16</xdr:row>
      <xdr:rowOff>76878</xdr:rowOff>
    </xdr:to>
    <xdr:sp macro="" textlink="">
      <xdr:nvSpPr>
        <xdr:cNvPr id="73" name="楕円 72"/>
        <xdr:cNvSpPr/>
      </xdr:nvSpPr>
      <xdr:spPr bwMode="auto">
        <a:xfrm>
          <a:off x="5600700" y="2766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163255</xdr:rowOff>
    </xdr:from>
    <xdr:ext cx="762000" cy="259045"/>
    <xdr:sp macro="" textlink="">
      <xdr:nvSpPr>
        <xdr:cNvPr id="74" name="人口1人当たり決算額の推移該当値テキスト130"/>
        <xdr:cNvSpPr txBox="1"/>
      </xdr:nvSpPr>
      <xdr:spPr>
        <a:xfrm>
          <a:off x="5740400" y="261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20898</xdr:rowOff>
    </xdr:from>
    <xdr:to>
      <xdr:col>26</xdr:col>
      <xdr:colOff>101600</xdr:colOff>
      <xdr:row>16</xdr:row>
      <xdr:rowOff>122498</xdr:rowOff>
    </xdr:to>
    <xdr:sp macro="" textlink="">
      <xdr:nvSpPr>
        <xdr:cNvPr id="75" name="楕円 74"/>
        <xdr:cNvSpPr/>
      </xdr:nvSpPr>
      <xdr:spPr bwMode="auto">
        <a:xfrm>
          <a:off x="4953000" y="2811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107275</xdr:rowOff>
    </xdr:from>
    <xdr:ext cx="736600" cy="259045"/>
    <xdr:sp macro="" textlink="">
      <xdr:nvSpPr>
        <xdr:cNvPr id="76" name="テキスト ボックス 75"/>
        <xdr:cNvSpPr txBox="1"/>
      </xdr:nvSpPr>
      <xdr:spPr>
        <a:xfrm>
          <a:off x="4622800" y="2898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46201</xdr:rowOff>
    </xdr:from>
    <xdr:to>
      <xdr:col>22</xdr:col>
      <xdr:colOff>165100</xdr:colOff>
      <xdr:row>16</xdr:row>
      <xdr:rowOff>147801</xdr:rowOff>
    </xdr:to>
    <xdr:sp macro="" textlink="">
      <xdr:nvSpPr>
        <xdr:cNvPr id="77" name="楕円 76"/>
        <xdr:cNvSpPr/>
      </xdr:nvSpPr>
      <xdr:spPr bwMode="auto">
        <a:xfrm>
          <a:off x="4254500" y="2837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157978</xdr:rowOff>
    </xdr:from>
    <xdr:ext cx="762000" cy="259045"/>
    <xdr:sp macro="" textlink="">
      <xdr:nvSpPr>
        <xdr:cNvPr id="78" name="テキスト ボックス 77"/>
        <xdr:cNvSpPr txBox="1"/>
      </xdr:nvSpPr>
      <xdr:spPr>
        <a:xfrm>
          <a:off x="3924300" y="260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51259</xdr:rowOff>
    </xdr:from>
    <xdr:to>
      <xdr:col>19</xdr:col>
      <xdr:colOff>38100</xdr:colOff>
      <xdr:row>17</xdr:row>
      <xdr:rowOff>152859</xdr:rowOff>
    </xdr:to>
    <xdr:sp macro="" textlink="">
      <xdr:nvSpPr>
        <xdr:cNvPr id="79" name="楕円 78"/>
        <xdr:cNvSpPr/>
      </xdr:nvSpPr>
      <xdr:spPr bwMode="auto">
        <a:xfrm>
          <a:off x="3556000" y="3013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137636</xdr:rowOff>
    </xdr:from>
    <xdr:ext cx="762000" cy="259045"/>
    <xdr:sp macro="" textlink="">
      <xdr:nvSpPr>
        <xdr:cNvPr id="80" name="テキスト ボックス 79"/>
        <xdr:cNvSpPr txBox="1"/>
      </xdr:nvSpPr>
      <xdr:spPr>
        <a:xfrm>
          <a:off x="3225800" y="309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170659</xdr:rowOff>
    </xdr:from>
    <xdr:to>
      <xdr:col>15</xdr:col>
      <xdr:colOff>101600</xdr:colOff>
      <xdr:row>17</xdr:row>
      <xdr:rowOff>100809</xdr:rowOff>
    </xdr:to>
    <xdr:sp macro="" textlink="">
      <xdr:nvSpPr>
        <xdr:cNvPr id="81" name="楕円 80"/>
        <xdr:cNvSpPr/>
      </xdr:nvSpPr>
      <xdr:spPr bwMode="auto">
        <a:xfrm>
          <a:off x="2857500" y="2961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85586</xdr:rowOff>
    </xdr:from>
    <xdr:ext cx="762000" cy="259045"/>
    <xdr:sp macro="" textlink="">
      <xdr:nvSpPr>
        <xdr:cNvPr id="82" name="テキスト ボックス 81"/>
        <xdr:cNvSpPr txBox="1"/>
      </xdr:nvSpPr>
      <xdr:spPr>
        <a:xfrm>
          <a:off x="2527300" y="304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267295</xdr:rowOff>
    </xdr:from>
    <xdr:to>
      <xdr:col>29</xdr:col>
      <xdr:colOff>127000</xdr:colOff>
      <xdr:row>36</xdr:row>
      <xdr:rowOff>70569</xdr:rowOff>
    </xdr:to>
    <xdr:cxnSp macro="">
      <xdr:nvCxnSpPr>
        <xdr:cNvPr id="118" name="直線コネクタ 117"/>
        <xdr:cNvCxnSpPr/>
      </xdr:nvCxnSpPr>
      <xdr:spPr bwMode="auto">
        <a:xfrm flipV="1">
          <a:off x="5003800" y="6877645"/>
          <a:ext cx="647700" cy="146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9" name="人口1人当たり決算額の推移平均値テキスト445"/>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66943</xdr:rowOff>
    </xdr:from>
    <xdr:to>
      <xdr:col>26</xdr:col>
      <xdr:colOff>50800</xdr:colOff>
      <xdr:row>36</xdr:row>
      <xdr:rowOff>70569</xdr:rowOff>
    </xdr:to>
    <xdr:cxnSp macro="">
      <xdr:nvCxnSpPr>
        <xdr:cNvPr id="121" name="直線コネクタ 120"/>
        <xdr:cNvCxnSpPr/>
      </xdr:nvCxnSpPr>
      <xdr:spPr bwMode="auto">
        <a:xfrm>
          <a:off x="4305300" y="7020193"/>
          <a:ext cx="698500" cy="3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66943</xdr:rowOff>
    </xdr:from>
    <xdr:to>
      <xdr:col>22</xdr:col>
      <xdr:colOff>114300</xdr:colOff>
      <xdr:row>36</xdr:row>
      <xdr:rowOff>159331</xdr:rowOff>
    </xdr:to>
    <xdr:cxnSp macro="">
      <xdr:nvCxnSpPr>
        <xdr:cNvPr id="124" name="直線コネクタ 123"/>
        <xdr:cNvCxnSpPr/>
      </xdr:nvCxnSpPr>
      <xdr:spPr bwMode="auto">
        <a:xfrm flipV="1">
          <a:off x="3606800" y="7020193"/>
          <a:ext cx="698500" cy="92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6" name="テキスト ボックス 125"/>
        <xdr:cNvSpPr txBox="1"/>
      </xdr:nvSpPr>
      <xdr:spPr>
        <a:xfrm>
          <a:off x="39243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159331</xdr:rowOff>
    </xdr:from>
    <xdr:to>
      <xdr:col>18</xdr:col>
      <xdr:colOff>177800</xdr:colOff>
      <xdr:row>37</xdr:row>
      <xdr:rowOff>28114</xdr:rowOff>
    </xdr:to>
    <xdr:cxnSp macro="">
      <xdr:nvCxnSpPr>
        <xdr:cNvPr id="127" name="直線コネクタ 126"/>
        <xdr:cNvCxnSpPr/>
      </xdr:nvCxnSpPr>
      <xdr:spPr bwMode="auto">
        <a:xfrm flipV="1">
          <a:off x="2908300" y="7112581"/>
          <a:ext cx="698500" cy="40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24430</xdr:rowOff>
    </xdr:from>
    <xdr:ext cx="762000" cy="259045"/>
    <xdr:sp macro="" textlink="">
      <xdr:nvSpPr>
        <xdr:cNvPr id="129" name="テキスト ボックス 128"/>
        <xdr:cNvSpPr txBox="1"/>
      </xdr:nvSpPr>
      <xdr:spPr>
        <a:xfrm>
          <a:off x="32258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30276</xdr:rowOff>
    </xdr:from>
    <xdr:ext cx="762000" cy="259045"/>
    <xdr:sp macro="" textlink="">
      <xdr:nvSpPr>
        <xdr:cNvPr id="131" name="テキスト ボックス 130"/>
        <xdr:cNvSpPr txBox="1"/>
      </xdr:nvSpPr>
      <xdr:spPr>
        <a:xfrm>
          <a:off x="25273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216495</xdr:rowOff>
    </xdr:from>
    <xdr:to>
      <xdr:col>29</xdr:col>
      <xdr:colOff>177800</xdr:colOff>
      <xdr:row>35</xdr:row>
      <xdr:rowOff>318095</xdr:rowOff>
    </xdr:to>
    <xdr:sp macro="" textlink="">
      <xdr:nvSpPr>
        <xdr:cNvPr id="137" name="楕円 136"/>
        <xdr:cNvSpPr/>
      </xdr:nvSpPr>
      <xdr:spPr bwMode="auto">
        <a:xfrm>
          <a:off x="5600700" y="6826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188572</xdr:rowOff>
    </xdr:from>
    <xdr:ext cx="762000" cy="259045"/>
    <xdr:sp macro="" textlink="">
      <xdr:nvSpPr>
        <xdr:cNvPr id="138" name="人口1人当たり決算額の推移該当値テキスト445"/>
        <xdr:cNvSpPr txBox="1"/>
      </xdr:nvSpPr>
      <xdr:spPr>
        <a:xfrm>
          <a:off x="5740400" y="679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19769</xdr:rowOff>
    </xdr:from>
    <xdr:to>
      <xdr:col>26</xdr:col>
      <xdr:colOff>101600</xdr:colOff>
      <xdr:row>36</xdr:row>
      <xdr:rowOff>121369</xdr:rowOff>
    </xdr:to>
    <xdr:sp macro="" textlink="">
      <xdr:nvSpPr>
        <xdr:cNvPr id="139" name="楕円 138"/>
        <xdr:cNvSpPr/>
      </xdr:nvSpPr>
      <xdr:spPr bwMode="auto">
        <a:xfrm>
          <a:off x="4953000" y="6973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106146</xdr:rowOff>
    </xdr:from>
    <xdr:ext cx="736600" cy="259045"/>
    <xdr:sp macro="" textlink="">
      <xdr:nvSpPr>
        <xdr:cNvPr id="140" name="テキスト ボックス 139"/>
        <xdr:cNvSpPr txBox="1"/>
      </xdr:nvSpPr>
      <xdr:spPr>
        <a:xfrm>
          <a:off x="4622800" y="7059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16143</xdr:rowOff>
    </xdr:from>
    <xdr:to>
      <xdr:col>22</xdr:col>
      <xdr:colOff>165100</xdr:colOff>
      <xdr:row>36</xdr:row>
      <xdr:rowOff>117743</xdr:rowOff>
    </xdr:to>
    <xdr:sp macro="" textlink="">
      <xdr:nvSpPr>
        <xdr:cNvPr id="141" name="楕円 140"/>
        <xdr:cNvSpPr/>
      </xdr:nvSpPr>
      <xdr:spPr bwMode="auto">
        <a:xfrm>
          <a:off x="4254500" y="6969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102520</xdr:rowOff>
    </xdr:from>
    <xdr:ext cx="762000" cy="259045"/>
    <xdr:sp macro="" textlink="">
      <xdr:nvSpPr>
        <xdr:cNvPr id="142" name="テキスト ボックス 141"/>
        <xdr:cNvSpPr txBox="1"/>
      </xdr:nvSpPr>
      <xdr:spPr>
        <a:xfrm>
          <a:off x="3924300" y="705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108531</xdr:rowOff>
    </xdr:from>
    <xdr:to>
      <xdr:col>19</xdr:col>
      <xdr:colOff>38100</xdr:colOff>
      <xdr:row>37</xdr:row>
      <xdr:rowOff>38681</xdr:rowOff>
    </xdr:to>
    <xdr:sp macro="" textlink="">
      <xdr:nvSpPr>
        <xdr:cNvPr id="143" name="楕円 142"/>
        <xdr:cNvSpPr/>
      </xdr:nvSpPr>
      <xdr:spPr bwMode="auto">
        <a:xfrm>
          <a:off x="3556000" y="7061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23458</xdr:rowOff>
    </xdr:from>
    <xdr:ext cx="762000" cy="259045"/>
    <xdr:sp macro="" textlink="">
      <xdr:nvSpPr>
        <xdr:cNvPr id="144" name="テキスト ボックス 143"/>
        <xdr:cNvSpPr txBox="1"/>
      </xdr:nvSpPr>
      <xdr:spPr>
        <a:xfrm>
          <a:off x="3225800" y="714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148764</xdr:rowOff>
    </xdr:from>
    <xdr:to>
      <xdr:col>15</xdr:col>
      <xdr:colOff>101600</xdr:colOff>
      <xdr:row>37</xdr:row>
      <xdr:rowOff>78914</xdr:rowOff>
    </xdr:to>
    <xdr:sp macro="" textlink="">
      <xdr:nvSpPr>
        <xdr:cNvPr id="145" name="楕円 144"/>
        <xdr:cNvSpPr/>
      </xdr:nvSpPr>
      <xdr:spPr bwMode="auto">
        <a:xfrm>
          <a:off x="2857500" y="7102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63691</xdr:rowOff>
    </xdr:from>
    <xdr:ext cx="762000" cy="259045"/>
    <xdr:sp macro="" textlink="">
      <xdr:nvSpPr>
        <xdr:cNvPr id="146" name="テキスト ボックス 145"/>
        <xdr:cNvSpPr txBox="1"/>
      </xdr:nvSpPr>
      <xdr:spPr>
        <a:xfrm>
          <a:off x="2527300" y="718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47,298
46,652
121.74
35,211,597
33,533,047
804,835
11,249,556
17,421,469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79072</xdr:rowOff>
    </xdr:from>
    <xdr:to>
      <xdr:col>24</xdr:col>
      <xdr:colOff>63500</xdr:colOff>
      <xdr:row>35</xdr:row>
      <xdr:rowOff>92396</xdr:rowOff>
    </xdr:to>
    <xdr:cxnSp macro="">
      <xdr:nvCxnSpPr>
        <xdr:cNvPr id="63" name="直線コネクタ 62"/>
        <xdr:cNvCxnSpPr/>
      </xdr:nvCxnSpPr>
      <xdr:spPr>
        <a:xfrm>
          <a:off x="3797300" y="6079822"/>
          <a:ext cx="8382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79072</xdr:rowOff>
    </xdr:from>
    <xdr:to>
      <xdr:col>19</xdr:col>
      <xdr:colOff>177800</xdr:colOff>
      <xdr:row>35</xdr:row>
      <xdr:rowOff>134638</xdr:rowOff>
    </xdr:to>
    <xdr:cxnSp macro="">
      <xdr:nvCxnSpPr>
        <xdr:cNvPr id="66" name="直線コネクタ 65"/>
        <xdr:cNvCxnSpPr/>
      </xdr:nvCxnSpPr>
      <xdr:spPr>
        <a:xfrm flipV="1">
          <a:off x="2908300" y="6079822"/>
          <a:ext cx="889000" cy="5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134638</xdr:rowOff>
    </xdr:from>
    <xdr:to>
      <xdr:col>15</xdr:col>
      <xdr:colOff>50800</xdr:colOff>
      <xdr:row>37</xdr:row>
      <xdr:rowOff>65111</xdr:rowOff>
    </xdr:to>
    <xdr:cxnSp macro="">
      <xdr:nvCxnSpPr>
        <xdr:cNvPr id="69" name="直線コネクタ 68"/>
        <xdr:cNvCxnSpPr/>
      </xdr:nvCxnSpPr>
      <xdr:spPr>
        <a:xfrm flipV="1">
          <a:off x="2019300" y="6135388"/>
          <a:ext cx="889000" cy="27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46154</xdr:rowOff>
    </xdr:from>
    <xdr:to>
      <xdr:col>10</xdr:col>
      <xdr:colOff>114300</xdr:colOff>
      <xdr:row>37</xdr:row>
      <xdr:rowOff>65111</xdr:rowOff>
    </xdr:to>
    <xdr:cxnSp macro="">
      <xdr:nvCxnSpPr>
        <xdr:cNvPr id="72" name="直線コネクタ 71"/>
        <xdr:cNvCxnSpPr/>
      </xdr:nvCxnSpPr>
      <xdr:spPr>
        <a:xfrm>
          <a:off x="1130300" y="6389804"/>
          <a:ext cx="889000" cy="1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8962</xdr:rowOff>
    </xdr:from>
    <xdr:ext cx="534377" cy="259045"/>
    <xdr:sp macro="" textlink="">
      <xdr:nvSpPr>
        <xdr:cNvPr id="74" name="テキスト ボックス 73"/>
        <xdr:cNvSpPr txBox="1"/>
      </xdr:nvSpPr>
      <xdr:spPr>
        <a:xfrm>
          <a:off x="1752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26629</xdr:rowOff>
    </xdr:from>
    <xdr:ext cx="534377" cy="259045"/>
    <xdr:sp macro="" textlink="">
      <xdr:nvSpPr>
        <xdr:cNvPr id="76" name="テキスト ボックス 75"/>
        <xdr:cNvSpPr txBox="1"/>
      </xdr:nvSpPr>
      <xdr:spPr>
        <a:xfrm>
          <a:off x="863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41596</xdr:rowOff>
    </xdr:from>
    <xdr:to>
      <xdr:col>24</xdr:col>
      <xdr:colOff>114300</xdr:colOff>
      <xdr:row>35</xdr:row>
      <xdr:rowOff>143196</xdr:rowOff>
    </xdr:to>
    <xdr:sp macro="" textlink="">
      <xdr:nvSpPr>
        <xdr:cNvPr id="82" name="楕円 81"/>
        <xdr:cNvSpPr/>
      </xdr:nvSpPr>
      <xdr:spPr>
        <a:xfrm>
          <a:off x="4584700" y="60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20023</xdr:rowOff>
    </xdr:from>
    <xdr:ext cx="534377" cy="259045"/>
    <xdr:sp macro="" textlink="">
      <xdr:nvSpPr>
        <xdr:cNvPr id="83" name="人件費該当値テキスト"/>
        <xdr:cNvSpPr txBox="1"/>
      </xdr:nvSpPr>
      <xdr:spPr>
        <a:xfrm>
          <a:off x="4686300" y="602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28272</xdr:rowOff>
    </xdr:from>
    <xdr:to>
      <xdr:col>20</xdr:col>
      <xdr:colOff>38100</xdr:colOff>
      <xdr:row>35</xdr:row>
      <xdr:rowOff>129872</xdr:rowOff>
    </xdr:to>
    <xdr:sp macro="" textlink="">
      <xdr:nvSpPr>
        <xdr:cNvPr id="84" name="楕円 83"/>
        <xdr:cNvSpPr/>
      </xdr:nvSpPr>
      <xdr:spPr>
        <a:xfrm>
          <a:off x="3746500" y="602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120999</xdr:rowOff>
    </xdr:from>
    <xdr:ext cx="534377" cy="259045"/>
    <xdr:sp macro="" textlink="">
      <xdr:nvSpPr>
        <xdr:cNvPr id="85" name="テキスト ボックス 84"/>
        <xdr:cNvSpPr txBox="1"/>
      </xdr:nvSpPr>
      <xdr:spPr>
        <a:xfrm>
          <a:off x="3530111" y="61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83838</xdr:rowOff>
    </xdr:from>
    <xdr:to>
      <xdr:col>15</xdr:col>
      <xdr:colOff>101600</xdr:colOff>
      <xdr:row>36</xdr:row>
      <xdr:rowOff>13988</xdr:rowOff>
    </xdr:to>
    <xdr:sp macro="" textlink="">
      <xdr:nvSpPr>
        <xdr:cNvPr id="86" name="楕円 85"/>
        <xdr:cNvSpPr/>
      </xdr:nvSpPr>
      <xdr:spPr>
        <a:xfrm>
          <a:off x="2857500" y="60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5115</xdr:rowOff>
    </xdr:from>
    <xdr:ext cx="534377" cy="259045"/>
    <xdr:sp macro="" textlink="">
      <xdr:nvSpPr>
        <xdr:cNvPr id="87" name="テキスト ボックス 86"/>
        <xdr:cNvSpPr txBox="1"/>
      </xdr:nvSpPr>
      <xdr:spPr>
        <a:xfrm>
          <a:off x="2641111" y="617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14311</xdr:rowOff>
    </xdr:from>
    <xdr:to>
      <xdr:col>10</xdr:col>
      <xdr:colOff>165100</xdr:colOff>
      <xdr:row>37</xdr:row>
      <xdr:rowOff>115911</xdr:rowOff>
    </xdr:to>
    <xdr:sp macro="" textlink="">
      <xdr:nvSpPr>
        <xdr:cNvPr id="88" name="楕円 87"/>
        <xdr:cNvSpPr/>
      </xdr:nvSpPr>
      <xdr:spPr>
        <a:xfrm>
          <a:off x="1968500" y="635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107038</xdr:rowOff>
    </xdr:from>
    <xdr:ext cx="534377" cy="259045"/>
    <xdr:sp macro="" textlink="">
      <xdr:nvSpPr>
        <xdr:cNvPr id="89" name="テキスト ボックス 88"/>
        <xdr:cNvSpPr txBox="1"/>
      </xdr:nvSpPr>
      <xdr:spPr>
        <a:xfrm>
          <a:off x="1752111" y="645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166804</xdr:rowOff>
    </xdr:from>
    <xdr:to>
      <xdr:col>6</xdr:col>
      <xdr:colOff>38100</xdr:colOff>
      <xdr:row>37</xdr:row>
      <xdr:rowOff>96954</xdr:rowOff>
    </xdr:to>
    <xdr:sp macro="" textlink="">
      <xdr:nvSpPr>
        <xdr:cNvPr id="90" name="楕円 89"/>
        <xdr:cNvSpPr/>
      </xdr:nvSpPr>
      <xdr:spPr>
        <a:xfrm>
          <a:off x="1079500" y="633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88081</xdr:rowOff>
    </xdr:from>
    <xdr:ext cx="534377" cy="259045"/>
    <xdr:sp macro="" textlink="">
      <xdr:nvSpPr>
        <xdr:cNvPr id="91" name="テキスト ボックス 90"/>
        <xdr:cNvSpPr txBox="1"/>
      </xdr:nvSpPr>
      <xdr:spPr>
        <a:xfrm>
          <a:off x="863111" y="643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63805</xdr:rowOff>
    </xdr:from>
    <xdr:to>
      <xdr:col>24</xdr:col>
      <xdr:colOff>63500</xdr:colOff>
      <xdr:row>52</xdr:row>
      <xdr:rowOff>66786</xdr:rowOff>
    </xdr:to>
    <xdr:cxnSp macro="">
      <xdr:nvCxnSpPr>
        <xdr:cNvPr id="119" name="直線コネクタ 118"/>
        <xdr:cNvCxnSpPr/>
      </xdr:nvCxnSpPr>
      <xdr:spPr>
        <a:xfrm flipV="1">
          <a:off x="3797300" y="8636305"/>
          <a:ext cx="838200" cy="34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65462</xdr:rowOff>
    </xdr:from>
    <xdr:ext cx="534377" cy="259045"/>
    <xdr:sp macro="" textlink="">
      <xdr:nvSpPr>
        <xdr:cNvPr id="120" name="物件費平均値テキスト"/>
        <xdr:cNvSpPr txBox="1"/>
      </xdr:nvSpPr>
      <xdr:spPr>
        <a:xfrm>
          <a:off x="4686300" y="9666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66786</xdr:rowOff>
    </xdr:from>
    <xdr:to>
      <xdr:col>19</xdr:col>
      <xdr:colOff>177800</xdr:colOff>
      <xdr:row>54</xdr:row>
      <xdr:rowOff>40588</xdr:rowOff>
    </xdr:to>
    <xdr:cxnSp macro="">
      <xdr:nvCxnSpPr>
        <xdr:cNvPr id="122" name="直線コネクタ 121"/>
        <xdr:cNvCxnSpPr/>
      </xdr:nvCxnSpPr>
      <xdr:spPr>
        <a:xfrm flipV="1">
          <a:off x="2908300" y="8982186"/>
          <a:ext cx="889000" cy="31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40588</xdr:rowOff>
    </xdr:from>
    <xdr:to>
      <xdr:col>15</xdr:col>
      <xdr:colOff>50800</xdr:colOff>
      <xdr:row>54</xdr:row>
      <xdr:rowOff>164142</xdr:rowOff>
    </xdr:to>
    <xdr:cxnSp macro="">
      <xdr:nvCxnSpPr>
        <xdr:cNvPr id="125" name="直線コネクタ 124"/>
        <xdr:cNvCxnSpPr/>
      </xdr:nvCxnSpPr>
      <xdr:spPr>
        <a:xfrm flipV="1">
          <a:off x="2019300" y="9298888"/>
          <a:ext cx="889000" cy="12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134874</xdr:rowOff>
    </xdr:from>
    <xdr:ext cx="534377" cy="259045"/>
    <xdr:sp macro="" textlink="">
      <xdr:nvSpPr>
        <xdr:cNvPr id="127" name="テキスト ボックス 126"/>
        <xdr:cNvSpPr txBox="1"/>
      </xdr:nvSpPr>
      <xdr:spPr>
        <a:xfrm>
          <a:off x="2641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164142</xdr:rowOff>
    </xdr:from>
    <xdr:to>
      <xdr:col>10</xdr:col>
      <xdr:colOff>114300</xdr:colOff>
      <xdr:row>55</xdr:row>
      <xdr:rowOff>163164</xdr:rowOff>
    </xdr:to>
    <xdr:cxnSp macro="">
      <xdr:nvCxnSpPr>
        <xdr:cNvPr id="128" name="直線コネクタ 127"/>
        <xdr:cNvCxnSpPr/>
      </xdr:nvCxnSpPr>
      <xdr:spPr>
        <a:xfrm flipV="1">
          <a:off x="1130300" y="9422442"/>
          <a:ext cx="889000" cy="17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141412</xdr:rowOff>
    </xdr:from>
    <xdr:ext cx="534377" cy="259045"/>
    <xdr:sp macro="" textlink="">
      <xdr:nvSpPr>
        <xdr:cNvPr id="130" name="テキスト ボックス 129"/>
        <xdr:cNvSpPr txBox="1"/>
      </xdr:nvSpPr>
      <xdr:spPr>
        <a:xfrm>
          <a:off x="1752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9857</xdr:rowOff>
    </xdr:from>
    <xdr:ext cx="534377" cy="259045"/>
    <xdr:sp macro="" textlink="">
      <xdr:nvSpPr>
        <xdr:cNvPr id="132" name="テキスト ボックス 131"/>
        <xdr:cNvSpPr txBox="1"/>
      </xdr:nvSpPr>
      <xdr:spPr>
        <a:xfrm>
          <a:off x="863111" y="995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13005</xdr:rowOff>
    </xdr:from>
    <xdr:to>
      <xdr:col>24</xdr:col>
      <xdr:colOff>114300</xdr:colOff>
      <xdr:row>50</xdr:row>
      <xdr:rowOff>114605</xdr:rowOff>
    </xdr:to>
    <xdr:sp macro="" textlink="">
      <xdr:nvSpPr>
        <xdr:cNvPr id="138" name="楕円 137"/>
        <xdr:cNvSpPr/>
      </xdr:nvSpPr>
      <xdr:spPr>
        <a:xfrm>
          <a:off x="4584700" y="858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137482</xdr:rowOff>
    </xdr:from>
    <xdr:ext cx="599010" cy="259045"/>
    <xdr:sp macro="" textlink="">
      <xdr:nvSpPr>
        <xdr:cNvPr id="139" name="物件費該当値テキスト"/>
        <xdr:cNvSpPr txBox="1"/>
      </xdr:nvSpPr>
      <xdr:spPr>
        <a:xfrm>
          <a:off x="4686300" y="853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15986</xdr:rowOff>
    </xdr:from>
    <xdr:to>
      <xdr:col>20</xdr:col>
      <xdr:colOff>38100</xdr:colOff>
      <xdr:row>52</xdr:row>
      <xdr:rowOff>117586</xdr:rowOff>
    </xdr:to>
    <xdr:sp macro="" textlink="">
      <xdr:nvSpPr>
        <xdr:cNvPr id="140" name="楕円 139"/>
        <xdr:cNvSpPr/>
      </xdr:nvSpPr>
      <xdr:spPr>
        <a:xfrm>
          <a:off x="3746500" y="89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134113</xdr:rowOff>
    </xdr:from>
    <xdr:ext cx="599010" cy="259045"/>
    <xdr:sp macro="" textlink="">
      <xdr:nvSpPr>
        <xdr:cNvPr id="141" name="テキスト ボックス 140"/>
        <xdr:cNvSpPr txBox="1"/>
      </xdr:nvSpPr>
      <xdr:spPr>
        <a:xfrm>
          <a:off x="3497795" y="870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161238</xdr:rowOff>
    </xdr:from>
    <xdr:to>
      <xdr:col>15</xdr:col>
      <xdr:colOff>101600</xdr:colOff>
      <xdr:row>54</xdr:row>
      <xdr:rowOff>91388</xdr:rowOff>
    </xdr:to>
    <xdr:sp macro="" textlink="">
      <xdr:nvSpPr>
        <xdr:cNvPr id="142" name="楕円 141"/>
        <xdr:cNvSpPr/>
      </xdr:nvSpPr>
      <xdr:spPr>
        <a:xfrm>
          <a:off x="2857500" y="924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107915</xdr:rowOff>
    </xdr:from>
    <xdr:ext cx="599010" cy="259045"/>
    <xdr:sp macro="" textlink="">
      <xdr:nvSpPr>
        <xdr:cNvPr id="143" name="テキスト ボックス 142"/>
        <xdr:cNvSpPr txBox="1"/>
      </xdr:nvSpPr>
      <xdr:spPr>
        <a:xfrm>
          <a:off x="2608795" y="902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113342</xdr:rowOff>
    </xdr:from>
    <xdr:to>
      <xdr:col>10</xdr:col>
      <xdr:colOff>165100</xdr:colOff>
      <xdr:row>55</xdr:row>
      <xdr:rowOff>43492</xdr:rowOff>
    </xdr:to>
    <xdr:sp macro="" textlink="">
      <xdr:nvSpPr>
        <xdr:cNvPr id="144" name="楕円 143"/>
        <xdr:cNvSpPr/>
      </xdr:nvSpPr>
      <xdr:spPr>
        <a:xfrm>
          <a:off x="1968500" y="93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60019</xdr:rowOff>
    </xdr:from>
    <xdr:ext cx="599010" cy="259045"/>
    <xdr:sp macro="" textlink="">
      <xdr:nvSpPr>
        <xdr:cNvPr id="145" name="テキスト ボックス 144"/>
        <xdr:cNvSpPr txBox="1"/>
      </xdr:nvSpPr>
      <xdr:spPr>
        <a:xfrm>
          <a:off x="1719795" y="914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112364</xdr:rowOff>
    </xdr:from>
    <xdr:to>
      <xdr:col>6</xdr:col>
      <xdr:colOff>38100</xdr:colOff>
      <xdr:row>56</xdr:row>
      <xdr:rowOff>42514</xdr:rowOff>
    </xdr:to>
    <xdr:sp macro="" textlink="">
      <xdr:nvSpPr>
        <xdr:cNvPr id="146" name="楕円 145"/>
        <xdr:cNvSpPr/>
      </xdr:nvSpPr>
      <xdr:spPr>
        <a:xfrm>
          <a:off x="1079500" y="954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59041</xdr:rowOff>
    </xdr:from>
    <xdr:ext cx="599010" cy="259045"/>
    <xdr:sp macro="" textlink="">
      <xdr:nvSpPr>
        <xdr:cNvPr id="147" name="テキスト ボックス 146"/>
        <xdr:cNvSpPr txBox="1"/>
      </xdr:nvSpPr>
      <xdr:spPr>
        <a:xfrm>
          <a:off x="830795" y="931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140202</xdr:rowOff>
    </xdr:from>
    <xdr:to>
      <xdr:col>24</xdr:col>
      <xdr:colOff>63500</xdr:colOff>
      <xdr:row>77</xdr:row>
      <xdr:rowOff>149530</xdr:rowOff>
    </xdr:to>
    <xdr:cxnSp macro="">
      <xdr:nvCxnSpPr>
        <xdr:cNvPr id="174" name="直線コネクタ 173"/>
        <xdr:cNvCxnSpPr/>
      </xdr:nvCxnSpPr>
      <xdr:spPr>
        <a:xfrm flipV="1">
          <a:off x="3797300" y="13341852"/>
          <a:ext cx="8382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108062</xdr:rowOff>
    </xdr:from>
    <xdr:to>
      <xdr:col>19</xdr:col>
      <xdr:colOff>177800</xdr:colOff>
      <xdr:row>77</xdr:row>
      <xdr:rowOff>149530</xdr:rowOff>
    </xdr:to>
    <xdr:cxnSp macro="">
      <xdr:nvCxnSpPr>
        <xdr:cNvPr id="177" name="直線コネクタ 176"/>
        <xdr:cNvCxnSpPr/>
      </xdr:nvCxnSpPr>
      <xdr:spPr>
        <a:xfrm>
          <a:off x="2908300" y="13309712"/>
          <a:ext cx="8890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108062</xdr:rowOff>
    </xdr:from>
    <xdr:to>
      <xdr:col>15</xdr:col>
      <xdr:colOff>50800</xdr:colOff>
      <xdr:row>77</xdr:row>
      <xdr:rowOff>110576</xdr:rowOff>
    </xdr:to>
    <xdr:cxnSp macro="">
      <xdr:nvCxnSpPr>
        <xdr:cNvPr id="180" name="直線コネクタ 179"/>
        <xdr:cNvCxnSpPr/>
      </xdr:nvCxnSpPr>
      <xdr:spPr>
        <a:xfrm flipV="1">
          <a:off x="2019300" y="13309712"/>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168048</xdr:rowOff>
    </xdr:from>
    <xdr:ext cx="469744" cy="259045"/>
    <xdr:sp macro="" textlink="">
      <xdr:nvSpPr>
        <xdr:cNvPr id="182" name="テキスト ボックス 181"/>
        <xdr:cNvSpPr txBox="1"/>
      </xdr:nvSpPr>
      <xdr:spPr>
        <a:xfrm>
          <a:off x="2673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110576</xdr:rowOff>
    </xdr:from>
    <xdr:to>
      <xdr:col>10</xdr:col>
      <xdr:colOff>114300</xdr:colOff>
      <xdr:row>77</xdr:row>
      <xdr:rowOff>148890</xdr:rowOff>
    </xdr:to>
    <xdr:cxnSp macro="">
      <xdr:nvCxnSpPr>
        <xdr:cNvPr id="183" name="直線コネクタ 182"/>
        <xdr:cNvCxnSpPr/>
      </xdr:nvCxnSpPr>
      <xdr:spPr>
        <a:xfrm flipV="1">
          <a:off x="1130300" y="13312226"/>
          <a:ext cx="889000" cy="3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65178</xdr:rowOff>
    </xdr:from>
    <xdr:ext cx="469744" cy="259045"/>
    <xdr:sp macro="" textlink="">
      <xdr:nvSpPr>
        <xdr:cNvPr id="185" name="テキスト ボックス 184"/>
        <xdr:cNvSpPr txBox="1"/>
      </xdr:nvSpPr>
      <xdr:spPr>
        <a:xfrm>
          <a:off x="1784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54160</xdr:rowOff>
    </xdr:from>
    <xdr:ext cx="469744" cy="259045"/>
    <xdr:sp macro="" textlink="">
      <xdr:nvSpPr>
        <xdr:cNvPr id="187" name="テキスト ボックス 186"/>
        <xdr:cNvSpPr txBox="1"/>
      </xdr:nvSpPr>
      <xdr:spPr>
        <a:xfrm>
          <a:off x="895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89402</xdr:rowOff>
    </xdr:from>
    <xdr:to>
      <xdr:col>24</xdr:col>
      <xdr:colOff>114300</xdr:colOff>
      <xdr:row>78</xdr:row>
      <xdr:rowOff>19552</xdr:rowOff>
    </xdr:to>
    <xdr:sp macro="" textlink="">
      <xdr:nvSpPr>
        <xdr:cNvPr id="193" name="楕円 192"/>
        <xdr:cNvSpPr/>
      </xdr:nvSpPr>
      <xdr:spPr>
        <a:xfrm>
          <a:off x="4584700" y="1329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67829</xdr:rowOff>
    </xdr:from>
    <xdr:ext cx="469744" cy="259045"/>
    <xdr:sp macro="" textlink="">
      <xdr:nvSpPr>
        <xdr:cNvPr id="194" name="維持補修費該当値テキスト"/>
        <xdr:cNvSpPr txBox="1"/>
      </xdr:nvSpPr>
      <xdr:spPr>
        <a:xfrm>
          <a:off x="4686300" y="1326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98730</xdr:rowOff>
    </xdr:from>
    <xdr:to>
      <xdr:col>20</xdr:col>
      <xdr:colOff>38100</xdr:colOff>
      <xdr:row>78</xdr:row>
      <xdr:rowOff>28880</xdr:rowOff>
    </xdr:to>
    <xdr:sp macro="" textlink="">
      <xdr:nvSpPr>
        <xdr:cNvPr id="195" name="楕円 194"/>
        <xdr:cNvSpPr/>
      </xdr:nvSpPr>
      <xdr:spPr>
        <a:xfrm>
          <a:off x="3746500" y="133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20007</xdr:rowOff>
    </xdr:from>
    <xdr:ext cx="469744" cy="259045"/>
    <xdr:sp macro="" textlink="">
      <xdr:nvSpPr>
        <xdr:cNvPr id="196" name="テキスト ボックス 195"/>
        <xdr:cNvSpPr txBox="1"/>
      </xdr:nvSpPr>
      <xdr:spPr>
        <a:xfrm>
          <a:off x="3562428" y="133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57262</xdr:rowOff>
    </xdr:from>
    <xdr:to>
      <xdr:col>15</xdr:col>
      <xdr:colOff>101600</xdr:colOff>
      <xdr:row>77</xdr:row>
      <xdr:rowOff>158862</xdr:rowOff>
    </xdr:to>
    <xdr:sp macro="" textlink="">
      <xdr:nvSpPr>
        <xdr:cNvPr id="197" name="楕円 196"/>
        <xdr:cNvSpPr/>
      </xdr:nvSpPr>
      <xdr:spPr>
        <a:xfrm>
          <a:off x="2857500" y="1325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3939</xdr:rowOff>
    </xdr:from>
    <xdr:ext cx="469744" cy="259045"/>
    <xdr:sp macro="" textlink="">
      <xdr:nvSpPr>
        <xdr:cNvPr id="198" name="テキスト ボックス 197"/>
        <xdr:cNvSpPr txBox="1"/>
      </xdr:nvSpPr>
      <xdr:spPr>
        <a:xfrm>
          <a:off x="2673428" y="1303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59776</xdr:rowOff>
    </xdr:from>
    <xdr:to>
      <xdr:col>10</xdr:col>
      <xdr:colOff>165100</xdr:colOff>
      <xdr:row>77</xdr:row>
      <xdr:rowOff>161376</xdr:rowOff>
    </xdr:to>
    <xdr:sp macro="" textlink="">
      <xdr:nvSpPr>
        <xdr:cNvPr id="199" name="楕円 198"/>
        <xdr:cNvSpPr/>
      </xdr:nvSpPr>
      <xdr:spPr>
        <a:xfrm>
          <a:off x="1968500" y="1326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6453</xdr:rowOff>
    </xdr:from>
    <xdr:ext cx="469744" cy="259045"/>
    <xdr:sp macro="" textlink="">
      <xdr:nvSpPr>
        <xdr:cNvPr id="200" name="テキスト ボックス 199"/>
        <xdr:cNvSpPr txBox="1"/>
      </xdr:nvSpPr>
      <xdr:spPr>
        <a:xfrm>
          <a:off x="1784428" y="1303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98090</xdr:rowOff>
    </xdr:from>
    <xdr:to>
      <xdr:col>6</xdr:col>
      <xdr:colOff>38100</xdr:colOff>
      <xdr:row>78</xdr:row>
      <xdr:rowOff>28240</xdr:rowOff>
    </xdr:to>
    <xdr:sp macro="" textlink="">
      <xdr:nvSpPr>
        <xdr:cNvPr id="201" name="楕円 200"/>
        <xdr:cNvSpPr/>
      </xdr:nvSpPr>
      <xdr:spPr>
        <a:xfrm>
          <a:off x="1079500" y="1329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44767</xdr:rowOff>
    </xdr:from>
    <xdr:ext cx="469744" cy="259045"/>
    <xdr:sp macro="" textlink="">
      <xdr:nvSpPr>
        <xdr:cNvPr id="202" name="テキスト ボックス 201"/>
        <xdr:cNvSpPr txBox="1"/>
      </xdr:nvSpPr>
      <xdr:spPr>
        <a:xfrm>
          <a:off x="895428" y="1307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76491</xdr:rowOff>
    </xdr:from>
    <xdr:to>
      <xdr:col>24</xdr:col>
      <xdr:colOff>63500</xdr:colOff>
      <xdr:row>96</xdr:row>
      <xdr:rowOff>152109</xdr:rowOff>
    </xdr:to>
    <xdr:cxnSp macro="">
      <xdr:nvCxnSpPr>
        <xdr:cNvPr id="232" name="直線コネクタ 231"/>
        <xdr:cNvCxnSpPr/>
      </xdr:nvCxnSpPr>
      <xdr:spPr>
        <a:xfrm>
          <a:off x="3797300" y="16535691"/>
          <a:ext cx="838200" cy="7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76491</xdr:rowOff>
    </xdr:from>
    <xdr:to>
      <xdr:col>19</xdr:col>
      <xdr:colOff>177800</xdr:colOff>
      <xdr:row>98</xdr:row>
      <xdr:rowOff>14897</xdr:rowOff>
    </xdr:to>
    <xdr:cxnSp macro="">
      <xdr:nvCxnSpPr>
        <xdr:cNvPr id="235" name="直線コネクタ 234"/>
        <xdr:cNvCxnSpPr/>
      </xdr:nvCxnSpPr>
      <xdr:spPr>
        <a:xfrm flipV="1">
          <a:off x="2908300" y="16535691"/>
          <a:ext cx="889000" cy="28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14897</xdr:rowOff>
    </xdr:from>
    <xdr:to>
      <xdr:col>15</xdr:col>
      <xdr:colOff>50800</xdr:colOff>
      <xdr:row>98</xdr:row>
      <xdr:rowOff>57989</xdr:rowOff>
    </xdr:to>
    <xdr:cxnSp macro="">
      <xdr:nvCxnSpPr>
        <xdr:cNvPr id="238" name="直線コネクタ 237"/>
        <xdr:cNvCxnSpPr/>
      </xdr:nvCxnSpPr>
      <xdr:spPr>
        <a:xfrm flipV="1">
          <a:off x="2019300" y="16816997"/>
          <a:ext cx="889000" cy="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57989</xdr:rowOff>
    </xdr:from>
    <xdr:to>
      <xdr:col>10</xdr:col>
      <xdr:colOff>114300</xdr:colOff>
      <xdr:row>98</xdr:row>
      <xdr:rowOff>138646</xdr:rowOff>
    </xdr:to>
    <xdr:cxnSp macro="">
      <xdr:nvCxnSpPr>
        <xdr:cNvPr id="241" name="直線コネクタ 240"/>
        <xdr:cNvCxnSpPr/>
      </xdr:nvCxnSpPr>
      <xdr:spPr>
        <a:xfrm flipV="1">
          <a:off x="1130300" y="16860089"/>
          <a:ext cx="889000" cy="8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1871</xdr:rowOff>
    </xdr:from>
    <xdr:ext cx="534377" cy="259045"/>
    <xdr:sp macro="" textlink="">
      <xdr:nvSpPr>
        <xdr:cNvPr id="243" name="テキスト ボックス 242"/>
        <xdr:cNvSpPr txBox="1"/>
      </xdr:nvSpPr>
      <xdr:spPr>
        <a:xfrm>
          <a:off x="1752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52036</xdr:rowOff>
    </xdr:from>
    <xdr:ext cx="534377" cy="259045"/>
    <xdr:sp macro="" textlink="">
      <xdr:nvSpPr>
        <xdr:cNvPr id="245" name="テキスト ボックス 244"/>
        <xdr:cNvSpPr txBox="1"/>
      </xdr:nvSpPr>
      <xdr:spPr>
        <a:xfrm>
          <a:off x="86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101309</xdr:rowOff>
    </xdr:from>
    <xdr:to>
      <xdr:col>24</xdr:col>
      <xdr:colOff>114300</xdr:colOff>
      <xdr:row>97</xdr:row>
      <xdr:rowOff>31459</xdr:rowOff>
    </xdr:to>
    <xdr:sp macro="" textlink="">
      <xdr:nvSpPr>
        <xdr:cNvPr id="251" name="楕円 250"/>
        <xdr:cNvSpPr/>
      </xdr:nvSpPr>
      <xdr:spPr>
        <a:xfrm>
          <a:off x="4584700" y="1656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79736</xdr:rowOff>
    </xdr:from>
    <xdr:ext cx="534377" cy="259045"/>
    <xdr:sp macro="" textlink="">
      <xdr:nvSpPr>
        <xdr:cNvPr id="252" name="扶助費該当値テキスト"/>
        <xdr:cNvSpPr txBox="1"/>
      </xdr:nvSpPr>
      <xdr:spPr>
        <a:xfrm>
          <a:off x="4686300" y="165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25691</xdr:rowOff>
    </xdr:from>
    <xdr:to>
      <xdr:col>20</xdr:col>
      <xdr:colOff>38100</xdr:colOff>
      <xdr:row>96</xdr:row>
      <xdr:rowOff>127291</xdr:rowOff>
    </xdr:to>
    <xdr:sp macro="" textlink="">
      <xdr:nvSpPr>
        <xdr:cNvPr id="253" name="楕円 252"/>
        <xdr:cNvSpPr/>
      </xdr:nvSpPr>
      <xdr:spPr>
        <a:xfrm>
          <a:off x="3746500" y="1648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118418</xdr:rowOff>
    </xdr:from>
    <xdr:ext cx="534377" cy="259045"/>
    <xdr:sp macro="" textlink="">
      <xdr:nvSpPr>
        <xdr:cNvPr id="254" name="テキスト ボックス 253"/>
        <xdr:cNvSpPr txBox="1"/>
      </xdr:nvSpPr>
      <xdr:spPr>
        <a:xfrm>
          <a:off x="3530111" y="1657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135547</xdr:rowOff>
    </xdr:from>
    <xdr:to>
      <xdr:col>15</xdr:col>
      <xdr:colOff>101600</xdr:colOff>
      <xdr:row>98</xdr:row>
      <xdr:rowOff>65697</xdr:rowOff>
    </xdr:to>
    <xdr:sp macro="" textlink="">
      <xdr:nvSpPr>
        <xdr:cNvPr id="255" name="楕円 254"/>
        <xdr:cNvSpPr/>
      </xdr:nvSpPr>
      <xdr:spPr>
        <a:xfrm>
          <a:off x="2857500" y="167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56824</xdr:rowOff>
    </xdr:from>
    <xdr:ext cx="534377" cy="259045"/>
    <xdr:sp macro="" textlink="">
      <xdr:nvSpPr>
        <xdr:cNvPr id="256" name="テキスト ボックス 255"/>
        <xdr:cNvSpPr txBox="1"/>
      </xdr:nvSpPr>
      <xdr:spPr>
        <a:xfrm>
          <a:off x="2641111" y="1685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7189</xdr:rowOff>
    </xdr:from>
    <xdr:to>
      <xdr:col>10</xdr:col>
      <xdr:colOff>165100</xdr:colOff>
      <xdr:row>98</xdr:row>
      <xdr:rowOff>108789</xdr:rowOff>
    </xdr:to>
    <xdr:sp macro="" textlink="">
      <xdr:nvSpPr>
        <xdr:cNvPr id="257" name="楕円 256"/>
        <xdr:cNvSpPr/>
      </xdr:nvSpPr>
      <xdr:spPr>
        <a:xfrm>
          <a:off x="1968500" y="1680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99916</xdr:rowOff>
    </xdr:from>
    <xdr:ext cx="534377" cy="259045"/>
    <xdr:sp macro="" textlink="">
      <xdr:nvSpPr>
        <xdr:cNvPr id="258" name="テキスト ボックス 257"/>
        <xdr:cNvSpPr txBox="1"/>
      </xdr:nvSpPr>
      <xdr:spPr>
        <a:xfrm>
          <a:off x="1752111" y="1690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87846</xdr:rowOff>
    </xdr:from>
    <xdr:to>
      <xdr:col>6</xdr:col>
      <xdr:colOff>38100</xdr:colOff>
      <xdr:row>99</xdr:row>
      <xdr:rowOff>17996</xdr:rowOff>
    </xdr:to>
    <xdr:sp macro="" textlink="">
      <xdr:nvSpPr>
        <xdr:cNvPr id="259" name="楕円 258"/>
        <xdr:cNvSpPr/>
      </xdr:nvSpPr>
      <xdr:spPr>
        <a:xfrm>
          <a:off x="1079500" y="168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9123</xdr:rowOff>
    </xdr:from>
    <xdr:ext cx="534377" cy="259045"/>
    <xdr:sp macro="" textlink="">
      <xdr:nvSpPr>
        <xdr:cNvPr id="260" name="テキスト ボックス 259"/>
        <xdr:cNvSpPr txBox="1"/>
      </xdr:nvSpPr>
      <xdr:spPr>
        <a:xfrm>
          <a:off x="863111" y="1698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136926</xdr:rowOff>
    </xdr:from>
    <xdr:to>
      <xdr:col>55</xdr:col>
      <xdr:colOff>0</xdr:colOff>
      <xdr:row>34</xdr:row>
      <xdr:rowOff>154536</xdr:rowOff>
    </xdr:to>
    <xdr:cxnSp macro="">
      <xdr:nvCxnSpPr>
        <xdr:cNvPr id="289" name="直線コネクタ 288"/>
        <xdr:cNvCxnSpPr/>
      </xdr:nvCxnSpPr>
      <xdr:spPr>
        <a:xfrm flipV="1">
          <a:off x="9639300" y="5966226"/>
          <a:ext cx="838200" cy="1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171302</xdr:rowOff>
    </xdr:from>
    <xdr:ext cx="534377" cy="259045"/>
    <xdr:sp macro="" textlink="">
      <xdr:nvSpPr>
        <xdr:cNvPr id="290" name="補助費等平均値テキスト"/>
        <xdr:cNvSpPr txBox="1"/>
      </xdr:nvSpPr>
      <xdr:spPr>
        <a:xfrm>
          <a:off x="10528300" y="600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127180</xdr:rowOff>
    </xdr:from>
    <xdr:to>
      <xdr:col>50</xdr:col>
      <xdr:colOff>114300</xdr:colOff>
      <xdr:row>34</xdr:row>
      <xdr:rowOff>154536</xdr:rowOff>
    </xdr:to>
    <xdr:cxnSp macro="">
      <xdr:nvCxnSpPr>
        <xdr:cNvPr id="292" name="直線コネクタ 291"/>
        <xdr:cNvCxnSpPr/>
      </xdr:nvCxnSpPr>
      <xdr:spPr>
        <a:xfrm>
          <a:off x="8750300" y="5270680"/>
          <a:ext cx="889000" cy="7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156275</xdr:rowOff>
    </xdr:from>
    <xdr:ext cx="534377" cy="259045"/>
    <xdr:sp macro="" textlink="">
      <xdr:nvSpPr>
        <xdr:cNvPr id="294" name="テキスト ボックス 293"/>
        <xdr:cNvSpPr txBox="1"/>
      </xdr:nvSpPr>
      <xdr:spPr>
        <a:xfrm>
          <a:off x="9372111" y="615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127180</xdr:rowOff>
    </xdr:from>
    <xdr:to>
      <xdr:col>45</xdr:col>
      <xdr:colOff>177800</xdr:colOff>
      <xdr:row>36</xdr:row>
      <xdr:rowOff>103208</xdr:rowOff>
    </xdr:to>
    <xdr:cxnSp macro="">
      <xdr:nvCxnSpPr>
        <xdr:cNvPr id="295" name="直線コネクタ 294"/>
        <xdr:cNvCxnSpPr/>
      </xdr:nvCxnSpPr>
      <xdr:spPr>
        <a:xfrm flipV="1">
          <a:off x="7861300" y="5270680"/>
          <a:ext cx="889000" cy="100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121864</xdr:rowOff>
    </xdr:from>
    <xdr:to>
      <xdr:col>46</xdr:col>
      <xdr:colOff>38100</xdr:colOff>
      <xdr:row>31</xdr:row>
      <xdr:rowOff>52014</xdr:rowOff>
    </xdr:to>
    <xdr:sp macro="" textlink="">
      <xdr:nvSpPr>
        <xdr:cNvPr id="296" name="フローチャート: 判断 295"/>
        <xdr:cNvSpPr/>
      </xdr:nvSpPr>
      <xdr:spPr>
        <a:xfrm>
          <a:off x="8699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43141</xdr:rowOff>
    </xdr:from>
    <xdr:ext cx="599010" cy="259045"/>
    <xdr:sp macro="" textlink="">
      <xdr:nvSpPr>
        <xdr:cNvPr id="297" name="テキスト ボックス 296"/>
        <xdr:cNvSpPr txBox="1"/>
      </xdr:nvSpPr>
      <xdr:spPr>
        <a:xfrm>
          <a:off x="8450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103208</xdr:rowOff>
    </xdr:from>
    <xdr:to>
      <xdr:col>41</xdr:col>
      <xdr:colOff>50800</xdr:colOff>
      <xdr:row>37</xdr:row>
      <xdr:rowOff>38171</xdr:rowOff>
    </xdr:to>
    <xdr:cxnSp macro="">
      <xdr:nvCxnSpPr>
        <xdr:cNvPr id="298" name="直線コネクタ 297"/>
        <xdr:cNvCxnSpPr/>
      </xdr:nvCxnSpPr>
      <xdr:spPr>
        <a:xfrm flipV="1">
          <a:off x="6972300" y="6275408"/>
          <a:ext cx="8890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160383</xdr:rowOff>
    </xdr:from>
    <xdr:to>
      <xdr:col>41</xdr:col>
      <xdr:colOff>101600</xdr:colOff>
      <xdr:row>36</xdr:row>
      <xdr:rowOff>90533</xdr:rowOff>
    </xdr:to>
    <xdr:sp macro="" textlink="">
      <xdr:nvSpPr>
        <xdr:cNvPr id="299" name="フローチャート: 判断 298"/>
        <xdr:cNvSpPr/>
      </xdr:nvSpPr>
      <xdr:spPr>
        <a:xfrm>
          <a:off x="7810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107060</xdr:rowOff>
    </xdr:from>
    <xdr:ext cx="534377" cy="259045"/>
    <xdr:sp macro="" textlink="">
      <xdr:nvSpPr>
        <xdr:cNvPr id="300" name="テキスト ボックス 299"/>
        <xdr:cNvSpPr txBox="1"/>
      </xdr:nvSpPr>
      <xdr:spPr>
        <a:xfrm>
          <a:off x="7594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36596</xdr:rowOff>
    </xdr:from>
    <xdr:to>
      <xdr:col>36</xdr:col>
      <xdr:colOff>165100</xdr:colOff>
      <xdr:row>36</xdr:row>
      <xdr:rowOff>138196</xdr:rowOff>
    </xdr:to>
    <xdr:sp macro="" textlink="">
      <xdr:nvSpPr>
        <xdr:cNvPr id="301" name="フローチャート: 判断 300"/>
        <xdr:cNvSpPr/>
      </xdr:nvSpPr>
      <xdr:spPr>
        <a:xfrm>
          <a:off x="6921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154723</xdr:rowOff>
    </xdr:from>
    <xdr:ext cx="534377" cy="259045"/>
    <xdr:sp macro="" textlink="">
      <xdr:nvSpPr>
        <xdr:cNvPr id="302" name="テキスト ボックス 301"/>
        <xdr:cNvSpPr txBox="1"/>
      </xdr:nvSpPr>
      <xdr:spPr>
        <a:xfrm>
          <a:off x="6705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86126</xdr:rowOff>
    </xdr:from>
    <xdr:to>
      <xdr:col>55</xdr:col>
      <xdr:colOff>50800</xdr:colOff>
      <xdr:row>35</xdr:row>
      <xdr:rowOff>16276</xdr:rowOff>
    </xdr:to>
    <xdr:sp macro="" textlink="">
      <xdr:nvSpPr>
        <xdr:cNvPr id="308" name="楕円 307"/>
        <xdr:cNvSpPr/>
      </xdr:nvSpPr>
      <xdr:spPr>
        <a:xfrm>
          <a:off x="10426700" y="591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109003</xdr:rowOff>
    </xdr:from>
    <xdr:ext cx="599010" cy="259045"/>
    <xdr:sp macro="" textlink="">
      <xdr:nvSpPr>
        <xdr:cNvPr id="309" name="補助費等該当値テキスト"/>
        <xdr:cNvSpPr txBox="1"/>
      </xdr:nvSpPr>
      <xdr:spPr>
        <a:xfrm>
          <a:off x="10528300" y="576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103736</xdr:rowOff>
    </xdr:from>
    <xdr:to>
      <xdr:col>50</xdr:col>
      <xdr:colOff>165100</xdr:colOff>
      <xdr:row>35</xdr:row>
      <xdr:rowOff>33886</xdr:rowOff>
    </xdr:to>
    <xdr:sp macro="" textlink="">
      <xdr:nvSpPr>
        <xdr:cNvPr id="310" name="楕円 309"/>
        <xdr:cNvSpPr/>
      </xdr:nvSpPr>
      <xdr:spPr>
        <a:xfrm>
          <a:off x="9588500" y="593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50413</xdr:rowOff>
    </xdr:from>
    <xdr:ext cx="534377" cy="259045"/>
    <xdr:sp macro="" textlink="">
      <xdr:nvSpPr>
        <xdr:cNvPr id="311" name="テキスト ボックス 310"/>
        <xdr:cNvSpPr txBox="1"/>
      </xdr:nvSpPr>
      <xdr:spPr>
        <a:xfrm>
          <a:off x="9372111" y="570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76380</xdr:rowOff>
    </xdr:from>
    <xdr:to>
      <xdr:col>46</xdr:col>
      <xdr:colOff>38100</xdr:colOff>
      <xdr:row>31</xdr:row>
      <xdr:rowOff>6530</xdr:rowOff>
    </xdr:to>
    <xdr:sp macro="" textlink="">
      <xdr:nvSpPr>
        <xdr:cNvPr id="312" name="楕円 311"/>
        <xdr:cNvSpPr/>
      </xdr:nvSpPr>
      <xdr:spPr>
        <a:xfrm>
          <a:off x="8699500" y="52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23057</xdr:rowOff>
    </xdr:from>
    <xdr:ext cx="599010" cy="259045"/>
    <xdr:sp macro="" textlink="">
      <xdr:nvSpPr>
        <xdr:cNvPr id="313" name="テキスト ボックス 312"/>
        <xdr:cNvSpPr txBox="1"/>
      </xdr:nvSpPr>
      <xdr:spPr>
        <a:xfrm>
          <a:off x="8450795" y="499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52408</xdr:rowOff>
    </xdr:from>
    <xdr:to>
      <xdr:col>41</xdr:col>
      <xdr:colOff>101600</xdr:colOff>
      <xdr:row>36</xdr:row>
      <xdr:rowOff>154008</xdr:rowOff>
    </xdr:to>
    <xdr:sp macro="" textlink="">
      <xdr:nvSpPr>
        <xdr:cNvPr id="314" name="楕円 313"/>
        <xdr:cNvSpPr/>
      </xdr:nvSpPr>
      <xdr:spPr>
        <a:xfrm>
          <a:off x="7810500" y="622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145135</xdr:rowOff>
    </xdr:from>
    <xdr:ext cx="534377" cy="259045"/>
    <xdr:sp macro="" textlink="">
      <xdr:nvSpPr>
        <xdr:cNvPr id="315" name="テキスト ボックス 314"/>
        <xdr:cNvSpPr txBox="1"/>
      </xdr:nvSpPr>
      <xdr:spPr>
        <a:xfrm>
          <a:off x="7594111" y="631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158821</xdr:rowOff>
    </xdr:from>
    <xdr:to>
      <xdr:col>36</xdr:col>
      <xdr:colOff>165100</xdr:colOff>
      <xdr:row>37</xdr:row>
      <xdr:rowOff>88971</xdr:rowOff>
    </xdr:to>
    <xdr:sp macro="" textlink="">
      <xdr:nvSpPr>
        <xdr:cNvPr id="316" name="楕円 315"/>
        <xdr:cNvSpPr/>
      </xdr:nvSpPr>
      <xdr:spPr>
        <a:xfrm>
          <a:off x="6921500" y="633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80098</xdr:rowOff>
    </xdr:from>
    <xdr:ext cx="534377" cy="259045"/>
    <xdr:sp macro="" textlink="">
      <xdr:nvSpPr>
        <xdr:cNvPr id="317" name="テキスト ボックス 316"/>
        <xdr:cNvSpPr txBox="1"/>
      </xdr:nvSpPr>
      <xdr:spPr>
        <a:xfrm>
          <a:off x="6705111" y="642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136614</xdr:rowOff>
    </xdr:from>
    <xdr:to>
      <xdr:col>55</xdr:col>
      <xdr:colOff>0</xdr:colOff>
      <xdr:row>57</xdr:row>
      <xdr:rowOff>32174</xdr:rowOff>
    </xdr:to>
    <xdr:cxnSp macro="">
      <xdr:nvCxnSpPr>
        <xdr:cNvPr id="346" name="直線コネクタ 345"/>
        <xdr:cNvCxnSpPr/>
      </xdr:nvCxnSpPr>
      <xdr:spPr>
        <a:xfrm>
          <a:off x="9639300" y="9737814"/>
          <a:ext cx="838200" cy="6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47" name="普通建設事業費平均値テキスト"/>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95146</xdr:rowOff>
    </xdr:from>
    <xdr:to>
      <xdr:col>50</xdr:col>
      <xdr:colOff>114300</xdr:colOff>
      <xdr:row>56</xdr:row>
      <xdr:rowOff>136614</xdr:rowOff>
    </xdr:to>
    <xdr:cxnSp macro="">
      <xdr:nvCxnSpPr>
        <xdr:cNvPr id="349" name="直線コネクタ 348"/>
        <xdr:cNvCxnSpPr/>
      </xdr:nvCxnSpPr>
      <xdr:spPr>
        <a:xfrm>
          <a:off x="8750300" y="9696346"/>
          <a:ext cx="8890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1" name="テキスト ボックス 350"/>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99352</xdr:rowOff>
    </xdr:from>
    <xdr:to>
      <xdr:col>45</xdr:col>
      <xdr:colOff>177800</xdr:colOff>
      <xdr:row>56</xdr:row>
      <xdr:rowOff>95146</xdr:rowOff>
    </xdr:to>
    <xdr:cxnSp macro="">
      <xdr:nvCxnSpPr>
        <xdr:cNvPr id="352" name="直線コネクタ 351"/>
        <xdr:cNvCxnSpPr/>
      </xdr:nvCxnSpPr>
      <xdr:spPr>
        <a:xfrm>
          <a:off x="7861300" y="9529102"/>
          <a:ext cx="889000" cy="16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3" name="フローチャート: 判断 352"/>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4" name="テキスト ボックス 353"/>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99352</xdr:rowOff>
    </xdr:from>
    <xdr:to>
      <xdr:col>41</xdr:col>
      <xdr:colOff>50800</xdr:colOff>
      <xdr:row>56</xdr:row>
      <xdr:rowOff>139555</xdr:rowOff>
    </xdr:to>
    <xdr:cxnSp macro="">
      <xdr:nvCxnSpPr>
        <xdr:cNvPr id="355" name="直線コネクタ 354"/>
        <xdr:cNvCxnSpPr/>
      </xdr:nvCxnSpPr>
      <xdr:spPr>
        <a:xfrm flipV="1">
          <a:off x="6972300" y="9529102"/>
          <a:ext cx="889000" cy="21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6" name="フローチャート: 判断 355"/>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32420</xdr:rowOff>
    </xdr:from>
    <xdr:ext cx="534377" cy="259045"/>
    <xdr:sp macro="" textlink="">
      <xdr:nvSpPr>
        <xdr:cNvPr id="357" name="テキスト ボックス 356"/>
        <xdr:cNvSpPr txBox="1"/>
      </xdr:nvSpPr>
      <xdr:spPr>
        <a:xfrm>
          <a:off x="7594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58" name="フローチャート: 判断 357"/>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94792</xdr:rowOff>
    </xdr:from>
    <xdr:ext cx="534377" cy="259045"/>
    <xdr:sp macro="" textlink="">
      <xdr:nvSpPr>
        <xdr:cNvPr id="359" name="テキスト ボックス 358"/>
        <xdr:cNvSpPr txBox="1"/>
      </xdr:nvSpPr>
      <xdr:spPr>
        <a:xfrm>
          <a:off x="6705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152824</xdr:rowOff>
    </xdr:from>
    <xdr:to>
      <xdr:col>55</xdr:col>
      <xdr:colOff>50800</xdr:colOff>
      <xdr:row>57</xdr:row>
      <xdr:rowOff>82974</xdr:rowOff>
    </xdr:to>
    <xdr:sp macro="" textlink="">
      <xdr:nvSpPr>
        <xdr:cNvPr id="365" name="楕円 364"/>
        <xdr:cNvSpPr/>
      </xdr:nvSpPr>
      <xdr:spPr>
        <a:xfrm>
          <a:off x="10426700" y="975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131251</xdr:rowOff>
    </xdr:from>
    <xdr:ext cx="534377" cy="259045"/>
    <xdr:sp macro="" textlink="">
      <xdr:nvSpPr>
        <xdr:cNvPr id="366" name="普通建設事業費該当値テキスト"/>
        <xdr:cNvSpPr txBox="1"/>
      </xdr:nvSpPr>
      <xdr:spPr>
        <a:xfrm>
          <a:off x="10528300" y="973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85814</xdr:rowOff>
    </xdr:from>
    <xdr:to>
      <xdr:col>50</xdr:col>
      <xdr:colOff>165100</xdr:colOff>
      <xdr:row>57</xdr:row>
      <xdr:rowOff>15964</xdr:rowOff>
    </xdr:to>
    <xdr:sp macro="" textlink="">
      <xdr:nvSpPr>
        <xdr:cNvPr id="367" name="楕円 366"/>
        <xdr:cNvSpPr/>
      </xdr:nvSpPr>
      <xdr:spPr>
        <a:xfrm>
          <a:off x="9588500" y="96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7091</xdr:rowOff>
    </xdr:from>
    <xdr:ext cx="534377" cy="259045"/>
    <xdr:sp macro="" textlink="">
      <xdr:nvSpPr>
        <xdr:cNvPr id="368" name="テキスト ボックス 367"/>
        <xdr:cNvSpPr txBox="1"/>
      </xdr:nvSpPr>
      <xdr:spPr>
        <a:xfrm>
          <a:off x="9372111" y="977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44346</xdr:rowOff>
    </xdr:from>
    <xdr:to>
      <xdr:col>46</xdr:col>
      <xdr:colOff>38100</xdr:colOff>
      <xdr:row>56</xdr:row>
      <xdr:rowOff>145946</xdr:rowOff>
    </xdr:to>
    <xdr:sp macro="" textlink="">
      <xdr:nvSpPr>
        <xdr:cNvPr id="369" name="楕円 368"/>
        <xdr:cNvSpPr/>
      </xdr:nvSpPr>
      <xdr:spPr>
        <a:xfrm>
          <a:off x="8699500" y="96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137073</xdr:rowOff>
    </xdr:from>
    <xdr:ext cx="534377" cy="259045"/>
    <xdr:sp macro="" textlink="">
      <xdr:nvSpPr>
        <xdr:cNvPr id="370" name="テキスト ボックス 369"/>
        <xdr:cNvSpPr txBox="1"/>
      </xdr:nvSpPr>
      <xdr:spPr>
        <a:xfrm>
          <a:off x="8483111" y="973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48552</xdr:rowOff>
    </xdr:from>
    <xdr:to>
      <xdr:col>41</xdr:col>
      <xdr:colOff>101600</xdr:colOff>
      <xdr:row>55</xdr:row>
      <xdr:rowOff>150152</xdr:rowOff>
    </xdr:to>
    <xdr:sp macro="" textlink="">
      <xdr:nvSpPr>
        <xdr:cNvPr id="371" name="楕円 370"/>
        <xdr:cNvSpPr/>
      </xdr:nvSpPr>
      <xdr:spPr>
        <a:xfrm>
          <a:off x="7810500" y="947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166679</xdr:rowOff>
    </xdr:from>
    <xdr:ext cx="534377" cy="259045"/>
    <xdr:sp macro="" textlink="">
      <xdr:nvSpPr>
        <xdr:cNvPr id="372" name="テキスト ボックス 371"/>
        <xdr:cNvSpPr txBox="1"/>
      </xdr:nvSpPr>
      <xdr:spPr>
        <a:xfrm>
          <a:off x="7594111" y="925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88755</xdr:rowOff>
    </xdr:from>
    <xdr:to>
      <xdr:col>36</xdr:col>
      <xdr:colOff>165100</xdr:colOff>
      <xdr:row>57</xdr:row>
      <xdr:rowOff>18905</xdr:rowOff>
    </xdr:to>
    <xdr:sp macro="" textlink="">
      <xdr:nvSpPr>
        <xdr:cNvPr id="373" name="楕円 372"/>
        <xdr:cNvSpPr/>
      </xdr:nvSpPr>
      <xdr:spPr>
        <a:xfrm>
          <a:off x="6921500" y="96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10032</xdr:rowOff>
    </xdr:from>
    <xdr:ext cx="534377" cy="259045"/>
    <xdr:sp macro="" textlink="">
      <xdr:nvSpPr>
        <xdr:cNvPr id="374" name="テキスト ボックス 373"/>
        <xdr:cNvSpPr txBox="1"/>
      </xdr:nvSpPr>
      <xdr:spPr>
        <a:xfrm>
          <a:off x="6705111" y="978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1288</xdr:rowOff>
    </xdr:from>
    <xdr:to>
      <xdr:col>55</xdr:col>
      <xdr:colOff>0</xdr:colOff>
      <xdr:row>79</xdr:row>
      <xdr:rowOff>25116</xdr:rowOff>
    </xdr:to>
    <xdr:cxnSp macro="">
      <xdr:nvCxnSpPr>
        <xdr:cNvPr id="405" name="直線コネクタ 404"/>
        <xdr:cNvCxnSpPr/>
      </xdr:nvCxnSpPr>
      <xdr:spPr>
        <a:xfrm>
          <a:off x="9639300" y="13545838"/>
          <a:ext cx="838200" cy="2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6" name="普通建設事業費 （ うち新規整備　）平均値テキスト"/>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1288</xdr:rowOff>
    </xdr:from>
    <xdr:to>
      <xdr:col>50</xdr:col>
      <xdr:colOff>114300</xdr:colOff>
      <xdr:row>79</xdr:row>
      <xdr:rowOff>16638</xdr:rowOff>
    </xdr:to>
    <xdr:cxnSp macro="">
      <xdr:nvCxnSpPr>
        <xdr:cNvPr id="408" name="直線コネクタ 407"/>
        <xdr:cNvCxnSpPr/>
      </xdr:nvCxnSpPr>
      <xdr:spPr>
        <a:xfrm flipV="1">
          <a:off x="8750300" y="13545838"/>
          <a:ext cx="889000" cy="1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0" name="テキスト ボックス 409"/>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89506</xdr:rowOff>
    </xdr:from>
    <xdr:to>
      <xdr:col>45</xdr:col>
      <xdr:colOff>177800</xdr:colOff>
      <xdr:row>79</xdr:row>
      <xdr:rowOff>16638</xdr:rowOff>
    </xdr:to>
    <xdr:cxnSp macro="">
      <xdr:nvCxnSpPr>
        <xdr:cNvPr id="411" name="直線コネクタ 410"/>
        <xdr:cNvCxnSpPr/>
      </xdr:nvCxnSpPr>
      <xdr:spPr>
        <a:xfrm>
          <a:off x="7861300" y="13291156"/>
          <a:ext cx="889000" cy="27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2" name="フローチャート: 判断 411"/>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3" name="テキスト ボックス 412"/>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89506</xdr:rowOff>
    </xdr:from>
    <xdr:to>
      <xdr:col>41</xdr:col>
      <xdr:colOff>50800</xdr:colOff>
      <xdr:row>78</xdr:row>
      <xdr:rowOff>46899</xdr:rowOff>
    </xdr:to>
    <xdr:cxnSp macro="">
      <xdr:nvCxnSpPr>
        <xdr:cNvPr id="414" name="直線コネクタ 413"/>
        <xdr:cNvCxnSpPr/>
      </xdr:nvCxnSpPr>
      <xdr:spPr>
        <a:xfrm flipV="1">
          <a:off x="6972300" y="13291156"/>
          <a:ext cx="889000" cy="12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5" name="フローチャート: 判断 414"/>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86203</xdr:rowOff>
    </xdr:from>
    <xdr:ext cx="534377" cy="259045"/>
    <xdr:sp macro="" textlink="">
      <xdr:nvSpPr>
        <xdr:cNvPr id="416" name="テキスト ボックス 415"/>
        <xdr:cNvSpPr txBox="1"/>
      </xdr:nvSpPr>
      <xdr:spPr>
        <a:xfrm>
          <a:off x="7594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17" name="フローチャート: 判断 416"/>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89262</xdr:rowOff>
    </xdr:from>
    <xdr:ext cx="534377" cy="259045"/>
    <xdr:sp macro="" textlink="">
      <xdr:nvSpPr>
        <xdr:cNvPr id="418" name="テキスト ボックス 417"/>
        <xdr:cNvSpPr txBox="1"/>
      </xdr:nvSpPr>
      <xdr:spPr>
        <a:xfrm>
          <a:off x="6705111" y="134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145766</xdr:rowOff>
    </xdr:from>
    <xdr:to>
      <xdr:col>55</xdr:col>
      <xdr:colOff>50800</xdr:colOff>
      <xdr:row>79</xdr:row>
      <xdr:rowOff>75916</xdr:rowOff>
    </xdr:to>
    <xdr:sp macro="" textlink="">
      <xdr:nvSpPr>
        <xdr:cNvPr id="424" name="楕円 423"/>
        <xdr:cNvSpPr/>
      </xdr:nvSpPr>
      <xdr:spPr>
        <a:xfrm>
          <a:off x="10426700" y="1351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60693</xdr:rowOff>
    </xdr:from>
    <xdr:ext cx="469744" cy="259045"/>
    <xdr:sp macro="" textlink="">
      <xdr:nvSpPr>
        <xdr:cNvPr id="425" name="普通建設事業費 （ うち新規整備　）該当値テキスト"/>
        <xdr:cNvSpPr txBox="1"/>
      </xdr:nvSpPr>
      <xdr:spPr>
        <a:xfrm>
          <a:off x="10528300" y="13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121938</xdr:rowOff>
    </xdr:from>
    <xdr:to>
      <xdr:col>50</xdr:col>
      <xdr:colOff>165100</xdr:colOff>
      <xdr:row>79</xdr:row>
      <xdr:rowOff>52088</xdr:rowOff>
    </xdr:to>
    <xdr:sp macro="" textlink="">
      <xdr:nvSpPr>
        <xdr:cNvPr id="426" name="楕円 425"/>
        <xdr:cNvSpPr/>
      </xdr:nvSpPr>
      <xdr:spPr>
        <a:xfrm>
          <a:off x="9588500" y="1349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43215</xdr:rowOff>
    </xdr:from>
    <xdr:ext cx="469744" cy="259045"/>
    <xdr:sp macro="" textlink="">
      <xdr:nvSpPr>
        <xdr:cNvPr id="427" name="テキスト ボックス 426"/>
        <xdr:cNvSpPr txBox="1"/>
      </xdr:nvSpPr>
      <xdr:spPr>
        <a:xfrm>
          <a:off x="9404428" y="1358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137288</xdr:rowOff>
    </xdr:from>
    <xdr:to>
      <xdr:col>46</xdr:col>
      <xdr:colOff>38100</xdr:colOff>
      <xdr:row>79</xdr:row>
      <xdr:rowOff>67438</xdr:rowOff>
    </xdr:to>
    <xdr:sp macro="" textlink="">
      <xdr:nvSpPr>
        <xdr:cNvPr id="428" name="楕円 427"/>
        <xdr:cNvSpPr/>
      </xdr:nvSpPr>
      <xdr:spPr>
        <a:xfrm>
          <a:off x="8699500" y="1351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58565</xdr:rowOff>
    </xdr:from>
    <xdr:ext cx="469744" cy="259045"/>
    <xdr:sp macro="" textlink="">
      <xdr:nvSpPr>
        <xdr:cNvPr id="429" name="テキスト ボックス 428"/>
        <xdr:cNvSpPr txBox="1"/>
      </xdr:nvSpPr>
      <xdr:spPr>
        <a:xfrm>
          <a:off x="8515428" y="1360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38706</xdr:rowOff>
    </xdr:from>
    <xdr:to>
      <xdr:col>41</xdr:col>
      <xdr:colOff>101600</xdr:colOff>
      <xdr:row>77</xdr:row>
      <xdr:rowOff>140306</xdr:rowOff>
    </xdr:to>
    <xdr:sp macro="" textlink="">
      <xdr:nvSpPr>
        <xdr:cNvPr id="430" name="楕円 429"/>
        <xdr:cNvSpPr/>
      </xdr:nvSpPr>
      <xdr:spPr>
        <a:xfrm>
          <a:off x="7810500" y="1324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156833</xdr:rowOff>
    </xdr:from>
    <xdr:ext cx="534377" cy="259045"/>
    <xdr:sp macro="" textlink="">
      <xdr:nvSpPr>
        <xdr:cNvPr id="431" name="テキスト ボックス 430"/>
        <xdr:cNvSpPr txBox="1"/>
      </xdr:nvSpPr>
      <xdr:spPr>
        <a:xfrm>
          <a:off x="7594111" y="1301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167549</xdr:rowOff>
    </xdr:from>
    <xdr:to>
      <xdr:col>36</xdr:col>
      <xdr:colOff>165100</xdr:colOff>
      <xdr:row>78</xdr:row>
      <xdr:rowOff>97699</xdr:rowOff>
    </xdr:to>
    <xdr:sp macro="" textlink="">
      <xdr:nvSpPr>
        <xdr:cNvPr id="432" name="楕円 431"/>
        <xdr:cNvSpPr/>
      </xdr:nvSpPr>
      <xdr:spPr>
        <a:xfrm>
          <a:off x="6921500" y="1336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114226</xdr:rowOff>
    </xdr:from>
    <xdr:ext cx="534377" cy="259045"/>
    <xdr:sp macro="" textlink="">
      <xdr:nvSpPr>
        <xdr:cNvPr id="433" name="テキスト ボックス 432"/>
        <xdr:cNvSpPr txBox="1"/>
      </xdr:nvSpPr>
      <xdr:spPr>
        <a:xfrm>
          <a:off x="6705111" y="1314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1" name="直線コネクタ 460"/>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2" name="普通建設事業費 （ うち更新整備　）最小値テキスト"/>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3" name="直線コネクタ 462"/>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4" name="普通建設事業費 （ うち更新整備　）最大値テキスト"/>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5" name="直線コネクタ 464"/>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46202</xdr:rowOff>
    </xdr:from>
    <xdr:to>
      <xdr:col>55</xdr:col>
      <xdr:colOff>0</xdr:colOff>
      <xdr:row>97</xdr:row>
      <xdr:rowOff>24099</xdr:rowOff>
    </xdr:to>
    <xdr:cxnSp macro="">
      <xdr:nvCxnSpPr>
        <xdr:cNvPr id="466" name="直線コネクタ 465"/>
        <xdr:cNvCxnSpPr/>
      </xdr:nvCxnSpPr>
      <xdr:spPr>
        <a:xfrm>
          <a:off x="9639300" y="16505402"/>
          <a:ext cx="838200" cy="14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67" name="普通建設事業費 （ うち更新整備　）平均値テキスト"/>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8" name="フローチャート: 判断 467"/>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112368</xdr:rowOff>
    </xdr:from>
    <xdr:to>
      <xdr:col>50</xdr:col>
      <xdr:colOff>114300</xdr:colOff>
      <xdr:row>96</xdr:row>
      <xdr:rowOff>46202</xdr:rowOff>
    </xdr:to>
    <xdr:cxnSp macro="">
      <xdr:nvCxnSpPr>
        <xdr:cNvPr id="469" name="直線コネクタ 468"/>
        <xdr:cNvCxnSpPr/>
      </xdr:nvCxnSpPr>
      <xdr:spPr>
        <a:xfrm>
          <a:off x="8750300" y="16400118"/>
          <a:ext cx="889000" cy="10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0" name="フローチャート: 判断 469"/>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143922</xdr:rowOff>
    </xdr:from>
    <xdr:ext cx="534377" cy="259045"/>
    <xdr:sp macro="" textlink="">
      <xdr:nvSpPr>
        <xdr:cNvPr id="471" name="テキスト ボックス 470"/>
        <xdr:cNvSpPr txBox="1"/>
      </xdr:nvSpPr>
      <xdr:spPr>
        <a:xfrm>
          <a:off x="9372111" y="166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112368</xdr:rowOff>
    </xdr:from>
    <xdr:to>
      <xdr:col>45</xdr:col>
      <xdr:colOff>177800</xdr:colOff>
      <xdr:row>96</xdr:row>
      <xdr:rowOff>9427</xdr:rowOff>
    </xdr:to>
    <xdr:cxnSp macro="">
      <xdr:nvCxnSpPr>
        <xdr:cNvPr id="472" name="直線コネクタ 471"/>
        <xdr:cNvCxnSpPr/>
      </xdr:nvCxnSpPr>
      <xdr:spPr>
        <a:xfrm flipV="1">
          <a:off x="7861300" y="16400118"/>
          <a:ext cx="889000" cy="6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3" name="フローチャート: 判断 472"/>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77199</xdr:rowOff>
    </xdr:from>
    <xdr:ext cx="534377" cy="259045"/>
    <xdr:sp macro="" textlink="">
      <xdr:nvSpPr>
        <xdr:cNvPr id="474" name="テキスト ボックス 473"/>
        <xdr:cNvSpPr txBox="1"/>
      </xdr:nvSpPr>
      <xdr:spPr>
        <a:xfrm>
          <a:off x="8483111" y="165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9427</xdr:rowOff>
    </xdr:from>
    <xdr:to>
      <xdr:col>41</xdr:col>
      <xdr:colOff>50800</xdr:colOff>
      <xdr:row>97</xdr:row>
      <xdr:rowOff>17270</xdr:rowOff>
    </xdr:to>
    <xdr:cxnSp macro="">
      <xdr:nvCxnSpPr>
        <xdr:cNvPr id="475" name="直線コネクタ 474"/>
        <xdr:cNvCxnSpPr/>
      </xdr:nvCxnSpPr>
      <xdr:spPr>
        <a:xfrm flipV="1">
          <a:off x="6972300" y="16468627"/>
          <a:ext cx="889000" cy="17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6" name="フローチャート: 判断 475"/>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79985</xdr:rowOff>
    </xdr:from>
    <xdr:ext cx="534377" cy="259045"/>
    <xdr:sp macro="" textlink="">
      <xdr:nvSpPr>
        <xdr:cNvPr id="477" name="テキスト ボックス 476"/>
        <xdr:cNvSpPr txBox="1"/>
      </xdr:nvSpPr>
      <xdr:spPr>
        <a:xfrm>
          <a:off x="7594111" y="1653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78" name="フローチャート: 判断 477"/>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6173</xdr:rowOff>
    </xdr:from>
    <xdr:ext cx="534377" cy="259045"/>
    <xdr:sp macro="" textlink="">
      <xdr:nvSpPr>
        <xdr:cNvPr id="479" name="テキスト ボックス 478"/>
        <xdr:cNvSpPr txBox="1"/>
      </xdr:nvSpPr>
      <xdr:spPr>
        <a:xfrm>
          <a:off x="6705111" y="162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144749</xdr:rowOff>
    </xdr:from>
    <xdr:to>
      <xdr:col>55</xdr:col>
      <xdr:colOff>50800</xdr:colOff>
      <xdr:row>97</xdr:row>
      <xdr:rowOff>74899</xdr:rowOff>
    </xdr:to>
    <xdr:sp macro="" textlink="">
      <xdr:nvSpPr>
        <xdr:cNvPr id="485" name="楕円 484"/>
        <xdr:cNvSpPr/>
      </xdr:nvSpPr>
      <xdr:spPr>
        <a:xfrm>
          <a:off x="10426700" y="166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123176</xdr:rowOff>
    </xdr:from>
    <xdr:ext cx="534377" cy="259045"/>
    <xdr:sp macro="" textlink="">
      <xdr:nvSpPr>
        <xdr:cNvPr id="486" name="普通建設事業費 （ うち更新整備　）該当値テキスト"/>
        <xdr:cNvSpPr txBox="1"/>
      </xdr:nvSpPr>
      <xdr:spPr>
        <a:xfrm>
          <a:off x="10528300" y="1658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166852</xdr:rowOff>
    </xdr:from>
    <xdr:to>
      <xdr:col>50</xdr:col>
      <xdr:colOff>165100</xdr:colOff>
      <xdr:row>96</xdr:row>
      <xdr:rowOff>97002</xdr:rowOff>
    </xdr:to>
    <xdr:sp macro="" textlink="">
      <xdr:nvSpPr>
        <xdr:cNvPr id="487" name="楕円 486"/>
        <xdr:cNvSpPr/>
      </xdr:nvSpPr>
      <xdr:spPr>
        <a:xfrm>
          <a:off x="9588500" y="1645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113529</xdr:rowOff>
    </xdr:from>
    <xdr:ext cx="534377" cy="259045"/>
    <xdr:sp macro="" textlink="">
      <xdr:nvSpPr>
        <xdr:cNvPr id="488" name="テキスト ボックス 487"/>
        <xdr:cNvSpPr txBox="1"/>
      </xdr:nvSpPr>
      <xdr:spPr>
        <a:xfrm>
          <a:off x="9372111" y="162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61568</xdr:rowOff>
    </xdr:from>
    <xdr:to>
      <xdr:col>46</xdr:col>
      <xdr:colOff>38100</xdr:colOff>
      <xdr:row>95</xdr:row>
      <xdr:rowOff>163168</xdr:rowOff>
    </xdr:to>
    <xdr:sp macro="" textlink="">
      <xdr:nvSpPr>
        <xdr:cNvPr id="489" name="楕円 488"/>
        <xdr:cNvSpPr/>
      </xdr:nvSpPr>
      <xdr:spPr>
        <a:xfrm>
          <a:off x="8699500" y="1634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8245</xdr:rowOff>
    </xdr:from>
    <xdr:ext cx="534377" cy="259045"/>
    <xdr:sp macro="" textlink="">
      <xdr:nvSpPr>
        <xdr:cNvPr id="490" name="テキスト ボックス 489"/>
        <xdr:cNvSpPr txBox="1"/>
      </xdr:nvSpPr>
      <xdr:spPr>
        <a:xfrm>
          <a:off x="8483111" y="1612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130077</xdr:rowOff>
    </xdr:from>
    <xdr:to>
      <xdr:col>41</xdr:col>
      <xdr:colOff>101600</xdr:colOff>
      <xdr:row>96</xdr:row>
      <xdr:rowOff>60227</xdr:rowOff>
    </xdr:to>
    <xdr:sp macro="" textlink="">
      <xdr:nvSpPr>
        <xdr:cNvPr id="491" name="楕円 490"/>
        <xdr:cNvSpPr/>
      </xdr:nvSpPr>
      <xdr:spPr>
        <a:xfrm>
          <a:off x="7810500" y="1641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76754</xdr:rowOff>
    </xdr:from>
    <xdr:ext cx="534377" cy="259045"/>
    <xdr:sp macro="" textlink="">
      <xdr:nvSpPr>
        <xdr:cNvPr id="492" name="テキスト ボックス 491"/>
        <xdr:cNvSpPr txBox="1"/>
      </xdr:nvSpPr>
      <xdr:spPr>
        <a:xfrm>
          <a:off x="7594111" y="1619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137920</xdr:rowOff>
    </xdr:from>
    <xdr:to>
      <xdr:col>36</xdr:col>
      <xdr:colOff>165100</xdr:colOff>
      <xdr:row>97</xdr:row>
      <xdr:rowOff>68070</xdr:rowOff>
    </xdr:to>
    <xdr:sp macro="" textlink="">
      <xdr:nvSpPr>
        <xdr:cNvPr id="493" name="楕円 492"/>
        <xdr:cNvSpPr/>
      </xdr:nvSpPr>
      <xdr:spPr>
        <a:xfrm>
          <a:off x="6921500" y="16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59197</xdr:rowOff>
    </xdr:from>
    <xdr:ext cx="534377" cy="259045"/>
    <xdr:sp macro="" textlink="">
      <xdr:nvSpPr>
        <xdr:cNvPr id="494" name="テキスト ボックス 493"/>
        <xdr:cNvSpPr txBox="1"/>
      </xdr:nvSpPr>
      <xdr:spPr>
        <a:xfrm>
          <a:off x="6705111" y="1668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6" name="直線コネクタ 515"/>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9" name="災害復旧事業費最大値テキスト"/>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0" name="直線コネクタ 519"/>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2" name="災害復旧事業費平均値テキスト"/>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3" name="フローチャート: 判断 522"/>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5" name="フローチャート: 判断 524"/>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6" name="テキスト ボックス 525"/>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121229</xdr:rowOff>
    </xdr:from>
    <xdr:to>
      <xdr:col>76</xdr:col>
      <xdr:colOff>114300</xdr:colOff>
      <xdr:row>38</xdr:row>
      <xdr:rowOff>139700</xdr:rowOff>
    </xdr:to>
    <xdr:cxnSp macro="">
      <xdr:nvCxnSpPr>
        <xdr:cNvPr id="527" name="直線コネクタ 526"/>
        <xdr:cNvCxnSpPr/>
      </xdr:nvCxnSpPr>
      <xdr:spPr>
        <a:xfrm>
          <a:off x="13703300" y="6636329"/>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8" name="フローチャート: 判断 527"/>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29" name="テキスト ボックス 528"/>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121229</xdr:rowOff>
    </xdr:from>
    <xdr:to>
      <xdr:col>71</xdr:col>
      <xdr:colOff>177800</xdr:colOff>
      <xdr:row>38</xdr:row>
      <xdr:rowOff>139700</xdr:rowOff>
    </xdr:to>
    <xdr:cxnSp macro="">
      <xdr:nvCxnSpPr>
        <xdr:cNvPr id="530" name="直線コネクタ 529"/>
        <xdr:cNvCxnSpPr/>
      </xdr:nvCxnSpPr>
      <xdr:spPr>
        <a:xfrm flipV="1">
          <a:off x="12814300" y="6636329"/>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1" name="フローチャート: 判断 530"/>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2" name="テキスト ボックス 531"/>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3" name="フローチャート: 判断 532"/>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4" name="テキスト ボックス 533"/>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1"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70429</xdr:rowOff>
    </xdr:from>
    <xdr:to>
      <xdr:col>72</xdr:col>
      <xdr:colOff>38100</xdr:colOff>
      <xdr:row>39</xdr:row>
      <xdr:rowOff>579</xdr:rowOff>
    </xdr:to>
    <xdr:sp macro="" textlink="">
      <xdr:nvSpPr>
        <xdr:cNvPr id="546" name="楕円 545"/>
        <xdr:cNvSpPr/>
      </xdr:nvSpPr>
      <xdr:spPr>
        <a:xfrm>
          <a:off x="13652500" y="658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163156</xdr:rowOff>
    </xdr:from>
    <xdr:ext cx="378565" cy="259045"/>
    <xdr:sp macro="" textlink="">
      <xdr:nvSpPr>
        <xdr:cNvPr id="547" name="テキスト ボックス 546"/>
        <xdr:cNvSpPr txBox="1"/>
      </xdr:nvSpPr>
      <xdr:spPr>
        <a:xfrm>
          <a:off x="13514017" y="6678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2" name="直線コネクタ 621"/>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3" name="公債費最小値テキスト"/>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4" name="直線コネクタ 623"/>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5" name="公債費最大値テキスト"/>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6" name="直線コネクタ 625"/>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132728</xdr:rowOff>
    </xdr:from>
    <xdr:to>
      <xdr:col>85</xdr:col>
      <xdr:colOff>127000</xdr:colOff>
      <xdr:row>76</xdr:row>
      <xdr:rowOff>163640</xdr:rowOff>
    </xdr:to>
    <xdr:cxnSp macro="">
      <xdr:nvCxnSpPr>
        <xdr:cNvPr id="627" name="直線コネクタ 626"/>
        <xdr:cNvCxnSpPr/>
      </xdr:nvCxnSpPr>
      <xdr:spPr>
        <a:xfrm flipV="1">
          <a:off x="15481300" y="13162928"/>
          <a:ext cx="838200" cy="3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28" name="公債費平均値テキスト"/>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9" name="フローチャート: 判断 628"/>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163640</xdr:rowOff>
    </xdr:from>
    <xdr:to>
      <xdr:col>81</xdr:col>
      <xdr:colOff>50800</xdr:colOff>
      <xdr:row>77</xdr:row>
      <xdr:rowOff>7874</xdr:rowOff>
    </xdr:to>
    <xdr:cxnSp macro="">
      <xdr:nvCxnSpPr>
        <xdr:cNvPr id="630" name="直線コネクタ 629"/>
        <xdr:cNvCxnSpPr/>
      </xdr:nvCxnSpPr>
      <xdr:spPr>
        <a:xfrm flipV="1">
          <a:off x="14592300" y="13193840"/>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1" name="フローチャート: 判断 630"/>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2" name="テキスト ボックス 631"/>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7874</xdr:rowOff>
    </xdr:from>
    <xdr:to>
      <xdr:col>76</xdr:col>
      <xdr:colOff>114300</xdr:colOff>
      <xdr:row>77</xdr:row>
      <xdr:rowOff>27457</xdr:rowOff>
    </xdr:to>
    <xdr:cxnSp macro="">
      <xdr:nvCxnSpPr>
        <xdr:cNvPr id="633" name="直線コネクタ 632"/>
        <xdr:cNvCxnSpPr/>
      </xdr:nvCxnSpPr>
      <xdr:spPr>
        <a:xfrm flipV="1">
          <a:off x="13703300" y="13209524"/>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4" name="フローチャート: 判断 633"/>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5" name="テキスト ボックス 634"/>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27457</xdr:rowOff>
    </xdr:from>
    <xdr:to>
      <xdr:col>71</xdr:col>
      <xdr:colOff>177800</xdr:colOff>
      <xdr:row>77</xdr:row>
      <xdr:rowOff>32119</xdr:rowOff>
    </xdr:to>
    <xdr:cxnSp macro="">
      <xdr:nvCxnSpPr>
        <xdr:cNvPr id="636" name="直線コネクタ 635"/>
        <xdr:cNvCxnSpPr/>
      </xdr:nvCxnSpPr>
      <xdr:spPr>
        <a:xfrm flipV="1">
          <a:off x="12814300" y="13229107"/>
          <a:ext cx="889000" cy="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7" name="フローチャート: 判断 636"/>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143476</xdr:rowOff>
    </xdr:from>
    <xdr:ext cx="534377" cy="259045"/>
    <xdr:sp macro="" textlink="">
      <xdr:nvSpPr>
        <xdr:cNvPr id="638" name="テキスト ボックス 637"/>
        <xdr:cNvSpPr txBox="1"/>
      </xdr:nvSpPr>
      <xdr:spPr>
        <a:xfrm>
          <a:off x="13436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39" name="フローチャート: 判断 638"/>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157992</xdr:rowOff>
    </xdr:from>
    <xdr:ext cx="534377" cy="259045"/>
    <xdr:sp macro="" textlink="">
      <xdr:nvSpPr>
        <xdr:cNvPr id="640" name="テキスト ボックス 639"/>
        <xdr:cNvSpPr txBox="1"/>
      </xdr:nvSpPr>
      <xdr:spPr>
        <a:xfrm>
          <a:off x="12547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81928</xdr:rowOff>
    </xdr:from>
    <xdr:to>
      <xdr:col>85</xdr:col>
      <xdr:colOff>177800</xdr:colOff>
      <xdr:row>77</xdr:row>
      <xdr:rowOff>12078</xdr:rowOff>
    </xdr:to>
    <xdr:sp macro="" textlink="">
      <xdr:nvSpPr>
        <xdr:cNvPr id="646" name="楕円 645"/>
        <xdr:cNvSpPr/>
      </xdr:nvSpPr>
      <xdr:spPr>
        <a:xfrm>
          <a:off x="16268700" y="131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60355</xdr:rowOff>
    </xdr:from>
    <xdr:ext cx="534377" cy="259045"/>
    <xdr:sp macro="" textlink="">
      <xdr:nvSpPr>
        <xdr:cNvPr id="647" name="公債費該当値テキスト"/>
        <xdr:cNvSpPr txBox="1"/>
      </xdr:nvSpPr>
      <xdr:spPr>
        <a:xfrm>
          <a:off x="16370300" y="1309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112840</xdr:rowOff>
    </xdr:from>
    <xdr:to>
      <xdr:col>81</xdr:col>
      <xdr:colOff>101600</xdr:colOff>
      <xdr:row>77</xdr:row>
      <xdr:rowOff>42990</xdr:rowOff>
    </xdr:to>
    <xdr:sp macro="" textlink="">
      <xdr:nvSpPr>
        <xdr:cNvPr id="648" name="楕円 647"/>
        <xdr:cNvSpPr/>
      </xdr:nvSpPr>
      <xdr:spPr>
        <a:xfrm>
          <a:off x="15430500" y="131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34117</xdr:rowOff>
    </xdr:from>
    <xdr:ext cx="534377" cy="259045"/>
    <xdr:sp macro="" textlink="">
      <xdr:nvSpPr>
        <xdr:cNvPr id="649" name="テキスト ボックス 648"/>
        <xdr:cNvSpPr txBox="1"/>
      </xdr:nvSpPr>
      <xdr:spPr>
        <a:xfrm>
          <a:off x="15214111" y="132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128524</xdr:rowOff>
    </xdr:from>
    <xdr:to>
      <xdr:col>76</xdr:col>
      <xdr:colOff>165100</xdr:colOff>
      <xdr:row>77</xdr:row>
      <xdr:rowOff>58674</xdr:rowOff>
    </xdr:to>
    <xdr:sp macro="" textlink="">
      <xdr:nvSpPr>
        <xdr:cNvPr id="650" name="楕円 649"/>
        <xdr:cNvSpPr/>
      </xdr:nvSpPr>
      <xdr:spPr>
        <a:xfrm>
          <a:off x="14541500" y="131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49801</xdr:rowOff>
    </xdr:from>
    <xdr:ext cx="534377" cy="259045"/>
    <xdr:sp macro="" textlink="">
      <xdr:nvSpPr>
        <xdr:cNvPr id="651" name="テキスト ボックス 650"/>
        <xdr:cNvSpPr txBox="1"/>
      </xdr:nvSpPr>
      <xdr:spPr>
        <a:xfrm>
          <a:off x="14325111" y="1325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148107</xdr:rowOff>
    </xdr:from>
    <xdr:to>
      <xdr:col>72</xdr:col>
      <xdr:colOff>38100</xdr:colOff>
      <xdr:row>77</xdr:row>
      <xdr:rowOff>78257</xdr:rowOff>
    </xdr:to>
    <xdr:sp macro="" textlink="">
      <xdr:nvSpPr>
        <xdr:cNvPr id="652" name="楕円 651"/>
        <xdr:cNvSpPr/>
      </xdr:nvSpPr>
      <xdr:spPr>
        <a:xfrm>
          <a:off x="13652500" y="1317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69384</xdr:rowOff>
    </xdr:from>
    <xdr:ext cx="534377" cy="259045"/>
    <xdr:sp macro="" textlink="">
      <xdr:nvSpPr>
        <xdr:cNvPr id="653" name="テキスト ボックス 652"/>
        <xdr:cNvSpPr txBox="1"/>
      </xdr:nvSpPr>
      <xdr:spPr>
        <a:xfrm>
          <a:off x="13436111" y="1327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152769</xdr:rowOff>
    </xdr:from>
    <xdr:to>
      <xdr:col>67</xdr:col>
      <xdr:colOff>101600</xdr:colOff>
      <xdr:row>77</xdr:row>
      <xdr:rowOff>82919</xdr:rowOff>
    </xdr:to>
    <xdr:sp macro="" textlink="">
      <xdr:nvSpPr>
        <xdr:cNvPr id="654" name="楕円 653"/>
        <xdr:cNvSpPr/>
      </xdr:nvSpPr>
      <xdr:spPr>
        <a:xfrm>
          <a:off x="12763500" y="131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74046</xdr:rowOff>
    </xdr:from>
    <xdr:ext cx="534377" cy="259045"/>
    <xdr:sp macro="" textlink="">
      <xdr:nvSpPr>
        <xdr:cNvPr id="655" name="テキスト ボックス 654"/>
        <xdr:cNvSpPr txBox="1"/>
      </xdr:nvSpPr>
      <xdr:spPr>
        <a:xfrm>
          <a:off x="12547111" y="1327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9" name="直線コネクタ 678"/>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0" name="積立金最小値テキスト"/>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1" name="直線コネクタ 680"/>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2" name="積立金最大値テキスト"/>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3" name="直線コネクタ 682"/>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128169</xdr:rowOff>
    </xdr:from>
    <xdr:to>
      <xdr:col>85</xdr:col>
      <xdr:colOff>127000</xdr:colOff>
      <xdr:row>92</xdr:row>
      <xdr:rowOff>137274</xdr:rowOff>
    </xdr:to>
    <xdr:cxnSp macro="">
      <xdr:nvCxnSpPr>
        <xdr:cNvPr id="684" name="直線コネクタ 683"/>
        <xdr:cNvCxnSpPr/>
      </xdr:nvCxnSpPr>
      <xdr:spPr>
        <a:xfrm flipV="1">
          <a:off x="15481300" y="15730119"/>
          <a:ext cx="838200" cy="18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155097</xdr:rowOff>
    </xdr:from>
    <xdr:ext cx="534377" cy="259045"/>
    <xdr:sp macro="" textlink="">
      <xdr:nvSpPr>
        <xdr:cNvPr id="685" name="積立金平均値テキスト"/>
        <xdr:cNvSpPr txBox="1"/>
      </xdr:nvSpPr>
      <xdr:spPr>
        <a:xfrm>
          <a:off x="16370300" y="1661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6" name="フローチャート: 判断 685"/>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137274</xdr:rowOff>
    </xdr:from>
    <xdr:to>
      <xdr:col>81</xdr:col>
      <xdr:colOff>50800</xdr:colOff>
      <xdr:row>93</xdr:row>
      <xdr:rowOff>157060</xdr:rowOff>
    </xdr:to>
    <xdr:cxnSp macro="">
      <xdr:nvCxnSpPr>
        <xdr:cNvPr id="687" name="直線コネクタ 686"/>
        <xdr:cNvCxnSpPr/>
      </xdr:nvCxnSpPr>
      <xdr:spPr>
        <a:xfrm flipV="1">
          <a:off x="14592300" y="15910674"/>
          <a:ext cx="889000" cy="19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8" name="フローチャート: 判断 687"/>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89" name="テキスト ボックス 688"/>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157060</xdr:rowOff>
    </xdr:from>
    <xdr:to>
      <xdr:col>76</xdr:col>
      <xdr:colOff>114300</xdr:colOff>
      <xdr:row>96</xdr:row>
      <xdr:rowOff>152679</xdr:rowOff>
    </xdr:to>
    <xdr:cxnSp macro="">
      <xdr:nvCxnSpPr>
        <xdr:cNvPr id="690" name="直線コネクタ 689"/>
        <xdr:cNvCxnSpPr/>
      </xdr:nvCxnSpPr>
      <xdr:spPr>
        <a:xfrm flipV="1">
          <a:off x="13703300" y="16101910"/>
          <a:ext cx="889000" cy="50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1" name="フローチャート: 判断 690"/>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159097</xdr:rowOff>
    </xdr:from>
    <xdr:ext cx="534377" cy="259045"/>
    <xdr:sp macro="" textlink="">
      <xdr:nvSpPr>
        <xdr:cNvPr id="692" name="テキスト ボックス 691"/>
        <xdr:cNvSpPr txBox="1"/>
      </xdr:nvSpPr>
      <xdr:spPr>
        <a:xfrm>
          <a:off x="14325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152679</xdr:rowOff>
    </xdr:from>
    <xdr:to>
      <xdr:col>71</xdr:col>
      <xdr:colOff>177800</xdr:colOff>
      <xdr:row>97</xdr:row>
      <xdr:rowOff>105956</xdr:rowOff>
    </xdr:to>
    <xdr:cxnSp macro="">
      <xdr:nvCxnSpPr>
        <xdr:cNvPr id="693" name="直線コネクタ 692"/>
        <xdr:cNvCxnSpPr/>
      </xdr:nvCxnSpPr>
      <xdr:spPr>
        <a:xfrm flipV="1">
          <a:off x="12814300" y="16611879"/>
          <a:ext cx="889000" cy="1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4" name="フローチャート: 判断 693"/>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62856</xdr:rowOff>
    </xdr:from>
    <xdr:ext cx="534377" cy="259045"/>
    <xdr:sp macro="" textlink="">
      <xdr:nvSpPr>
        <xdr:cNvPr id="695" name="テキスト ボックス 694"/>
        <xdr:cNvSpPr txBox="1"/>
      </xdr:nvSpPr>
      <xdr:spPr>
        <a:xfrm>
          <a:off x="13436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6" name="フローチャート: 判断 695"/>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90912</xdr:rowOff>
    </xdr:from>
    <xdr:ext cx="534377" cy="259045"/>
    <xdr:sp macro="" textlink="">
      <xdr:nvSpPr>
        <xdr:cNvPr id="697" name="テキスト ボックス 696"/>
        <xdr:cNvSpPr txBox="1"/>
      </xdr:nvSpPr>
      <xdr:spPr>
        <a:xfrm>
          <a:off x="12547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77369</xdr:rowOff>
    </xdr:from>
    <xdr:to>
      <xdr:col>85</xdr:col>
      <xdr:colOff>177800</xdr:colOff>
      <xdr:row>92</xdr:row>
      <xdr:rowOff>7519</xdr:rowOff>
    </xdr:to>
    <xdr:sp macro="" textlink="">
      <xdr:nvSpPr>
        <xdr:cNvPr id="703" name="楕円 702"/>
        <xdr:cNvSpPr/>
      </xdr:nvSpPr>
      <xdr:spPr>
        <a:xfrm>
          <a:off x="16268700" y="1567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167518</xdr:rowOff>
    </xdr:from>
    <xdr:ext cx="599010" cy="259045"/>
    <xdr:sp macro="" textlink="">
      <xdr:nvSpPr>
        <xdr:cNvPr id="704" name="積立金該当値テキスト"/>
        <xdr:cNvSpPr txBox="1"/>
      </xdr:nvSpPr>
      <xdr:spPr>
        <a:xfrm>
          <a:off x="16370300" y="1559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86474</xdr:rowOff>
    </xdr:from>
    <xdr:to>
      <xdr:col>81</xdr:col>
      <xdr:colOff>101600</xdr:colOff>
      <xdr:row>93</xdr:row>
      <xdr:rowOff>16624</xdr:rowOff>
    </xdr:to>
    <xdr:sp macro="" textlink="">
      <xdr:nvSpPr>
        <xdr:cNvPr id="705" name="楕円 704"/>
        <xdr:cNvSpPr/>
      </xdr:nvSpPr>
      <xdr:spPr>
        <a:xfrm>
          <a:off x="15430500" y="1585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33151</xdr:rowOff>
    </xdr:from>
    <xdr:ext cx="534377" cy="259045"/>
    <xdr:sp macro="" textlink="">
      <xdr:nvSpPr>
        <xdr:cNvPr id="706" name="テキスト ボックス 705"/>
        <xdr:cNvSpPr txBox="1"/>
      </xdr:nvSpPr>
      <xdr:spPr>
        <a:xfrm>
          <a:off x="15214111" y="1563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106260</xdr:rowOff>
    </xdr:from>
    <xdr:to>
      <xdr:col>76</xdr:col>
      <xdr:colOff>165100</xdr:colOff>
      <xdr:row>94</xdr:row>
      <xdr:rowOff>36410</xdr:rowOff>
    </xdr:to>
    <xdr:sp macro="" textlink="">
      <xdr:nvSpPr>
        <xdr:cNvPr id="707" name="楕円 706"/>
        <xdr:cNvSpPr/>
      </xdr:nvSpPr>
      <xdr:spPr>
        <a:xfrm>
          <a:off x="14541500" y="160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52937</xdr:rowOff>
    </xdr:from>
    <xdr:ext cx="534377" cy="259045"/>
    <xdr:sp macro="" textlink="">
      <xdr:nvSpPr>
        <xdr:cNvPr id="708" name="テキスト ボックス 707"/>
        <xdr:cNvSpPr txBox="1"/>
      </xdr:nvSpPr>
      <xdr:spPr>
        <a:xfrm>
          <a:off x="14325111" y="1582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101879</xdr:rowOff>
    </xdr:from>
    <xdr:to>
      <xdr:col>72</xdr:col>
      <xdr:colOff>38100</xdr:colOff>
      <xdr:row>97</xdr:row>
      <xdr:rowOff>32029</xdr:rowOff>
    </xdr:to>
    <xdr:sp macro="" textlink="">
      <xdr:nvSpPr>
        <xdr:cNvPr id="709" name="楕円 708"/>
        <xdr:cNvSpPr/>
      </xdr:nvSpPr>
      <xdr:spPr>
        <a:xfrm>
          <a:off x="13652500" y="165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48556</xdr:rowOff>
    </xdr:from>
    <xdr:ext cx="534377" cy="259045"/>
    <xdr:sp macro="" textlink="">
      <xdr:nvSpPr>
        <xdr:cNvPr id="710" name="テキスト ボックス 709"/>
        <xdr:cNvSpPr txBox="1"/>
      </xdr:nvSpPr>
      <xdr:spPr>
        <a:xfrm>
          <a:off x="13436111" y="1633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55156</xdr:rowOff>
    </xdr:from>
    <xdr:to>
      <xdr:col>67</xdr:col>
      <xdr:colOff>101600</xdr:colOff>
      <xdr:row>97</xdr:row>
      <xdr:rowOff>156756</xdr:rowOff>
    </xdr:to>
    <xdr:sp macro="" textlink="">
      <xdr:nvSpPr>
        <xdr:cNvPr id="711" name="楕円 710"/>
        <xdr:cNvSpPr/>
      </xdr:nvSpPr>
      <xdr:spPr>
        <a:xfrm>
          <a:off x="12763500" y="166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1833</xdr:rowOff>
    </xdr:from>
    <xdr:ext cx="534377" cy="259045"/>
    <xdr:sp macro="" textlink="">
      <xdr:nvSpPr>
        <xdr:cNvPr id="712" name="テキスト ボックス 711"/>
        <xdr:cNvSpPr txBox="1"/>
      </xdr:nvSpPr>
      <xdr:spPr>
        <a:xfrm>
          <a:off x="12547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8" name="直線コネクタ 737"/>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1" name="投資及び出資金最大値テキスト"/>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2" name="直線コネクタ 741"/>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4" name="投資及び出資金平均値テキスト"/>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5" name="フローチャート: 判断 744"/>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92086</xdr:rowOff>
    </xdr:from>
    <xdr:to>
      <xdr:col>111</xdr:col>
      <xdr:colOff>177800</xdr:colOff>
      <xdr:row>39</xdr:row>
      <xdr:rowOff>98878</xdr:rowOff>
    </xdr:to>
    <xdr:cxnSp macro="">
      <xdr:nvCxnSpPr>
        <xdr:cNvPr id="746" name="直線コネクタ 745"/>
        <xdr:cNvCxnSpPr/>
      </xdr:nvCxnSpPr>
      <xdr:spPr>
        <a:xfrm>
          <a:off x="20434300" y="6778636"/>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7" name="フローチャート: 判断 746"/>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48" name="テキスト ボックス 747"/>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92086</xdr:rowOff>
    </xdr:from>
    <xdr:to>
      <xdr:col>107</xdr:col>
      <xdr:colOff>50800</xdr:colOff>
      <xdr:row>39</xdr:row>
      <xdr:rowOff>98878</xdr:rowOff>
    </xdr:to>
    <xdr:cxnSp macro="">
      <xdr:nvCxnSpPr>
        <xdr:cNvPr id="749" name="直線コネクタ 748"/>
        <xdr:cNvCxnSpPr/>
      </xdr:nvCxnSpPr>
      <xdr:spPr>
        <a:xfrm flipV="1">
          <a:off x="19545300" y="6778636"/>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0" name="フローチャート: 判断 749"/>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1" name="テキスト ボックス 750"/>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3" name="フローチャート: 判断 752"/>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4" name="テキスト ボックス 753"/>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5" name="フローチャート: 判断 754"/>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6" name="テキスト ボックス 755"/>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41286</xdr:rowOff>
    </xdr:from>
    <xdr:to>
      <xdr:col>107</xdr:col>
      <xdr:colOff>101600</xdr:colOff>
      <xdr:row>39</xdr:row>
      <xdr:rowOff>142886</xdr:rowOff>
    </xdr:to>
    <xdr:sp macro="" textlink="">
      <xdr:nvSpPr>
        <xdr:cNvPr id="766" name="楕円 765"/>
        <xdr:cNvSpPr/>
      </xdr:nvSpPr>
      <xdr:spPr>
        <a:xfrm>
          <a:off x="20383500" y="67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134013</xdr:rowOff>
    </xdr:from>
    <xdr:ext cx="378565" cy="259045"/>
    <xdr:sp macro="" textlink="">
      <xdr:nvSpPr>
        <xdr:cNvPr id="767" name="テキスト ボックス 766"/>
        <xdr:cNvSpPr txBox="1"/>
      </xdr:nvSpPr>
      <xdr:spPr>
        <a:xfrm>
          <a:off x="20245017" y="682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5" name="直線コネクタ 794"/>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8" name="貸付金最大値テキスト"/>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9" name="直線コネクタ 798"/>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24333</xdr:rowOff>
    </xdr:from>
    <xdr:to>
      <xdr:col>116</xdr:col>
      <xdr:colOff>63500</xdr:colOff>
      <xdr:row>59</xdr:row>
      <xdr:rowOff>24981</xdr:rowOff>
    </xdr:to>
    <xdr:cxnSp macro="">
      <xdr:nvCxnSpPr>
        <xdr:cNvPr id="800" name="直線コネクタ 799"/>
        <xdr:cNvCxnSpPr/>
      </xdr:nvCxnSpPr>
      <xdr:spPr>
        <a:xfrm>
          <a:off x="21323300" y="10139883"/>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1" name="貸付金平均値テキスト"/>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2" name="フローチャート: 判断 801"/>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24333</xdr:rowOff>
    </xdr:from>
    <xdr:to>
      <xdr:col>111</xdr:col>
      <xdr:colOff>177800</xdr:colOff>
      <xdr:row>59</xdr:row>
      <xdr:rowOff>24524</xdr:rowOff>
    </xdr:to>
    <xdr:cxnSp macro="">
      <xdr:nvCxnSpPr>
        <xdr:cNvPr id="803" name="直線コネクタ 802"/>
        <xdr:cNvCxnSpPr/>
      </xdr:nvCxnSpPr>
      <xdr:spPr>
        <a:xfrm flipV="1">
          <a:off x="20434300" y="1013988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4" name="フローチャート: 判断 803"/>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5" name="テキスト ボックス 804"/>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24524</xdr:rowOff>
    </xdr:from>
    <xdr:to>
      <xdr:col>107</xdr:col>
      <xdr:colOff>50800</xdr:colOff>
      <xdr:row>59</xdr:row>
      <xdr:rowOff>31267</xdr:rowOff>
    </xdr:to>
    <xdr:cxnSp macro="">
      <xdr:nvCxnSpPr>
        <xdr:cNvPr id="806" name="直線コネクタ 805"/>
        <xdr:cNvCxnSpPr/>
      </xdr:nvCxnSpPr>
      <xdr:spPr>
        <a:xfrm flipV="1">
          <a:off x="19545300" y="10140074"/>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7" name="フローチャート: 判断 806"/>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08" name="テキスト ボックス 807"/>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31267</xdr:rowOff>
    </xdr:from>
    <xdr:to>
      <xdr:col>102</xdr:col>
      <xdr:colOff>114300</xdr:colOff>
      <xdr:row>59</xdr:row>
      <xdr:rowOff>31877</xdr:rowOff>
    </xdr:to>
    <xdr:cxnSp macro="">
      <xdr:nvCxnSpPr>
        <xdr:cNvPr id="809" name="直線コネクタ 808"/>
        <xdr:cNvCxnSpPr/>
      </xdr:nvCxnSpPr>
      <xdr:spPr>
        <a:xfrm flipV="1">
          <a:off x="18656300" y="10146817"/>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0" name="フローチャート: 判断 809"/>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1" name="テキスト ボックス 810"/>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2" name="フローチャート: 判断 811"/>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3" name="テキスト ボックス 812"/>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145631</xdr:rowOff>
    </xdr:from>
    <xdr:to>
      <xdr:col>116</xdr:col>
      <xdr:colOff>114300</xdr:colOff>
      <xdr:row>59</xdr:row>
      <xdr:rowOff>75781</xdr:rowOff>
    </xdr:to>
    <xdr:sp macro="" textlink="">
      <xdr:nvSpPr>
        <xdr:cNvPr id="819" name="楕円 818"/>
        <xdr:cNvSpPr/>
      </xdr:nvSpPr>
      <xdr:spPr>
        <a:xfrm>
          <a:off x="22110700" y="1008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60558</xdr:rowOff>
    </xdr:from>
    <xdr:ext cx="378565" cy="259045"/>
    <xdr:sp macro="" textlink="">
      <xdr:nvSpPr>
        <xdr:cNvPr id="820" name="貸付金該当値テキスト"/>
        <xdr:cNvSpPr txBox="1"/>
      </xdr:nvSpPr>
      <xdr:spPr>
        <a:xfrm>
          <a:off x="22212300" y="10004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144983</xdr:rowOff>
    </xdr:from>
    <xdr:to>
      <xdr:col>112</xdr:col>
      <xdr:colOff>38100</xdr:colOff>
      <xdr:row>59</xdr:row>
      <xdr:rowOff>75133</xdr:rowOff>
    </xdr:to>
    <xdr:sp macro="" textlink="">
      <xdr:nvSpPr>
        <xdr:cNvPr id="821" name="楕円 820"/>
        <xdr:cNvSpPr/>
      </xdr:nvSpPr>
      <xdr:spPr>
        <a:xfrm>
          <a:off x="21272500" y="100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66260</xdr:rowOff>
    </xdr:from>
    <xdr:ext cx="378565" cy="259045"/>
    <xdr:sp macro="" textlink="">
      <xdr:nvSpPr>
        <xdr:cNvPr id="822" name="テキスト ボックス 821"/>
        <xdr:cNvSpPr txBox="1"/>
      </xdr:nvSpPr>
      <xdr:spPr>
        <a:xfrm>
          <a:off x="21134017" y="10181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145174</xdr:rowOff>
    </xdr:from>
    <xdr:to>
      <xdr:col>107</xdr:col>
      <xdr:colOff>101600</xdr:colOff>
      <xdr:row>59</xdr:row>
      <xdr:rowOff>75324</xdr:rowOff>
    </xdr:to>
    <xdr:sp macro="" textlink="">
      <xdr:nvSpPr>
        <xdr:cNvPr id="823" name="楕円 822"/>
        <xdr:cNvSpPr/>
      </xdr:nvSpPr>
      <xdr:spPr>
        <a:xfrm>
          <a:off x="20383500" y="100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66451</xdr:rowOff>
    </xdr:from>
    <xdr:ext cx="378565" cy="259045"/>
    <xdr:sp macro="" textlink="">
      <xdr:nvSpPr>
        <xdr:cNvPr id="824" name="テキスト ボックス 823"/>
        <xdr:cNvSpPr txBox="1"/>
      </xdr:nvSpPr>
      <xdr:spPr>
        <a:xfrm>
          <a:off x="20245017" y="10182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151917</xdr:rowOff>
    </xdr:from>
    <xdr:to>
      <xdr:col>102</xdr:col>
      <xdr:colOff>165100</xdr:colOff>
      <xdr:row>59</xdr:row>
      <xdr:rowOff>82067</xdr:rowOff>
    </xdr:to>
    <xdr:sp macro="" textlink="">
      <xdr:nvSpPr>
        <xdr:cNvPr id="825" name="楕円 824"/>
        <xdr:cNvSpPr/>
      </xdr:nvSpPr>
      <xdr:spPr>
        <a:xfrm>
          <a:off x="19494500" y="100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73194</xdr:rowOff>
    </xdr:from>
    <xdr:ext cx="378565" cy="259045"/>
    <xdr:sp macro="" textlink="">
      <xdr:nvSpPr>
        <xdr:cNvPr id="826" name="テキスト ボックス 825"/>
        <xdr:cNvSpPr txBox="1"/>
      </xdr:nvSpPr>
      <xdr:spPr>
        <a:xfrm>
          <a:off x="19356017" y="10188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152527</xdr:rowOff>
    </xdr:from>
    <xdr:to>
      <xdr:col>98</xdr:col>
      <xdr:colOff>38100</xdr:colOff>
      <xdr:row>59</xdr:row>
      <xdr:rowOff>82677</xdr:rowOff>
    </xdr:to>
    <xdr:sp macro="" textlink="">
      <xdr:nvSpPr>
        <xdr:cNvPr id="827" name="楕円 826"/>
        <xdr:cNvSpPr/>
      </xdr:nvSpPr>
      <xdr:spPr>
        <a:xfrm>
          <a:off x="18605500" y="100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73804</xdr:rowOff>
    </xdr:from>
    <xdr:ext cx="378565" cy="259045"/>
    <xdr:sp macro="" textlink="">
      <xdr:nvSpPr>
        <xdr:cNvPr id="828" name="テキスト ボックス 827"/>
        <xdr:cNvSpPr txBox="1"/>
      </xdr:nvSpPr>
      <xdr:spPr>
        <a:xfrm>
          <a:off x="18467017" y="1018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3" name="直線コネクタ 852"/>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4" name="繰出金最小値テキスト"/>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5" name="直線コネクタ 854"/>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6" name="繰出金最大値テキスト"/>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7" name="直線コネクタ 856"/>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76188</xdr:rowOff>
    </xdr:from>
    <xdr:to>
      <xdr:col>116</xdr:col>
      <xdr:colOff>63500</xdr:colOff>
      <xdr:row>77</xdr:row>
      <xdr:rowOff>97847</xdr:rowOff>
    </xdr:to>
    <xdr:cxnSp macro="">
      <xdr:nvCxnSpPr>
        <xdr:cNvPr id="858" name="直線コネクタ 857"/>
        <xdr:cNvCxnSpPr/>
      </xdr:nvCxnSpPr>
      <xdr:spPr>
        <a:xfrm flipV="1">
          <a:off x="21323300" y="13277838"/>
          <a:ext cx="838200" cy="2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59" name="繰出金平均値テキスト"/>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0" name="フローチャート: 判断 859"/>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97847</xdr:rowOff>
    </xdr:from>
    <xdr:to>
      <xdr:col>111</xdr:col>
      <xdr:colOff>177800</xdr:colOff>
      <xdr:row>77</xdr:row>
      <xdr:rowOff>112230</xdr:rowOff>
    </xdr:to>
    <xdr:cxnSp macro="">
      <xdr:nvCxnSpPr>
        <xdr:cNvPr id="861" name="直線コネクタ 860"/>
        <xdr:cNvCxnSpPr/>
      </xdr:nvCxnSpPr>
      <xdr:spPr>
        <a:xfrm flipV="1">
          <a:off x="20434300" y="13299497"/>
          <a:ext cx="889000" cy="1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2" name="フローチャート: 判断 861"/>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3" name="テキスト ボックス 862"/>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52546</xdr:rowOff>
    </xdr:from>
    <xdr:to>
      <xdr:col>107</xdr:col>
      <xdr:colOff>50800</xdr:colOff>
      <xdr:row>77</xdr:row>
      <xdr:rowOff>112230</xdr:rowOff>
    </xdr:to>
    <xdr:cxnSp macro="">
      <xdr:nvCxnSpPr>
        <xdr:cNvPr id="864" name="直線コネクタ 863"/>
        <xdr:cNvCxnSpPr/>
      </xdr:nvCxnSpPr>
      <xdr:spPr>
        <a:xfrm>
          <a:off x="19545300" y="13082746"/>
          <a:ext cx="889000" cy="23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5" name="フローチャート: 判断 864"/>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6" name="テキスト ボックス 865"/>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52546</xdr:rowOff>
    </xdr:from>
    <xdr:to>
      <xdr:col>102</xdr:col>
      <xdr:colOff>114300</xdr:colOff>
      <xdr:row>76</xdr:row>
      <xdr:rowOff>56242</xdr:rowOff>
    </xdr:to>
    <xdr:cxnSp macro="">
      <xdr:nvCxnSpPr>
        <xdr:cNvPr id="867" name="直線コネクタ 866"/>
        <xdr:cNvCxnSpPr/>
      </xdr:nvCxnSpPr>
      <xdr:spPr>
        <a:xfrm flipV="1">
          <a:off x="18656300" y="13082746"/>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68" name="フローチャート: 判断 867"/>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80763</xdr:rowOff>
    </xdr:from>
    <xdr:ext cx="534377" cy="259045"/>
    <xdr:sp macro="" textlink="">
      <xdr:nvSpPr>
        <xdr:cNvPr id="869" name="テキスト ボックス 868"/>
        <xdr:cNvSpPr txBox="1"/>
      </xdr:nvSpPr>
      <xdr:spPr>
        <a:xfrm>
          <a:off x="19278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0" name="フローチャート: 判断 869"/>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57504</xdr:rowOff>
    </xdr:from>
    <xdr:ext cx="534377" cy="259045"/>
    <xdr:sp macro="" textlink="">
      <xdr:nvSpPr>
        <xdr:cNvPr id="871" name="テキスト ボックス 870"/>
        <xdr:cNvSpPr txBox="1"/>
      </xdr:nvSpPr>
      <xdr:spPr>
        <a:xfrm>
          <a:off x="18389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25388</xdr:rowOff>
    </xdr:from>
    <xdr:to>
      <xdr:col>116</xdr:col>
      <xdr:colOff>114300</xdr:colOff>
      <xdr:row>77</xdr:row>
      <xdr:rowOff>126988</xdr:rowOff>
    </xdr:to>
    <xdr:sp macro="" textlink="">
      <xdr:nvSpPr>
        <xdr:cNvPr id="877" name="楕円 876"/>
        <xdr:cNvSpPr/>
      </xdr:nvSpPr>
      <xdr:spPr>
        <a:xfrm>
          <a:off x="22110700" y="132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3815</xdr:rowOff>
    </xdr:from>
    <xdr:ext cx="534377" cy="259045"/>
    <xdr:sp macro="" textlink="">
      <xdr:nvSpPr>
        <xdr:cNvPr id="878" name="繰出金該当値テキスト"/>
        <xdr:cNvSpPr txBox="1"/>
      </xdr:nvSpPr>
      <xdr:spPr>
        <a:xfrm>
          <a:off x="22212300" y="1320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47047</xdr:rowOff>
    </xdr:from>
    <xdr:to>
      <xdr:col>112</xdr:col>
      <xdr:colOff>38100</xdr:colOff>
      <xdr:row>77</xdr:row>
      <xdr:rowOff>148647</xdr:rowOff>
    </xdr:to>
    <xdr:sp macro="" textlink="">
      <xdr:nvSpPr>
        <xdr:cNvPr id="879" name="楕円 878"/>
        <xdr:cNvSpPr/>
      </xdr:nvSpPr>
      <xdr:spPr>
        <a:xfrm>
          <a:off x="21272500" y="132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139774</xdr:rowOff>
    </xdr:from>
    <xdr:ext cx="534377" cy="259045"/>
    <xdr:sp macro="" textlink="">
      <xdr:nvSpPr>
        <xdr:cNvPr id="880" name="テキスト ボックス 879"/>
        <xdr:cNvSpPr txBox="1"/>
      </xdr:nvSpPr>
      <xdr:spPr>
        <a:xfrm>
          <a:off x="21056111" y="133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61430</xdr:rowOff>
    </xdr:from>
    <xdr:to>
      <xdr:col>107</xdr:col>
      <xdr:colOff>101600</xdr:colOff>
      <xdr:row>77</xdr:row>
      <xdr:rowOff>163030</xdr:rowOff>
    </xdr:to>
    <xdr:sp macro="" textlink="">
      <xdr:nvSpPr>
        <xdr:cNvPr id="881" name="楕円 880"/>
        <xdr:cNvSpPr/>
      </xdr:nvSpPr>
      <xdr:spPr>
        <a:xfrm>
          <a:off x="20383500" y="132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154157</xdr:rowOff>
    </xdr:from>
    <xdr:ext cx="534377" cy="259045"/>
    <xdr:sp macro="" textlink="">
      <xdr:nvSpPr>
        <xdr:cNvPr id="882" name="テキスト ボックス 881"/>
        <xdr:cNvSpPr txBox="1"/>
      </xdr:nvSpPr>
      <xdr:spPr>
        <a:xfrm>
          <a:off x="20167111" y="1335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1746</xdr:rowOff>
    </xdr:from>
    <xdr:to>
      <xdr:col>102</xdr:col>
      <xdr:colOff>165100</xdr:colOff>
      <xdr:row>76</xdr:row>
      <xdr:rowOff>103346</xdr:rowOff>
    </xdr:to>
    <xdr:sp macro="" textlink="">
      <xdr:nvSpPr>
        <xdr:cNvPr id="883" name="楕円 882"/>
        <xdr:cNvSpPr/>
      </xdr:nvSpPr>
      <xdr:spPr>
        <a:xfrm>
          <a:off x="19494500" y="130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94473</xdr:rowOff>
    </xdr:from>
    <xdr:ext cx="534377" cy="259045"/>
    <xdr:sp macro="" textlink="">
      <xdr:nvSpPr>
        <xdr:cNvPr id="884" name="テキスト ボックス 883"/>
        <xdr:cNvSpPr txBox="1"/>
      </xdr:nvSpPr>
      <xdr:spPr>
        <a:xfrm>
          <a:off x="19278111" y="1312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5442</xdr:rowOff>
    </xdr:from>
    <xdr:to>
      <xdr:col>98</xdr:col>
      <xdr:colOff>38100</xdr:colOff>
      <xdr:row>76</xdr:row>
      <xdr:rowOff>107042</xdr:rowOff>
    </xdr:to>
    <xdr:sp macro="" textlink="">
      <xdr:nvSpPr>
        <xdr:cNvPr id="885" name="楕円 884"/>
        <xdr:cNvSpPr/>
      </xdr:nvSpPr>
      <xdr:spPr>
        <a:xfrm>
          <a:off x="18605500" y="130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98169</xdr:rowOff>
    </xdr:from>
    <xdr:ext cx="534377" cy="259045"/>
    <xdr:sp macro="" textlink="">
      <xdr:nvSpPr>
        <xdr:cNvPr id="886" name="テキスト ボックス 885"/>
        <xdr:cNvSpPr txBox="1"/>
      </xdr:nvSpPr>
      <xdr:spPr>
        <a:xfrm>
          <a:off x="18389111" y="1312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0" lang="en-US" altLang="ja-JP"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708,974</a:t>
          </a:r>
          <a:r>
            <a:rPr kumimoji="0" lang="ja-JP" altLang="en-US"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0" lang="en-US" altLang="ja-JP"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構成項目のなかでも物件費は住民一人当たり</a:t>
          </a:r>
          <a:r>
            <a:rPr kumimoji="0" lang="en-US" altLang="ja-JP"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208,300</a:t>
          </a:r>
          <a:r>
            <a:rPr kumimoji="0" lang="ja-JP" altLang="en-US"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円となっており、類似団体と比較して一人当たりのコストが際立って高い状態である。</a:t>
          </a:r>
          <a:endParaRPr kumimoji="0" lang="en-US" altLang="ja-JP"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これは、好調なふるさと納税に係る経費の増加が主な要因であるが、これを考慮しても物件費に係るコストは他団体と比較して高い水準にある。</a:t>
          </a:r>
          <a:endParaRPr kumimoji="0" lang="en-US" altLang="ja-JP"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令和４年度においては、キャッシュレス決裁を活用したプレミアムポイント事業の実施等により、住民一人当たりの物件費に係るコストは前年度決算と比較すると</a:t>
          </a:r>
          <a:r>
            <a:rPr kumimoji="0" lang="en-US" altLang="ja-JP"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22.2</a:t>
          </a:r>
          <a:r>
            <a:rPr kumimoji="0" lang="ja-JP" altLang="en-US"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％増となった。</a:t>
          </a:r>
          <a:endParaRPr kumimoji="0" lang="en-US" altLang="ja-JP"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ふるさと納税寄附額の増加に伴い、ふるさと振興基金への積立金が増加しており、積立金は類似団体内平均値を大きく上回っている。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47,298
46,652
121.74
35,211,597
33,533,047
804,835
11,249,556
17,421,469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124460</xdr:rowOff>
    </xdr:from>
    <xdr:to>
      <xdr:col>24</xdr:col>
      <xdr:colOff>63500</xdr:colOff>
      <xdr:row>36</xdr:row>
      <xdr:rowOff>169799</xdr:rowOff>
    </xdr:to>
    <xdr:cxnSp macro="">
      <xdr:nvCxnSpPr>
        <xdr:cNvPr id="61" name="直線コネクタ 60"/>
        <xdr:cNvCxnSpPr/>
      </xdr:nvCxnSpPr>
      <xdr:spPr>
        <a:xfrm flipV="1">
          <a:off x="3797300" y="6296660"/>
          <a:ext cx="838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149606</xdr:rowOff>
    </xdr:from>
    <xdr:to>
      <xdr:col>19</xdr:col>
      <xdr:colOff>177800</xdr:colOff>
      <xdr:row>36</xdr:row>
      <xdr:rowOff>169799</xdr:rowOff>
    </xdr:to>
    <xdr:cxnSp macro="">
      <xdr:nvCxnSpPr>
        <xdr:cNvPr id="64" name="直線コネクタ 63"/>
        <xdr:cNvCxnSpPr/>
      </xdr:nvCxnSpPr>
      <xdr:spPr>
        <a:xfrm>
          <a:off x="2908300" y="6321806"/>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87884</xdr:rowOff>
    </xdr:from>
    <xdr:to>
      <xdr:col>15</xdr:col>
      <xdr:colOff>50800</xdr:colOff>
      <xdr:row>36</xdr:row>
      <xdr:rowOff>149606</xdr:rowOff>
    </xdr:to>
    <xdr:cxnSp macro="">
      <xdr:nvCxnSpPr>
        <xdr:cNvPr id="67" name="直線コネクタ 66"/>
        <xdr:cNvCxnSpPr/>
      </xdr:nvCxnSpPr>
      <xdr:spPr>
        <a:xfrm>
          <a:off x="2019300" y="626008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42435</xdr:rowOff>
    </xdr:from>
    <xdr:ext cx="469744" cy="259045"/>
    <xdr:sp macro="" textlink="">
      <xdr:nvSpPr>
        <xdr:cNvPr id="69" name="テキスト ボックス 68"/>
        <xdr:cNvSpPr txBox="1"/>
      </xdr:nvSpPr>
      <xdr:spPr>
        <a:xfrm>
          <a:off x="2673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87884</xdr:rowOff>
    </xdr:from>
    <xdr:to>
      <xdr:col>10</xdr:col>
      <xdr:colOff>114300</xdr:colOff>
      <xdr:row>36</xdr:row>
      <xdr:rowOff>118364</xdr:rowOff>
    </xdr:to>
    <xdr:cxnSp macro="">
      <xdr:nvCxnSpPr>
        <xdr:cNvPr id="70" name="直線コネクタ 69"/>
        <xdr:cNvCxnSpPr/>
      </xdr:nvCxnSpPr>
      <xdr:spPr>
        <a:xfrm flipV="1">
          <a:off x="1130300" y="6260084"/>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155211</xdr:rowOff>
    </xdr:from>
    <xdr:ext cx="469744" cy="259045"/>
    <xdr:sp macro="" textlink="">
      <xdr:nvSpPr>
        <xdr:cNvPr id="72" name="テキスト ボックス 71"/>
        <xdr:cNvSpPr txBox="1"/>
      </xdr:nvSpPr>
      <xdr:spPr>
        <a:xfrm>
          <a:off x="1784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164736</xdr:rowOff>
    </xdr:from>
    <xdr:ext cx="469744" cy="259045"/>
    <xdr:sp macro="" textlink="">
      <xdr:nvSpPr>
        <xdr:cNvPr id="74" name="テキスト ボックス 73"/>
        <xdr:cNvSpPr txBox="1"/>
      </xdr:nvSpPr>
      <xdr:spPr>
        <a:xfrm>
          <a:off x="895428"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73660</xdr:rowOff>
    </xdr:from>
    <xdr:to>
      <xdr:col>24</xdr:col>
      <xdr:colOff>114300</xdr:colOff>
      <xdr:row>37</xdr:row>
      <xdr:rowOff>3810</xdr:rowOff>
    </xdr:to>
    <xdr:sp macro="" textlink="">
      <xdr:nvSpPr>
        <xdr:cNvPr id="80" name="楕円 79"/>
        <xdr:cNvSpPr/>
      </xdr:nvSpPr>
      <xdr:spPr>
        <a:xfrm>
          <a:off x="45847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52087</xdr:rowOff>
    </xdr:from>
    <xdr:ext cx="469744" cy="259045"/>
    <xdr:sp macro="" textlink="">
      <xdr:nvSpPr>
        <xdr:cNvPr id="81" name="議会費該当値テキスト"/>
        <xdr:cNvSpPr txBox="1"/>
      </xdr:nvSpPr>
      <xdr:spPr>
        <a:xfrm>
          <a:off x="4686300"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118999</xdr:rowOff>
    </xdr:from>
    <xdr:to>
      <xdr:col>20</xdr:col>
      <xdr:colOff>38100</xdr:colOff>
      <xdr:row>37</xdr:row>
      <xdr:rowOff>49149</xdr:rowOff>
    </xdr:to>
    <xdr:sp macro="" textlink="">
      <xdr:nvSpPr>
        <xdr:cNvPr id="82" name="楕円 81"/>
        <xdr:cNvSpPr/>
      </xdr:nvSpPr>
      <xdr:spPr>
        <a:xfrm>
          <a:off x="37465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40276</xdr:rowOff>
    </xdr:from>
    <xdr:ext cx="469744" cy="259045"/>
    <xdr:sp macro="" textlink="">
      <xdr:nvSpPr>
        <xdr:cNvPr id="83" name="テキスト ボックス 82"/>
        <xdr:cNvSpPr txBox="1"/>
      </xdr:nvSpPr>
      <xdr:spPr>
        <a:xfrm>
          <a:off x="3562428" y="638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98806</xdr:rowOff>
    </xdr:from>
    <xdr:to>
      <xdr:col>15</xdr:col>
      <xdr:colOff>101600</xdr:colOff>
      <xdr:row>37</xdr:row>
      <xdr:rowOff>28956</xdr:rowOff>
    </xdr:to>
    <xdr:sp macro="" textlink="">
      <xdr:nvSpPr>
        <xdr:cNvPr id="84" name="楕円 83"/>
        <xdr:cNvSpPr/>
      </xdr:nvSpPr>
      <xdr:spPr>
        <a:xfrm>
          <a:off x="2857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20083</xdr:rowOff>
    </xdr:from>
    <xdr:ext cx="469744" cy="259045"/>
    <xdr:sp macro="" textlink="">
      <xdr:nvSpPr>
        <xdr:cNvPr id="85" name="テキスト ボックス 84"/>
        <xdr:cNvSpPr txBox="1"/>
      </xdr:nvSpPr>
      <xdr:spPr>
        <a:xfrm>
          <a:off x="2673428"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37084</xdr:rowOff>
    </xdr:from>
    <xdr:to>
      <xdr:col>10</xdr:col>
      <xdr:colOff>165100</xdr:colOff>
      <xdr:row>36</xdr:row>
      <xdr:rowOff>138684</xdr:rowOff>
    </xdr:to>
    <xdr:sp macro="" textlink="">
      <xdr:nvSpPr>
        <xdr:cNvPr id="86" name="楕円 85"/>
        <xdr:cNvSpPr/>
      </xdr:nvSpPr>
      <xdr:spPr>
        <a:xfrm>
          <a:off x="1968500" y="62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129811</xdr:rowOff>
    </xdr:from>
    <xdr:ext cx="469744" cy="259045"/>
    <xdr:sp macro="" textlink="">
      <xdr:nvSpPr>
        <xdr:cNvPr id="87" name="テキスト ボックス 86"/>
        <xdr:cNvSpPr txBox="1"/>
      </xdr:nvSpPr>
      <xdr:spPr>
        <a:xfrm>
          <a:off x="1784428"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67564</xdr:rowOff>
    </xdr:from>
    <xdr:to>
      <xdr:col>6</xdr:col>
      <xdr:colOff>38100</xdr:colOff>
      <xdr:row>36</xdr:row>
      <xdr:rowOff>169164</xdr:rowOff>
    </xdr:to>
    <xdr:sp macro="" textlink="">
      <xdr:nvSpPr>
        <xdr:cNvPr id="88" name="楕円 87"/>
        <xdr:cNvSpPr/>
      </xdr:nvSpPr>
      <xdr:spPr>
        <a:xfrm>
          <a:off x="1079500" y="62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160291</xdr:rowOff>
    </xdr:from>
    <xdr:ext cx="469744" cy="259045"/>
    <xdr:sp macro="" textlink="">
      <xdr:nvSpPr>
        <xdr:cNvPr id="89" name="テキスト ボックス 88"/>
        <xdr:cNvSpPr txBox="1"/>
      </xdr:nvSpPr>
      <xdr:spPr>
        <a:xfrm>
          <a:off x="895428" y="63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101286</xdr:rowOff>
    </xdr:from>
    <xdr:to>
      <xdr:col>24</xdr:col>
      <xdr:colOff>63500</xdr:colOff>
      <xdr:row>52</xdr:row>
      <xdr:rowOff>129715</xdr:rowOff>
    </xdr:to>
    <xdr:cxnSp macro="">
      <xdr:nvCxnSpPr>
        <xdr:cNvPr id="116" name="直線コネクタ 115"/>
        <xdr:cNvCxnSpPr/>
      </xdr:nvCxnSpPr>
      <xdr:spPr>
        <a:xfrm flipV="1">
          <a:off x="3797300" y="8845236"/>
          <a:ext cx="838200" cy="19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154199</xdr:rowOff>
    </xdr:from>
    <xdr:ext cx="534377" cy="259045"/>
    <xdr:sp macro="" textlink="">
      <xdr:nvSpPr>
        <xdr:cNvPr id="117" name="総務費平均値テキスト"/>
        <xdr:cNvSpPr txBox="1"/>
      </xdr:nvSpPr>
      <xdr:spPr>
        <a:xfrm>
          <a:off x="4686300" y="958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46998</xdr:rowOff>
    </xdr:from>
    <xdr:to>
      <xdr:col>19</xdr:col>
      <xdr:colOff>177800</xdr:colOff>
      <xdr:row>52</xdr:row>
      <xdr:rowOff>129715</xdr:rowOff>
    </xdr:to>
    <xdr:cxnSp macro="">
      <xdr:nvCxnSpPr>
        <xdr:cNvPr id="119" name="直線コネクタ 118"/>
        <xdr:cNvCxnSpPr/>
      </xdr:nvCxnSpPr>
      <xdr:spPr>
        <a:xfrm>
          <a:off x="2908300" y="8790948"/>
          <a:ext cx="889000" cy="25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1" name="テキスト ボックス 120"/>
        <xdr:cNvSpPr txBox="1"/>
      </xdr:nvSpPr>
      <xdr:spPr>
        <a:xfrm>
          <a:off x="3530111" y="97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46998</xdr:rowOff>
    </xdr:from>
    <xdr:to>
      <xdr:col>15</xdr:col>
      <xdr:colOff>50800</xdr:colOff>
      <xdr:row>55</xdr:row>
      <xdr:rowOff>75838</xdr:rowOff>
    </xdr:to>
    <xdr:cxnSp macro="">
      <xdr:nvCxnSpPr>
        <xdr:cNvPr id="122" name="直線コネクタ 121"/>
        <xdr:cNvCxnSpPr/>
      </xdr:nvCxnSpPr>
      <xdr:spPr>
        <a:xfrm flipV="1">
          <a:off x="2019300" y="8790948"/>
          <a:ext cx="889000" cy="71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14301</xdr:rowOff>
    </xdr:from>
    <xdr:ext cx="599010" cy="259045"/>
    <xdr:sp macro="" textlink="">
      <xdr:nvSpPr>
        <xdr:cNvPr id="124" name="テキスト ボックス 123"/>
        <xdr:cNvSpPr txBox="1"/>
      </xdr:nvSpPr>
      <xdr:spPr>
        <a:xfrm>
          <a:off x="2608795" y="927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75838</xdr:rowOff>
    </xdr:from>
    <xdr:to>
      <xdr:col>10</xdr:col>
      <xdr:colOff>114300</xdr:colOff>
      <xdr:row>56</xdr:row>
      <xdr:rowOff>18958</xdr:rowOff>
    </xdr:to>
    <xdr:cxnSp macro="">
      <xdr:nvCxnSpPr>
        <xdr:cNvPr id="125" name="直線コネクタ 124"/>
        <xdr:cNvCxnSpPr/>
      </xdr:nvCxnSpPr>
      <xdr:spPr>
        <a:xfrm flipV="1">
          <a:off x="1130300" y="9505588"/>
          <a:ext cx="889000" cy="11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5788</xdr:rowOff>
    </xdr:from>
    <xdr:ext cx="534377" cy="259045"/>
    <xdr:sp macro="" textlink="">
      <xdr:nvSpPr>
        <xdr:cNvPr id="127" name="テキスト ボックス 126"/>
        <xdr:cNvSpPr txBox="1"/>
      </xdr:nvSpPr>
      <xdr:spPr>
        <a:xfrm>
          <a:off x="1752111" y="97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43196</xdr:rowOff>
    </xdr:from>
    <xdr:ext cx="534377" cy="259045"/>
    <xdr:sp macro="" textlink="">
      <xdr:nvSpPr>
        <xdr:cNvPr id="129" name="テキスト ボックス 128"/>
        <xdr:cNvSpPr txBox="1"/>
      </xdr:nvSpPr>
      <xdr:spPr>
        <a:xfrm>
          <a:off x="863111" y="98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50486</xdr:rowOff>
    </xdr:from>
    <xdr:to>
      <xdr:col>24</xdr:col>
      <xdr:colOff>114300</xdr:colOff>
      <xdr:row>51</xdr:row>
      <xdr:rowOff>152086</xdr:rowOff>
    </xdr:to>
    <xdr:sp macro="" textlink="">
      <xdr:nvSpPr>
        <xdr:cNvPr id="135" name="楕円 134"/>
        <xdr:cNvSpPr/>
      </xdr:nvSpPr>
      <xdr:spPr>
        <a:xfrm>
          <a:off x="4584700" y="879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73363</xdr:rowOff>
    </xdr:from>
    <xdr:ext cx="599010" cy="259045"/>
    <xdr:sp macro="" textlink="">
      <xdr:nvSpPr>
        <xdr:cNvPr id="136" name="総務費該当値テキスト"/>
        <xdr:cNvSpPr txBox="1"/>
      </xdr:nvSpPr>
      <xdr:spPr>
        <a:xfrm>
          <a:off x="4686300" y="864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78915</xdr:rowOff>
    </xdr:from>
    <xdr:to>
      <xdr:col>20</xdr:col>
      <xdr:colOff>38100</xdr:colOff>
      <xdr:row>53</xdr:row>
      <xdr:rowOff>9065</xdr:rowOff>
    </xdr:to>
    <xdr:sp macro="" textlink="">
      <xdr:nvSpPr>
        <xdr:cNvPr id="137" name="楕円 136"/>
        <xdr:cNvSpPr/>
      </xdr:nvSpPr>
      <xdr:spPr>
        <a:xfrm>
          <a:off x="3746500" y="89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25592</xdr:rowOff>
    </xdr:from>
    <xdr:ext cx="599010" cy="259045"/>
    <xdr:sp macro="" textlink="">
      <xdr:nvSpPr>
        <xdr:cNvPr id="138" name="テキスト ボックス 137"/>
        <xdr:cNvSpPr txBox="1"/>
      </xdr:nvSpPr>
      <xdr:spPr>
        <a:xfrm>
          <a:off x="3497795" y="876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167648</xdr:rowOff>
    </xdr:from>
    <xdr:to>
      <xdr:col>15</xdr:col>
      <xdr:colOff>101600</xdr:colOff>
      <xdr:row>51</xdr:row>
      <xdr:rowOff>97798</xdr:rowOff>
    </xdr:to>
    <xdr:sp macro="" textlink="">
      <xdr:nvSpPr>
        <xdr:cNvPr id="139" name="楕円 138"/>
        <xdr:cNvSpPr/>
      </xdr:nvSpPr>
      <xdr:spPr>
        <a:xfrm>
          <a:off x="2857500" y="874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114325</xdr:rowOff>
    </xdr:from>
    <xdr:ext cx="599010" cy="259045"/>
    <xdr:sp macro="" textlink="">
      <xdr:nvSpPr>
        <xdr:cNvPr id="140" name="テキスト ボックス 139"/>
        <xdr:cNvSpPr txBox="1"/>
      </xdr:nvSpPr>
      <xdr:spPr>
        <a:xfrm>
          <a:off x="2608795" y="851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25038</xdr:rowOff>
    </xdr:from>
    <xdr:to>
      <xdr:col>10</xdr:col>
      <xdr:colOff>165100</xdr:colOff>
      <xdr:row>55</xdr:row>
      <xdr:rowOff>126638</xdr:rowOff>
    </xdr:to>
    <xdr:sp macro="" textlink="">
      <xdr:nvSpPr>
        <xdr:cNvPr id="141" name="楕円 140"/>
        <xdr:cNvSpPr/>
      </xdr:nvSpPr>
      <xdr:spPr>
        <a:xfrm>
          <a:off x="1968500" y="94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143165</xdr:rowOff>
    </xdr:from>
    <xdr:ext cx="599010" cy="259045"/>
    <xdr:sp macro="" textlink="">
      <xdr:nvSpPr>
        <xdr:cNvPr id="142" name="テキスト ボックス 141"/>
        <xdr:cNvSpPr txBox="1"/>
      </xdr:nvSpPr>
      <xdr:spPr>
        <a:xfrm>
          <a:off x="1719795" y="923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139608</xdr:rowOff>
    </xdr:from>
    <xdr:to>
      <xdr:col>6</xdr:col>
      <xdr:colOff>38100</xdr:colOff>
      <xdr:row>56</xdr:row>
      <xdr:rowOff>69758</xdr:rowOff>
    </xdr:to>
    <xdr:sp macro="" textlink="">
      <xdr:nvSpPr>
        <xdr:cNvPr id="143" name="楕円 142"/>
        <xdr:cNvSpPr/>
      </xdr:nvSpPr>
      <xdr:spPr>
        <a:xfrm>
          <a:off x="1079500" y="956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86285</xdr:rowOff>
    </xdr:from>
    <xdr:ext cx="599010" cy="259045"/>
    <xdr:sp macro="" textlink="">
      <xdr:nvSpPr>
        <xdr:cNvPr id="144" name="テキスト ボックス 143"/>
        <xdr:cNvSpPr txBox="1"/>
      </xdr:nvSpPr>
      <xdr:spPr>
        <a:xfrm>
          <a:off x="830795" y="934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140495</xdr:rowOff>
    </xdr:from>
    <xdr:to>
      <xdr:col>24</xdr:col>
      <xdr:colOff>63500</xdr:colOff>
      <xdr:row>76</xdr:row>
      <xdr:rowOff>141779</xdr:rowOff>
    </xdr:to>
    <xdr:cxnSp macro="">
      <xdr:nvCxnSpPr>
        <xdr:cNvPr id="176" name="直線コネクタ 175"/>
        <xdr:cNvCxnSpPr/>
      </xdr:nvCxnSpPr>
      <xdr:spPr>
        <a:xfrm>
          <a:off x="3797300" y="13170695"/>
          <a:ext cx="8382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140495</xdr:rowOff>
    </xdr:from>
    <xdr:to>
      <xdr:col>19</xdr:col>
      <xdr:colOff>177800</xdr:colOff>
      <xdr:row>78</xdr:row>
      <xdr:rowOff>28916</xdr:rowOff>
    </xdr:to>
    <xdr:cxnSp macro="">
      <xdr:nvCxnSpPr>
        <xdr:cNvPr id="179" name="直線コネクタ 178"/>
        <xdr:cNvCxnSpPr/>
      </xdr:nvCxnSpPr>
      <xdr:spPr>
        <a:xfrm flipV="1">
          <a:off x="2908300" y="13170695"/>
          <a:ext cx="889000" cy="23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28916</xdr:rowOff>
    </xdr:from>
    <xdr:to>
      <xdr:col>15</xdr:col>
      <xdr:colOff>50800</xdr:colOff>
      <xdr:row>79</xdr:row>
      <xdr:rowOff>14678</xdr:rowOff>
    </xdr:to>
    <xdr:cxnSp macro="">
      <xdr:nvCxnSpPr>
        <xdr:cNvPr id="182" name="直線コネクタ 181"/>
        <xdr:cNvCxnSpPr/>
      </xdr:nvCxnSpPr>
      <xdr:spPr>
        <a:xfrm flipV="1">
          <a:off x="2019300" y="13402016"/>
          <a:ext cx="889000" cy="15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14678</xdr:rowOff>
    </xdr:from>
    <xdr:to>
      <xdr:col>10</xdr:col>
      <xdr:colOff>114300</xdr:colOff>
      <xdr:row>79</xdr:row>
      <xdr:rowOff>51319</xdr:rowOff>
    </xdr:to>
    <xdr:cxnSp macro="">
      <xdr:nvCxnSpPr>
        <xdr:cNvPr id="185" name="直線コネクタ 184"/>
        <xdr:cNvCxnSpPr/>
      </xdr:nvCxnSpPr>
      <xdr:spPr>
        <a:xfrm flipV="1">
          <a:off x="1130300" y="13559228"/>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87" name="テキスト ボックス 186"/>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89" name="テキスト ボックス 188"/>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90979</xdr:rowOff>
    </xdr:from>
    <xdr:to>
      <xdr:col>24</xdr:col>
      <xdr:colOff>114300</xdr:colOff>
      <xdr:row>77</xdr:row>
      <xdr:rowOff>21129</xdr:rowOff>
    </xdr:to>
    <xdr:sp macro="" textlink="">
      <xdr:nvSpPr>
        <xdr:cNvPr id="195" name="楕円 194"/>
        <xdr:cNvSpPr/>
      </xdr:nvSpPr>
      <xdr:spPr>
        <a:xfrm>
          <a:off x="4584700" y="1312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69406</xdr:rowOff>
    </xdr:from>
    <xdr:ext cx="599010" cy="259045"/>
    <xdr:sp macro="" textlink="">
      <xdr:nvSpPr>
        <xdr:cNvPr id="196" name="民生費該当値テキスト"/>
        <xdr:cNvSpPr txBox="1"/>
      </xdr:nvSpPr>
      <xdr:spPr>
        <a:xfrm>
          <a:off x="4686300" y="1309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89695</xdr:rowOff>
    </xdr:from>
    <xdr:to>
      <xdr:col>20</xdr:col>
      <xdr:colOff>38100</xdr:colOff>
      <xdr:row>77</xdr:row>
      <xdr:rowOff>19845</xdr:rowOff>
    </xdr:to>
    <xdr:sp macro="" textlink="">
      <xdr:nvSpPr>
        <xdr:cNvPr id="197" name="楕円 196"/>
        <xdr:cNvSpPr/>
      </xdr:nvSpPr>
      <xdr:spPr>
        <a:xfrm>
          <a:off x="3746500" y="1311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10972</xdr:rowOff>
    </xdr:from>
    <xdr:ext cx="599010" cy="259045"/>
    <xdr:sp macro="" textlink="">
      <xdr:nvSpPr>
        <xdr:cNvPr id="198" name="テキスト ボックス 197"/>
        <xdr:cNvSpPr txBox="1"/>
      </xdr:nvSpPr>
      <xdr:spPr>
        <a:xfrm>
          <a:off x="3497795" y="1321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149566</xdr:rowOff>
    </xdr:from>
    <xdr:to>
      <xdr:col>15</xdr:col>
      <xdr:colOff>101600</xdr:colOff>
      <xdr:row>78</xdr:row>
      <xdr:rowOff>79716</xdr:rowOff>
    </xdr:to>
    <xdr:sp macro="" textlink="">
      <xdr:nvSpPr>
        <xdr:cNvPr id="199" name="楕円 198"/>
        <xdr:cNvSpPr/>
      </xdr:nvSpPr>
      <xdr:spPr>
        <a:xfrm>
          <a:off x="2857500" y="1335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70843</xdr:rowOff>
    </xdr:from>
    <xdr:ext cx="599010" cy="259045"/>
    <xdr:sp macro="" textlink="">
      <xdr:nvSpPr>
        <xdr:cNvPr id="200" name="テキスト ボックス 199"/>
        <xdr:cNvSpPr txBox="1"/>
      </xdr:nvSpPr>
      <xdr:spPr>
        <a:xfrm>
          <a:off x="2608795" y="1344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135328</xdr:rowOff>
    </xdr:from>
    <xdr:to>
      <xdr:col>10</xdr:col>
      <xdr:colOff>165100</xdr:colOff>
      <xdr:row>79</xdr:row>
      <xdr:rowOff>65478</xdr:rowOff>
    </xdr:to>
    <xdr:sp macro="" textlink="">
      <xdr:nvSpPr>
        <xdr:cNvPr id="201" name="楕円 200"/>
        <xdr:cNvSpPr/>
      </xdr:nvSpPr>
      <xdr:spPr>
        <a:xfrm>
          <a:off x="1968500" y="1350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56605</xdr:rowOff>
    </xdr:from>
    <xdr:ext cx="599010" cy="259045"/>
    <xdr:sp macro="" textlink="">
      <xdr:nvSpPr>
        <xdr:cNvPr id="202" name="テキスト ボックス 201"/>
        <xdr:cNvSpPr txBox="1"/>
      </xdr:nvSpPr>
      <xdr:spPr>
        <a:xfrm>
          <a:off x="1719795" y="1360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519</xdr:rowOff>
    </xdr:from>
    <xdr:to>
      <xdr:col>6</xdr:col>
      <xdr:colOff>38100</xdr:colOff>
      <xdr:row>79</xdr:row>
      <xdr:rowOff>102119</xdr:rowOff>
    </xdr:to>
    <xdr:sp macro="" textlink="">
      <xdr:nvSpPr>
        <xdr:cNvPr id="203" name="楕円 202"/>
        <xdr:cNvSpPr/>
      </xdr:nvSpPr>
      <xdr:spPr>
        <a:xfrm>
          <a:off x="1079500" y="1354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93246</xdr:rowOff>
    </xdr:from>
    <xdr:ext cx="599010" cy="259045"/>
    <xdr:sp macro="" textlink="">
      <xdr:nvSpPr>
        <xdr:cNvPr id="204" name="テキスト ボックス 203"/>
        <xdr:cNvSpPr txBox="1"/>
      </xdr:nvSpPr>
      <xdr:spPr>
        <a:xfrm>
          <a:off x="830795" y="1363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41697</xdr:rowOff>
    </xdr:from>
    <xdr:to>
      <xdr:col>24</xdr:col>
      <xdr:colOff>63500</xdr:colOff>
      <xdr:row>96</xdr:row>
      <xdr:rowOff>63108</xdr:rowOff>
    </xdr:to>
    <xdr:cxnSp macro="">
      <xdr:nvCxnSpPr>
        <xdr:cNvPr id="236" name="直線コネクタ 235"/>
        <xdr:cNvCxnSpPr/>
      </xdr:nvCxnSpPr>
      <xdr:spPr>
        <a:xfrm flipV="1">
          <a:off x="3797300" y="16500897"/>
          <a:ext cx="838200" cy="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66794</xdr:rowOff>
    </xdr:from>
    <xdr:ext cx="534377" cy="259045"/>
    <xdr:sp macro="" textlink="">
      <xdr:nvSpPr>
        <xdr:cNvPr id="237" name="衛生費平均値テキスト"/>
        <xdr:cNvSpPr txBox="1"/>
      </xdr:nvSpPr>
      <xdr:spPr>
        <a:xfrm>
          <a:off x="4686300" y="1669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147341</xdr:rowOff>
    </xdr:from>
    <xdr:to>
      <xdr:col>19</xdr:col>
      <xdr:colOff>177800</xdr:colOff>
      <xdr:row>96</xdr:row>
      <xdr:rowOff>63108</xdr:rowOff>
    </xdr:to>
    <xdr:cxnSp macro="">
      <xdr:nvCxnSpPr>
        <xdr:cNvPr id="239" name="直線コネクタ 238"/>
        <xdr:cNvCxnSpPr/>
      </xdr:nvCxnSpPr>
      <xdr:spPr>
        <a:xfrm>
          <a:off x="2908300" y="16435091"/>
          <a:ext cx="889000" cy="8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1" name="テキスト ボックス 240"/>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147341</xdr:rowOff>
    </xdr:from>
    <xdr:to>
      <xdr:col>15</xdr:col>
      <xdr:colOff>50800</xdr:colOff>
      <xdr:row>96</xdr:row>
      <xdr:rowOff>41838</xdr:rowOff>
    </xdr:to>
    <xdr:cxnSp macro="">
      <xdr:nvCxnSpPr>
        <xdr:cNvPr id="242" name="直線コネクタ 241"/>
        <xdr:cNvCxnSpPr/>
      </xdr:nvCxnSpPr>
      <xdr:spPr>
        <a:xfrm flipV="1">
          <a:off x="2019300" y="16435091"/>
          <a:ext cx="889000" cy="6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114070</xdr:rowOff>
    </xdr:from>
    <xdr:ext cx="534377" cy="259045"/>
    <xdr:sp macro="" textlink="">
      <xdr:nvSpPr>
        <xdr:cNvPr id="244" name="テキスト ボックス 243"/>
        <xdr:cNvSpPr txBox="1"/>
      </xdr:nvSpPr>
      <xdr:spPr>
        <a:xfrm>
          <a:off x="2641111" y="1691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41838</xdr:rowOff>
    </xdr:from>
    <xdr:to>
      <xdr:col>10</xdr:col>
      <xdr:colOff>114300</xdr:colOff>
      <xdr:row>97</xdr:row>
      <xdr:rowOff>22864</xdr:rowOff>
    </xdr:to>
    <xdr:cxnSp macro="">
      <xdr:nvCxnSpPr>
        <xdr:cNvPr id="245" name="直線コネクタ 244"/>
        <xdr:cNvCxnSpPr/>
      </xdr:nvCxnSpPr>
      <xdr:spPr>
        <a:xfrm flipV="1">
          <a:off x="1130300" y="16501038"/>
          <a:ext cx="889000" cy="15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121234</xdr:rowOff>
    </xdr:from>
    <xdr:ext cx="534377" cy="259045"/>
    <xdr:sp macro="" textlink="">
      <xdr:nvSpPr>
        <xdr:cNvPr id="247" name="テキスト ボックス 246"/>
        <xdr:cNvSpPr txBox="1"/>
      </xdr:nvSpPr>
      <xdr:spPr>
        <a:xfrm>
          <a:off x="1752111" y="169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158593</xdr:rowOff>
    </xdr:from>
    <xdr:ext cx="534377" cy="259045"/>
    <xdr:sp macro="" textlink="">
      <xdr:nvSpPr>
        <xdr:cNvPr id="249" name="テキスト ボックス 248"/>
        <xdr:cNvSpPr txBox="1"/>
      </xdr:nvSpPr>
      <xdr:spPr>
        <a:xfrm>
          <a:off x="863111" y="1696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162347</xdr:rowOff>
    </xdr:from>
    <xdr:to>
      <xdr:col>24</xdr:col>
      <xdr:colOff>114300</xdr:colOff>
      <xdr:row>96</xdr:row>
      <xdr:rowOff>92497</xdr:rowOff>
    </xdr:to>
    <xdr:sp macro="" textlink="">
      <xdr:nvSpPr>
        <xdr:cNvPr id="255" name="楕円 254"/>
        <xdr:cNvSpPr/>
      </xdr:nvSpPr>
      <xdr:spPr>
        <a:xfrm>
          <a:off x="4584700" y="1645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13774</xdr:rowOff>
    </xdr:from>
    <xdr:ext cx="534377" cy="259045"/>
    <xdr:sp macro="" textlink="">
      <xdr:nvSpPr>
        <xdr:cNvPr id="256" name="衛生費該当値テキスト"/>
        <xdr:cNvSpPr txBox="1"/>
      </xdr:nvSpPr>
      <xdr:spPr>
        <a:xfrm>
          <a:off x="4686300" y="1630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12308</xdr:rowOff>
    </xdr:from>
    <xdr:to>
      <xdr:col>20</xdr:col>
      <xdr:colOff>38100</xdr:colOff>
      <xdr:row>96</xdr:row>
      <xdr:rowOff>113908</xdr:rowOff>
    </xdr:to>
    <xdr:sp macro="" textlink="">
      <xdr:nvSpPr>
        <xdr:cNvPr id="257" name="楕円 256"/>
        <xdr:cNvSpPr/>
      </xdr:nvSpPr>
      <xdr:spPr>
        <a:xfrm>
          <a:off x="3746500" y="164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130435</xdr:rowOff>
    </xdr:from>
    <xdr:ext cx="534377" cy="259045"/>
    <xdr:sp macro="" textlink="">
      <xdr:nvSpPr>
        <xdr:cNvPr id="258" name="テキスト ボックス 257"/>
        <xdr:cNvSpPr txBox="1"/>
      </xdr:nvSpPr>
      <xdr:spPr>
        <a:xfrm>
          <a:off x="3530111" y="162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96541</xdr:rowOff>
    </xdr:from>
    <xdr:to>
      <xdr:col>15</xdr:col>
      <xdr:colOff>101600</xdr:colOff>
      <xdr:row>96</xdr:row>
      <xdr:rowOff>26691</xdr:rowOff>
    </xdr:to>
    <xdr:sp macro="" textlink="">
      <xdr:nvSpPr>
        <xdr:cNvPr id="259" name="楕円 258"/>
        <xdr:cNvSpPr/>
      </xdr:nvSpPr>
      <xdr:spPr>
        <a:xfrm>
          <a:off x="2857500" y="1638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43218</xdr:rowOff>
    </xdr:from>
    <xdr:ext cx="534377" cy="259045"/>
    <xdr:sp macro="" textlink="">
      <xdr:nvSpPr>
        <xdr:cNvPr id="260" name="テキスト ボックス 259"/>
        <xdr:cNvSpPr txBox="1"/>
      </xdr:nvSpPr>
      <xdr:spPr>
        <a:xfrm>
          <a:off x="2641111" y="161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162488</xdr:rowOff>
    </xdr:from>
    <xdr:to>
      <xdr:col>10</xdr:col>
      <xdr:colOff>165100</xdr:colOff>
      <xdr:row>96</xdr:row>
      <xdr:rowOff>92638</xdr:rowOff>
    </xdr:to>
    <xdr:sp macro="" textlink="">
      <xdr:nvSpPr>
        <xdr:cNvPr id="261" name="楕円 260"/>
        <xdr:cNvSpPr/>
      </xdr:nvSpPr>
      <xdr:spPr>
        <a:xfrm>
          <a:off x="1968500" y="1645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109165</xdr:rowOff>
    </xdr:from>
    <xdr:ext cx="534377" cy="259045"/>
    <xdr:sp macro="" textlink="">
      <xdr:nvSpPr>
        <xdr:cNvPr id="262" name="テキスト ボックス 261"/>
        <xdr:cNvSpPr txBox="1"/>
      </xdr:nvSpPr>
      <xdr:spPr>
        <a:xfrm>
          <a:off x="1752111" y="1622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143514</xdr:rowOff>
    </xdr:from>
    <xdr:to>
      <xdr:col>6</xdr:col>
      <xdr:colOff>38100</xdr:colOff>
      <xdr:row>97</xdr:row>
      <xdr:rowOff>73664</xdr:rowOff>
    </xdr:to>
    <xdr:sp macro="" textlink="">
      <xdr:nvSpPr>
        <xdr:cNvPr id="263" name="楕円 262"/>
        <xdr:cNvSpPr/>
      </xdr:nvSpPr>
      <xdr:spPr>
        <a:xfrm>
          <a:off x="1079500" y="1660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90191</xdr:rowOff>
    </xdr:from>
    <xdr:ext cx="534377" cy="259045"/>
    <xdr:sp macro="" textlink="">
      <xdr:nvSpPr>
        <xdr:cNvPr id="264" name="テキスト ボックス 263"/>
        <xdr:cNvSpPr txBox="1"/>
      </xdr:nvSpPr>
      <xdr:spPr>
        <a:xfrm>
          <a:off x="863111" y="1637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66874</xdr:rowOff>
    </xdr:from>
    <xdr:to>
      <xdr:col>55</xdr:col>
      <xdr:colOff>0</xdr:colOff>
      <xdr:row>38</xdr:row>
      <xdr:rowOff>72099</xdr:rowOff>
    </xdr:to>
    <xdr:cxnSp macro="">
      <xdr:nvCxnSpPr>
        <xdr:cNvPr id="295" name="直線コネクタ 294"/>
        <xdr:cNvCxnSpPr/>
      </xdr:nvCxnSpPr>
      <xdr:spPr>
        <a:xfrm flipV="1">
          <a:off x="9639300" y="6581974"/>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72099</xdr:rowOff>
    </xdr:from>
    <xdr:to>
      <xdr:col>50</xdr:col>
      <xdr:colOff>114300</xdr:colOff>
      <xdr:row>38</xdr:row>
      <xdr:rowOff>76019</xdr:rowOff>
    </xdr:to>
    <xdr:cxnSp macro="">
      <xdr:nvCxnSpPr>
        <xdr:cNvPr id="298" name="直線コネクタ 297"/>
        <xdr:cNvCxnSpPr/>
      </xdr:nvCxnSpPr>
      <xdr:spPr>
        <a:xfrm flipV="1">
          <a:off x="8750300" y="6587199"/>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42382</xdr:rowOff>
    </xdr:from>
    <xdr:to>
      <xdr:col>45</xdr:col>
      <xdr:colOff>177800</xdr:colOff>
      <xdr:row>38</xdr:row>
      <xdr:rowOff>76019</xdr:rowOff>
    </xdr:to>
    <xdr:cxnSp macro="">
      <xdr:nvCxnSpPr>
        <xdr:cNvPr id="301" name="直線コネクタ 300"/>
        <xdr:cNvCxnSpPr/>
      </xdr:nvCxnSpPr>
      <xdr:spPr>
        <a:xfrm>
          <a:off x="7861300" y="6557482"/>
          <a:ext cx="8890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42382</xdr:rowOff>
    </xdr:from>
    <xdr:to>
      <xdr:col>41</xdr:col>
      <xdr:colOff>50800</xdr:colOff>
      <xdr:row>38</xdr:row>
      <xdr:rowOff>84836</xdr:rowOff>
    </xdr:to>
    <xdr:cxnSp macro="">
      <xdr:nvCxnSpPr>
        <xdr:cNvPr id="304" name="直線コネクタ 303"/>
        <xdr:cNvCxnSpPr/>
      </xdr:nvCxnSpPr>
      <xdr:spPr>
        <a:xfrm flipV="1">
          <a:off x="6972300" y="655748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16074</xdr:rowOff>
    </xdr:from>
    <xdr:to>
      <xdr:col>55</xdr:col>
      <xdr:colOff>50800</xdr:colOff>
      <xdr:row>38</xdr:row>
      <xdr:rowOff>117674</xdr:rowOff>
    </xdr:to>
    <xdr:sp macro="" textlink="">
      <xdr:nvSpPr>
        <xdr:cNvPr id="314" name="楕円 313"/>
        <xdr:cNvSpPr/>
      </xdr:nvSpPr>
      <xdr:spPr>
        <a:xfrm>
          <a:off x="10426700" y="653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165951</xdr:rowOff>
    </xdr:from>
    <xdr:ext cx="378565" cy="259045"/>
    <xdr:sp macro="" textlink="">
      <xdr:nvSpPr>
        <xdr:cNvPr id="315" name="労働費該当値テキスト"/>
        <xdr:cNvSpPr txBox="1"/>
      </xdr:nvSpPr>
      <xdr:spPr>
        <a:xfrm>
          <a:off x="10528300" y="6509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21299</xdr:rowOff>
    </xdr:from>
    <xdr:to>
      <xdr:col>50</xdr:col>
      <xdr:colOff>165100</xdr:colOff>
      <xdr:row>38</xdr:row>
      <xdr:rowOff>122899</xdr:rowOff>
    </xdr:to>
    <xdr:sp macro="" textlink="">
      <xdr:nvSpPr>
        <xdr:cNvPr id="316" name="楕円 315"/>
        <xdr:cNvSpPr/>
      </xdr:nvSpPr>
      <xdr:spPr>
        <a:xfrm>
          <a:off x="9588500" y="65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114026</xdr:rowOff>
    </xdr:from>
    <xdr:ext cx="378565" cy="259045"/>
    <xdr:sp macro="" textlink="">
      <xdr:nvSpPr>
        <xdr:cNvPr id="317" name="テキスト ボックス 316"/>
        <xdr:cNvSpPr txBox="1"/>
      </xdr:nvSpPr>
      <xdr:spPr>
        <a:xfrm>
          <a:off x="9450017" y="662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25219</xdr:rowOff>
    </xdr:from>
    <xdr:to>
      <xdr:col>46</xdr:col>
      <xdr:colOff>38100</xdr:colOff>
      <xdr:row>38</xdr:row>
      <xdr:rowOff>126819</xdr:rowOff>
    </xdr:to>
    <xdr:sp macro="" textlink="">
      <xdr:nvSpPr>
        <xdr:cNvPr id="318" name="楕円 317"/>
        <xdr:cNvSpPr/>
      </xdr:nvSpPr>
      <xdr:spPr>
        <a:xfrm>
          <a:off x="8699500" y="65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117946</xdr:rowOff>
    </xdr:from>
    <xdr:ext cx="378565" cy="259045"/>
    <xdr:sp macro="" textlink="">
      <xdr:nvSpPr>
        <xdr:cNvPr id="319" name="テキスト ボックス 318"/>
        <xdr:cNvSpPr txBox="1"/>
      </xdr:nvSpPr>
      <xdr:spPr>
        <a:xfrm>
          <a:off x="8561017" y="6633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163032</xdr:rowOff>
    </xdr:from>
    <xdr:to>
      <xdr:col>41</xdr:col>
      <xdr:colOff>101600</xdr:colOff>
      <xdr:row>38</xdr:row>
      <xdr:rowOff>93182</xdr:rowOff>
    </xdr:to>
    <xdr:sp macro="" textlink="">
      <xdr:nvSpPr>
        <xdr:cNvPr id="320" name="楕円 319"/>
        <xdr:cNvSpPr/>
      </xdr:nvSpPr>
      <xdr:spPr>
        <a:xfrm>
          <a:off x="7810500" y="650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84309</xdr:rowOff>
    </xdr:from>
    <xdr:ext cx="378565" cy="259045"/>
    <xdr:sp macro="" textlink="">
      <xdr:nvSpPr>
        <xdr:cNvPr id="321" name="テキスト ボックス 320"/>
        <xdr:cNvSpPr txBox="1"/>
      </xdr:nvSpPr>
      <xdr:spPr>
        <a:xfrm>
          <a:off x="7672017" y="6599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34036</xdr:rowOff>
    </xdr:from>
    <xdr:to>
      <xdr:col>36</xdr:col>
      <xdr:colOff>165100</xdr:colOff>
      <xdr:row>38</xdr:row>
      <xdr:rowOff>135636</xdr:rowOff>
    </xdr:to>
    <xdr:sp macro="" textlink="">
      <xdr:nvSpPr>
        <xdr:cNvPr id="322" name="楕円 321"/>
        <xdr:cNvSpPr/>
      </xdr:nvSpPr>
      <xdr:spPr>
        <a:xfrm>
          <a:off x="6921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126763</xdr:rowOff>
    </xdr:from>
    <xdr:ext cx="378565" cy="259045"/>
    <xdr:sp macro="" textlink="">
      <xdr:nvSpPr>
        <xdr:cNvPr id="323" name="テキスト ボックス 322"/>
        <xdr:cNvSpPr txBox="1"/>
      </xdr:nvSpPr>
      <xdr:spPr>
        <a:xfrm>
          <a:off x="6783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94018</xdr:rowOff>
    </xdr:from>
    <xdr:to>
      <xdr:col>55</xdr:col>
      <xdr:colOff>0</xdr:colOff>
      <xdr:row>58</xdr:row>
      <xdr:rowOff>109125</xdr:rowOff>
    </xdr:to>
    <xdr:cxnSp macro="">
      <xdr:nvCxnSpPr>
        <xdr:cNvPr id="352" name="直線コネクタ 351"/>
        <xdr:cNvCxnSpPr/>
      </xdr:nvCxnSpPr>
      <xdr:spPr>
        <a:xfrm flipV="1">
          <a:off x="9639300" y="10038118"/>
          <a:ext cx="838200" cy="1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109125</xdr:rowOff>
    </xdr:from>
    <xdr:to>
      <xdr:col>50</xdr:col>
      <xdr:colOff>114300</xdr:colOff>
      <xdr:row>58</xdr:row>
      <xdr:rowOff>111430</xdr:rowOff>
    </xdr:to>
    <xdr:cxnSp macro="">
      <xdr:nvCxnSpPr>
        <xdr:cNvPr id="355" name="直線コネクタ 354"/>
        <xdr:cNvCxnSpPr/>
      </xdr:nvCxnSpPr>
      <xdr:spPr>
        <a:xfrm flipV="1">
          <a:off x="8750300" y="10053225"/>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97790</xdr:rowOff>
    </xdr:from>
    <xdr:to>
      <xdr:col>45</xdr:col>
      <xdr:colOff>177800</xdr:colOff>
      <xdr:row>58</xdr:row>
      <xdr:rowOff>111430</xdr:rowOff>
    </xdr:to>
    <xdr:cxnSp macro="">
      <xdr:nvCxnSpPr>
        <xdr:cNvPr id="358" name="直線コネクタ 357"/>
        <xdr:cNvCxnSpPr/>
      </xdr:nvCxnSpPr>
      <xdr:spPr>
        <a:xfrm>
          <a:off x="7861300" y="10041890"/>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97790</xdr:rowOff>
    </xdr:from>
    <xdr:to>
      <xdr:col>41</xdr:col>
      <xdr:colOff>50800</xdr:colOff>
      <xdr:row>58</xdr:row>
      <xdr:rowOff>129527</xdr:rowOff>
    </xdr:to>
    <xdr:cxnSp macro="">
      <xdr:nvCxnSpPr>
        <xdr:cNvPr id="361" name="直線コネクタ 360"/>
        <xdr:cNvCxnSpPr/>
      </xdr:nvCxnSpPr>
      <xdr:spPr>
        <a:xfrm flipV="1">
          <a:off x="6972300" y="10041890"/>
          <a:ext cx="8890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65" name="テキスト ボックス 364"/>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43218</xdr:rowOff>
    </xdr:from>
    <xdr:to>
      <xdr:col>55</xdr:col>
      <xdr:colOff>50800</xdr:colOff>
      <xdr:row>58</xdr:row>
      <xdr:rowOff>144818</xdr:rowOff>
    </xdr:to>
    <xdr:sp macro="" textlink="">
      <xdr:nvSpPr>
        <xdr:cNvPr id="371" name="楕円 370"/>
        <xdr:cNvSpPr/>
      </xdr:nvSpPr>
      <xdr:spPr>
        <a:xfrm>
          <a:off x="10426700" y="99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129595</xdr:rowOff>
    </xdr:from>
    <xdr:ext cx="469744" cy="259045"/>
    <xdr:sp macro="" textlink="">
      <xdr:nvSpPr>
        <xdr:cNvPr id="372" name="農林水産業費該当値テキスト"/>
        <xdr:cNvSpPr txBox="1"/>
      </xdr:nvSpPr>
      <xdr:spPr>
        <a:xfrm>
          <a:off x="10528300" y="990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58325</xdr:rowOff>
    </xdr:from>
    <xdr:to>
      <xdr:col>50</xdr:col>
      <xdr:colOff>165100</xdr:colOff>
      <xdr:row>58</xdr:row>
      <xdr:rowOff>159925</xdr:rowOff>
    </xdr:to>
    <xdr:sp macro="" textlink="">
      <xdr:nvSpPr>
        <xdr:cNvPr id="373" name="楕円 372"/>
        <xdr:cNvSpPr/>
      </xdr:nvSpPr>
      <xdr:spPr>
        <a:xfrm>
          <a:off x="9588500" y="100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151052</xdr:rowOff>
    </xdr:from>
    <xdr:ext cx="469744" cy="259045"/>
    <xdr:sp macro="" textlink="">
      <xdr:nvSpPr>
        <xdr:cNvPr id="374" name="テキスト ボックス 373"/>
        <xdr:cNvSpPr txBox="1"/>
      </xdr:nvSpPr>
      <xdr:spPr>
        <a:xfrm>
          <a:off x="9404428" y="100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60630</xdr:rowOff>
    </xdr:from>
    <xdr:to>
      <xdr:col>46</xdr:col>
      <xdr:colOff>38100</xdr:colOff>
      <xdr:row>58</xdr:row>
      <xdr:rowOff>162230</xdr:rowOff>
    </xdr:to>
    <xdr:sp macro="" textlink="">
      <xdr:nvSpPr>
        <xdr:cNvPr id="375" name="楕円 374"/>
        <xdr:cNvSpPr/>
      </xdr:nvSpPr>
      <xdr:spPr>
        <a:xfrm>
          <a:off x="8699500" y="100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153357</xdr:rowOff>
    </xdr:from>
    <xdr:ext cx="469744" cy="259045"/>
    <xdr:sp macro="" textlink="">
      <xdr:nvSpPr>
        <xdr:cNvPr id="376" name="テキスト ボックス 375"/>
        <xdr:cNvSpPr txBox="1"/>
      </xdr:nvSpPr>
      <xdr:spPr>
        <a:xfrm>
          <a:off x="8515428" y="1009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46990</xdr:rowOff>
    </xdr:from>
    <xdr:to>
      <xdr:col>41</xdr:col>
      <xdr:colOff>101600</xdr:colOff>
      <xdr:row>58</xdr:row>
      <xdr:rowOff>148590</xdr:rowOff>
    </xdr:to>
    <xdr:sp macro="" textlink="">
      <xdr:nvSpPr>
        <xdr:cNvPr id="377" name="楕円 376"/>
        <xdr:cNvSpPr/>
      </xdr:nvSpPr>
      <xdr:spPr>
        <a:xfrm>
          <a:off x="7810500" y="99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139717</xdr:rowOff>
    </xdr:from>
    <xdr:ext cx="469744" cy="259045"/>
    <xdr:sp macro="" textlink="">
      <xdr:nvSpPr>
        <xdr:cNvPr id="378" name="テキスト ボックス 377"/>
        <xdr:cNvSpPr txBox="1"/>
      </xdr:nvSpPr>
      <xdr:spPr>
        <a:xfrm>
          <a:off x="7626428" y="100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78727</xdr:rowOff>
    </xdr:from>
    <xdr:to>
      <xdr:col>36</xdr:col>
      <xdr:colOff>165100</xdr:colOff>
      <xdr:row>59</xdr:row>
      <xdr:rowOff>8877</xdr:rowOff>
    </xdr:to>
    <xdr:sp macro="" textlink="">
      <xdr:nvSpPr>
        <xdr:cNvPr id="379" name="楕円 378"/>
        <xdr:cNvSpPr/>
      </xdr:nvSpPr>
      <xdr:spPr>
        <a:xfrm>
          <a:off x="6921500" y="100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xdr:rowOff>
    </xdr:from>
    <xdr:ext cx="469744" cy="259045"/>
    <xdr:sp macro="" textlink="">
      <xdr:nvSpPr>
        <xdr:cNvPr id="380" name="テキスト ボックス 379"/>
        <xdr:cNvSpPr txBox="1"/>
      </xdr:nvSpPr>
      <xdr:spPr>
        <a:xfrm>
          <a:off x="6737428" y="1011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94254</xdr:rowOff>
    </xdr:from>
    <xdr:to>
      <xdr:col>55</xdr:col>
      <xdr:colOff>0</xdr:colOff>
      <xdr:row>75</xdr:row>
      <xdr:rowOff>19434</xdr:rowOff>
    </xdr:to>
    <xdr:cxnSp macro="">
      <xdr:nvCxnSpPr>
        <xdr:cNvPr id="407" name="直線コネクタ 406"/>
        <xdr:cNvCxnSpPr/>
      </xdr:nvCxnSpPr>
      <xdr:spPr>
        <a:xfrm>
          <a:off x="9639300" y="12781554"/>
          <a:ext cx="838200" cy="9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72105</xdr:rowOff>
    </xdr:from>
    <xdr:ext cx="534377" cy="259045"/>
    <xdr:sp macro="" textlink="">
      <xdr:nvSpPr>
        <xdr:cNvPr id="408" name="商工費平均値テキスト"/>
        <xdr:cNvSpPr txBox="1"/>
      </xdr:nvSpPr>
      <xdr:spPr>
        <a:xfrm>
          <a:off x="10528300" y="1293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94254</xdr:rowOff>
    </xdr:from>
    <xdr:to>
      <xdr:col>50</xdr:col>
      <xdr:colOff>114300</xdr:colOff>
      <xdr:row>76</xdr:row>
      <xdr:rowOff>139540</xdr:rowOff>
    </xdr:to>
    <xdr:cxnSp macro="">
      <xdr:nvCxnSpPr>
        <xdr:cNvPr id="410" name="直線コネクタ 409"/>
        <xdr:cNvCxnSpPr/>
      </xdr:nvCxnSpPr>
      <xdr:spPr>
        <a:xfrm flipV="1">
          <a:off x="8750300" y="12781554"/>
          <a:ext cx="889000" cy="38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19710</xdr:rowOff>
    </xdr:from>
    <xdr:ext cx="534377" cy="259045"/>
    <xdr:sp macro="" textlink="">
      <xdr:nvSpPr>
        <xdr:cNvPr id="412" name="テキスト ボックス 411"/>
        <xdr:cNvSpPr txBox="1"/>
      </xdr:nvSpPr>
      <xdr:spPr>
        <a:xfrm>
          <a:off x="9372111" y="1304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139540</xdr:rowOff>
    </xdr:from>
    <xdr:to>
      <xdr:col>45</xdr:col>
      <xdr:colOff>177800</xdr:colOff>
      <xdr:row>77</xdr:row>
      <xdr:rowOff>123813</xdr:rowOff>
    </xdr:to>
    <xdr:cxnSp macro="">
      <xdr:nvCxnSpPr>
        <xdr:cNvPr id="413" name="直線コネクタ 412"/>
        <xdr:cNvCxnSpPr/>
      </xdr:nvCxnSpPr>
      <xdr:spPr>
        <a:xfrm flipV="1">
          <a:off x="7861300" y="13169740"/>
          <a:ext cx="889000" cy="15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123813</xdr:rowOff>
    </xdr:from>
    <xdr:to>
      <xdr:col>41</xdr:col>
      <xdr:colOff>50800</xdr:colOff>
      <xdr:row>77</xdr:row>
      <xdr:rowOff>160846</xdr:rowOff>
    </xdr:to>
    <xdr:cxnSp macro="">
      <xdr:nvCxnSpPr>
        <xdr:cNvPr id="416" name="直線コネクタ 415"/>
        <xdr:cNvCxnSpPr/>
      </xdr:nvCxnSpPr>
      <xdr:spPr>
        <a:xfrm flipV="1">
          <a:off x="6972300" y="13325463"/>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18" name="テキスト ボックス 417"/>
        <xdr:cNvSpPr txBox="1"/>
      </xdr:nvSpPr>
      <xdr:spPr>
        <a:xfrm>
          <a:off x="7594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140084</xdr:rowOff>
    </xdr:from>
    <xdr:to>
      <xdr:col>55</xdr:col>
      <xdr:colOff>50800</xdr:colOff>
      <xdr:row>75</xdr:row>
      <xdr:rowOff>70234</xdr:rowOff>
    </xdr:to>
    <xdr:sp macro="" textlink="">
      <xdr:nvSpPr>
        <xdr:cNvPr id="426" name="楕円 425"/>
        <xdr:cNvSpPr/>
      </xdr:nvSpPr>
      <xdr:spPr>
        <a:xfrm>
          <a:off x="10426700" y="1282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162961</xdr:rowOff>
    </xdr:from>
    <xdr:ext cx="534377" cy="259045"/>
    <xdr:sp macro="" textlink="">
      <xdr:nvSpPr>
        <xdr:cNvPr id="427" name="商工費該当値テキスト"/>
        <xdr:cNvSpPr txBox="1"/>
      </xdr:nvSpPr>
      <xdr:spPr>
        <a:xfrm>
          <a:off x="10528300" y="126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43454</xdr:rowOff>
    </xdr:from>
    <xdr:to>
      <xdr:col>50</xdr:col>
      <xdr:colOff>165100</xdr:colOff>
      <xdr:row>74</xdr:row>
      <xdr:rowOff>145054</xdr:rowOff>
    </xdr:to>
    <xdr:sp macro="" textlink="">
      <xdr:nvSpPr>
        <xdr:cNvPr id="428" name="楕円 427"/>
        <xdr:cNvSpPr/>
      </xdr:nvSpPr>
      <xdr:spPr>
        <a:xfrm>
          <a:off x="9588500" y="1273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161581</xdr:rowOff>
    </xdr:from>
    <xdr:ext cx="534377" cy="259045"/>
    <xdr:sp macro="" textlink="">
      <xdr:nvSpPr>
        <xdr:cNvPr id="429" name="テキスト ボックス 428"/>
        <xdr:cNvSpPr txBox="1"/>
      </xdr:nvSpPr>
      <xdr:spPr>
        <a:xfrm>
          <a:off x="9372111" y="125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88740</xdr:rowOff>
    </xdr:from>
    <xdr:to>
      <xdr:col>46</xdr:col>
      <xdr:colOff>38100</xdr:colOff>
      <xdr:row>77</xdr:row>
      <xdr:rowOff>18890</xdr:rowOff>
    </xdr:to>
    <xdr:sp macro="" textlink="">
      <xdr:nvSpPr>
        <xdr:cNvPr id="430" name="楕円 429"/>
        <xdr:cNvSpPr/>
      </xdr:nvSpPr>
      <xdr:spPr>
        <a:xfrm>
          <a:off x="8699500" y="131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10017</xdr:rowOff>
    </xdr:from>
    <xdr:ext cx="534377" cy="259045"/>
    <xdr:sp macro="" textlink="">
      <xdr:nvSpPr>
        <xdr:cNvPr id="431" name="テキスト ボックス 430"/>
        <xdr:cNvSpPr txBox="1"/>
      </xdr:nvSpPr>
      <xdr:spPr>
        <a:xfrm>
          <a:off x="8483111" y="1321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73013</xdr:rowOff>
    </xdr:from>
    <xdr:to>
      <xdr:col>41</xdr:col>
      <xdr:colOff>101600</xdr:colOff>
      <xdr:row>78</xdr:row>
      <xdr:rowOff>3163</xdr:rowOff>
    </xdr:to>
    <xdr:sp macro="" textlink="">
      <xdr:nvSpPr>
        <xdr:cNvPr id="432" name="楕円 431"/>
        <xdr:cNvSpPr/>
      </xdr:nvSpPr>
      <xdr:spPr>
        <a:xfrm>
          <a:off x="7810500" y="132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165740</xdr:rowOff>
    </xdr:from>
    <xdr:ext cx="469744" cy="259045"/>
    <xdr:sp macro="" textlink="">
      <xdr:nvSpPr>
        <xdr:cNvPr id="433" name="テキスト ボックス 432"/>
        <xdr:cNvSpPr txBox="1"/>
      </xdr:nvSpPr>
      <xdr:spPr>
        <a:xfrm>
          <a:off x="7626428" y="13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110046</xdr:rowOff>
    </xdr:from>
    <xdr:to>
      <xdr:col>36</xdr:col>
      <xdr:colOff>165100</xdr:colOff>
      <xdr:row>78</xdr:row>
      <xdr:rowOff>40196</xdr:rowOff>
    </xdr:to>
    <xdr:sp macro="" textlink="">
      <xdr:nvSpPr>
        <xdr:cNvPr id="434" name="楕円 433"/>
        <xdr:cNvSpPr/>
      </xdr:nvSpPr>
      <xdr:spPr>
        <a:xfrm>
          <a:off x="6921500" y="133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31323</xdr:rowOff>
    </xdr:from>
    <xdr:ext cx="469744" cy="259045"/>
    <xdr:sp macro="" textlink="">
      <xdr:nvSpPr>
        <xdr:cNvPr id="435" name="テキスト ボックス 434"/>
        <xdr:cNvSpPr txBox="1"/>
      </xdr:nvSpPr>
      <xdr:spPr>
        <a:xfrm>
          <a:off x="6737428" y="1340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131508</xdr:rowOff>
    </xdr:from>
    <xdr:to>
      <xdr:col>55</xdr:col>
      <xdr:colOff>0</xdr:colOff>
      <xdr:row>98</xdr:row>
      <xdr:rowOff>1257</xdr:rowOff>
    </xdr:to>
    <xdr:cxnSp macro="">
      <xdr:nvCxnSpPr>
        <xdr:cNvPr id="465" name="直線コネクタ 464"/>
        <xdr:cNvCxnSpPr/>
      </xdr:nvCxnSpPr>
      <xdr:spPr>
        <a:xfrm>
          <a:off x="9639300" y="16762158"/>
          <a:ext cx="838200" cy="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131508</xdr:rowOff>
    </xdr:from>
    <xdr:to>
      <xdr:col>50</xdr:col>
      <xdr:colOff>114300</xdr:colOff>
      <xdr:row>98</xdr:row>
      <xdr:rowOff>6210</xdr:rowOff>
    </xdr:to>
    <xdr:cxnSp macro="">
      <xdr:nvCxnSpPr>
        <xdr:cNvPr id="468" name="直線コネクタ 467"/>
        <xdr:cNvCxnSpPr/>
      </xdr:nvCxnSpPr>
      <xdr:spPr>
        <a:xfrm flipV="1">
          <a:off x="8750300" y="16762158"/>
          <a:ext cx="889000" cy="4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53187</xdr:rowOff>
    </xdr:from>
    <xdr:to>
      <xdr:col>45</xdr:col>
      <xdr:colOff>177800</xdr:colOff>
      <xdr:row>98</xdr:row>
      <xdr:rowOff>6210</xdr:rowOff>
    </xdr:to>
    <xdr:cxnSp macro="">
      <xdr:nvCxnSpPr>
        <xdr:cNvPr id="471" name="直線コネクタ 470"/>
        <xdr:cNvCxnSpPr/>
      </xdr:nvCxnSpPr>
      <xdr:spPr>
        <a:xfrm>
          <a:off x="7861300" y="16512387"/>
          <a:ext cx="889000" cy="29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53187</xdr:rowOff>
    </xdr:from>
    <xdr:to>
      <xdr:col>41</xdr:col>
      <xdr:colOff>50800</xdr:colOff>
      <xdr:row>97</xdr:row>
      <xdr:rowOff>116560</xdr:rowOff>
    </xdr:to>
    <xdr:cxnSp macro="">
      <xdr:nvCxnSpPr>
        <xdr:cNvPr id="474" name="直線コネクタ 473"/>
        <xdr:cNvCxnSpPr/>
      </xdr:nvCxnSpPr>
      <xdr:spPr>
        <a:xfrm flipV="1">
          <a:off x="6972300" y="16512387"/>
          <a:ext cx="889000" cy="2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154779</xdr:rowOff>
    </xdr:from>
    <xdr:ext cx="534377" cy="259045"/>
    <xdr:sp macro="" textlink="">
      <xdr:nvSpPr>
        <xdr:cNvPr id="476" name="テキスト ボックス 475"/>
        <xdr:cNvSpPr txBox="1"/>
      </xdr:nvSpPr>
      <xdr:spPr>
        <a:xfrm>
          <a:off x="7594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145559</xdr:rowOff>
    </xdr:from>
    <xdr:ext cx="534377" cy="259045"/>
    <xdr:sp macro="" textlink="">
      <xdr:nvSpPr>
        <xdr:cNvPr id="478" name="テキスト ボックス 477"/>
        <xdr:cNvSpPr txBox="1"/>
      </xdr:nvSpPr>
      <xdr:spPr>
        <a:xfrm>
          <a:off x="6705111" y="164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121907</xdr:rowOff>
    </xdr:from>
    <xdr:to>
      <xdr:col>55</xdr:col>
      <xdr:colOff>50800</xdr:colOff>
      <xdr:row>98</xdr:row>
      <xdr:rowOff>52057</xdr:rowOff>
    </xdr:to>
    <xdr:sp macro="" textlink="">
      <xdr:nvSpPr>
        <xdr:cNvPr id="484" name="楕円 483"/>
        <xdr:cNvSpPr/>
      </xdr:nvSpPr>
      <xdr:spPr>
        <a:xfrm>
          <a:off x="10426700" y="167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100334</xdr:rowOff>
    </xdr:from>
    <xdr:ext cx="534377" cy="259045"/>
    <xdr:sp macro="" textlink="">
      <xdr:nvSpPr>
        <xdr:cNvPr id="485" name="土木費該当値テキスト"/>
        <xdr:cNvSpPr txBox="1"/>
      </xdr:nvSpPr>
      <xdr:spPr>
        <a:xfrm>
          <a:off x="10528300" y="1673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80708</xdr:rowOff>
    </xdr:from>
    <xdr:to>
      <xdr:col>50</xdr:col>
      <xdr:colOff>165100</xdr:colOff>
      <xdr:row>98</xdr:row>
      <xdr:rowOff>10858</xdr:rowOff>
    </xdr:to>
    <xdr:sp macro="" textlink="">
      <xdr:nvSpPr>
        <xdr:cNvPr id="486" name="楕円 485"/>
        <xdr:cNvSpPr/>
      </xdr:nvSpPr>
      <xdr:spPr>
        <a:xfrm>
          <a:off x="9588500" y="1671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1985</xdr:rowOff>
    </xdr:from>
    <xdr:ext cx="534377" cy="259045"/>
    <xdr:sp macro="" textlink="">
      <xdr:nvSpPr>
        <xdr:cNvPr id="487" name="テキスト ボックス 486"/>
        <xdr:cNvSpPr txBox="1"/>
      </xdr:nvSpPr>
      <xdr:spPr>
        <a:xfrm>
          <a:off x="9372111" y="1680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126860</xdr:rowOff>
    </xdr:from>
    <xdr:to>
      <xdr:col>46</xdr:col>
      <xdr:colOff>38100</xdr:colOff>
      <xdr:row>98</xdr:row>
      <xdr:rowOff>57010</xdr:rowOff>
    </xdr:to>
    <xdr:sp macro="" textlink="">
      <xdr:nvSpPr>
        <xdr:cNvPr id="488" name="楕円 487"/>
        <xdr:cNvSpPr/>
      </xdr:nvSpPr>
      <xdr:spPr>
        <a:xfrm>
          <a:off x="8699500" y="167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48137</xdr:rowOff>
    </xdr:from>
    <xdr:ext cx="534377" cy="259045"/>
    <xdr:sp macro="" textlink="">
      <xdr:nvSpPr>
        <xdr:cNvPr id="489" name="テキスト ボックス 488"/>
        <xdr:cNvSpPr txBox="1"/>
      </xdr:nvSpPr>
      <xdr:spPr>
        <a:xfrm>
          <a:off x="8483111" y="1685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2387</xdr:rowOff>
    </xdr:from>
    <xdr:to>
      <xdr:col>41</xdr:col>
      <xdr:colOff>101600</xdr:colOff>
      <xdr:row>96</xdr:row>
      <xdr:rowOff>103987</xdr:rowOff>
    </xdr:to>
    <xdr:sp macro="" textlink="">
      <xdr:nvSpPr>
        <xdr:cNvPr id="490" name="楕円 489"/>
        <xdr:cNvSpPr/>
      </xdr:nvSpPr>
      <xdr:spPr>
        <a:xfrm>
          <a:off x="7810500" y="1646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120514</xdr:rowOff>
    </xdr:from>
    <xdr:ext cx="534377" cy="259045"/>
    <xdr:sp macro="" textlink="">
      <xdr:nvSpPr>
        <xdr:cNvPr id="491" name="テキスト ボックス 490"/>
        <xdr:cNvSpPr txBox="1"/>
      </xdr:nvSpPr>
      <xdr:spPr>
        <a:xfrm>
          <a:off x="7594111" y="1623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65760</xdr:rowOff>
    </xdr:from>
    <xdr:to>
      <xdr:col>36</xdr:col>
      <xdr:colOff>165100</xdr:colOff>
      <xdr:row>97</xdr:row>
      <xdr:rowOff>167360</xdr:rowOff>
    </xdr:to>
    <xdr:sp macro="" textlink="">
      <xdr:nvSpPr>
        <xdr:cNvPr id="492" name="楕円 491"/>
        <xdr:cNvSpPr/>
      </xdr:nvSpPr>
      <xdr:spPr>
        <a:xfrm>
          <a:off x="6921500" y="1669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158487</xdr:rowOff>
    </xdr:from>
    <xdr:ext cx="534377" cy="259045"/>
    <xdr:sp macro="" textlink="">
      <xdr:nvSpPr>
        <xdr:cNvPr id="493" name="テキスト ボックス 492"/>
        <xdr:cNvSpPr txBox="1"/>
      </xdr:nvSpPr>
      <xdr:spPr>
        <a:xfrm>
          <a:off x="6705111" y="1678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71120</xdr:rowOff>
    </xdr:from>
    <xdr:to>
      <xdr:col>85</xdr:col>
      <xdr:colOff>127000</xdr:colOff>
      <xdr:row>36</xdr:row>
      <xdr:rowOff>96342</xdr:rowOff>
    </xdr:to>
    <xdr:cxnSp macro="">
      <xdr:nvCxnSpPr>
        <xdr:cNvPr id="523" name="直線コネクタ 522"/>
        <xdr:cNvCxnSpPr/>
      </xdr:nvCxnSpPr>
      <xdr:spPr>
        <a:xfrm>
          <a:off x="15481300" y="6243320"/>
          <a:ext cx="8382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48239</xdr:rowOff>
    </xdr:from>
    <xdr:ext cx="534377" cy="259045"/>
    <xdr:sp macro="" textlink="">
      <xdr:nvSpPr>
        <xdr:cNvPr id="524" name="消防費平均値テキスト"/>
        <xdr:cNvSpPr txBox="1"/>
      </xdr:nvSpPr>
      <xdr:spPr>
        <a:xfrm>
          <a:off x="16370300" y="6220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155778</xdr:rowOff>
    </xdr:from>
    <xdr:to>
      <xdr:col>81</xdr:col>
      <xdr:colOff>50800</xdr:colOff>
      <xdr:row>36</xdr:row>
      <xdr:rowOff>71120</xdr:rowOff>
    </xdr:to>
    <xdr:cxnSp macro="">
      <xdr:nvCxnSpPr>
        <xdr:cNvPr id="526" name="直線コネクタ 525"/>
        <xdr:cNvCxnSpPr/>
      </xdr:nvCxnSpPr>
      <xdr:spPr>
        <a:xfrm>
          <a:off x="14592300" y="6156528"/>
          <a:ext cx="889000" cy="8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28" name="テキスト ボックス 527"/>
        <xdr:cNvSpPr txBox="1"/>
      </xdr:nvSpPr>
      <xdr:spPr>
        <a:xfrm>
          <a:off x="152141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155778</xdr:rowOff>
    </xdr:from>
    <xdr:to>
      <xdr:col>76</xdr:col>
      <xdr:colOff>114300</xdr:colOff>
      <xdr:row>36</xdr:row>
      <xdr:rowOff>168580</xdr:rowOff>
    </xdr:to>
    <xdr:cxnSp macro="">
      <xdr:nvCxnSpPr>
        <xdr:cNvPr id="529" name="直線コネクタ 528"/>
        <xdr:cNvCxnSpPr/>
      </xdr:nvCxnSpPr>
      <xdr:spPr>
        <a:xfrm flipV="1">
          <a:off x="13703300" y="6156528"/>
          <a:ext cx="889000" cy="18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131068</xdr:rowOff>
    </xdr:from>
    <xdr:ext cx="534377" cy="259045"/>
    <xdr:sp macro="" textlink="">
      <xdr:nvSpPr>
        <xdr:cNvPr id="531" name="テキスト ボックス 530"/>
        <xdr:cNvSpPr txBox="1"/>
      </xdr:nvSpPr>
      <xdr:spPr>
        <a:xfrm>
          <a:off x="14325111" y="63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168580</xdr:rowOff>
    </xdr:from>
    <xdr:to>
      <xdr:col>71</xdr:col>
      <xdr:colOff>177800</xdr:colOff>
      <xdr:row>38</xdr:row>
      <xdr:rowOff>30924</xdr:rowOff>
    </xdr:to>
    <xdr:cxnSp macro="">
      <xdr:nvCxnSpPr>
        <xdr:cNvPr id="532" name="直線コネクタ 531"/>
        <xdr:cNvCxnSpPr/>
      </xdr:nvCxnSpPr>
      <xdr:spPr>
        <a:xfrm flipV="1">
          <a:off x="12814300" y="6340780"/>
          <a:ext cx="889000" cy="20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39768</xdr:rowOff>
    </xdr:from>
    <xdr:ext cx="534377" cy="259045"/>
    <xdr:sp macro="" textlink="">
      <xdr:nvSpPr>
        <xdr:cNvPr id="534" name="テキスト ボックス 533"/>
        <xdr:cNvSpPr txBox="1"/>
      </xdr:nvSpPr>
      <xdr:spPr>
        <a:xfrm>
          <a:off x="13436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92308</xdr:rowOff>
    </xdr:from>
    <xdr:ext cx="534377" cy="259045"/>
    <xdr:sp macro="" textlink="">
      <xdr:nvSpPr>
        <xdr:cNvPr id="536" name="テキスト ボックス 535"/>
        <xdr:cNvSpPr txBox="1"/>
      </xdr:nvSpPr>
      <xdr:spPr>
        <a:xfrm>
          <a:off x="12547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45542</xdr:rowOff>
    </xdr:from>
    <xdr:to>
      <xdr:col>85</xdr:col>
      <xdr:colOff>177800</xdr:colOff>
      <xdr:row>36</xdr:row>
      <xdr:rowOff>147142</xdr:rowOff>
    </xdr:to>
    <xdr:sp macro="" textlink="">
      <xdr:nvSpPr>
        <xdr:cNvPr id="542" name="楕円 541"/>
        <xdr:cNvSpPr/>
      </xdr:nvSpPr>
      <xdr:spPr>
        <a:xfrm>
          <a:off x="16268700" y="621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68419</xdr:rowOff>
    </xdr:from>
    <xdr:ext cx="534377" cy="259045"/>
    <xdr:sp macro="" textlink="">
      <xdr:nvSpPr>
        <xdr:cNvPr id="543" name="消防費該当値テキスト"/>
        <xdr:cNvSpPr txBox="1"/>
      </xdr:nvSpPr>
      <xdr:spPr>
        <a:xfrm>
          <a:off x="16370300"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20320</xdr:rowOff>
    </xdr:from>
    <xdr:to>
      <xdr:col>81</xdr:col>
      <xdr:colOff>101600</xdr:colOff>
      <xdr:row>36</xdr:row>
      <xdr:rowOff>121920</xdr:rowOff>
    </xdr:to>
    <xdr:sp macro="" textlink="">
      <xdr:nvSpPr>
        <xdr:cNvPr id="544" name="楕円 543"/>
        <xdr:cNvSpPr/>
      </xdr:nvSpPr>
      <xdr:spPr>
        <a:xfrm>
          <a:off x="15430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138447</xdr:rowOff>
    </xdr:from>
    <xdr:ext cx="534377" cy="259045"/>
    <xdr:sp macro="" textlink="">
      <xdr:nvSpPr>
        <xdr:cNvPr id="545" name="テキスト ボックス 544"/>
        <xdr:cNvSpPr txBox="1"/>
      </xdr:nvSpPr>
      <xdr:spPr>
        <a:xfrm>
          <a:off x="15214111" y="59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104978</xdr:rowOff>
    </xdr:from>
    <xdr:to>
      <xdr:col>76</xdr:col>
      <xdr:colOff>165100</xdr:colOff>
      <xdr:row>36</xdr:row>
      <xdr:rowOff>35128</xdr:rowOff>
    </xdr:to>
    <xdr:sp macro="" textlink="">
      <xdr:nvSpPr>
        <xdr:cNvPr id="546" name="楕円 545"/>
        <xdr:cNvSpPr/>
      </xdr:nvSpPr>
      <xdr:spPr>
        <a:xfrm>
          <a:off x="14541500" y="610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51655</xdr:rowOff>
    </xdr:from>
    <xdr:ext cx="534377" cy="259045"/>
    <xdr:sp macro="" textlink="">
      <xdr:nvSpPr>
        <xdr:cNvPr id="547" name="テキスト ボックス 546"/>
        <xdr:cNvSpPr txBox="1"/>
      </xdr:nvSpPr>
      <xdr:spPr>
        <a:xfrm>
          <a:off x="14325111" y="588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117780</xdr:rowOff>
    </xdr:from>
    <xdr:to>
      <xdr:col>72</xdr:col>
      <xdr:colOff>38100</xdr:colOff>
      <xdr:row>37</xdr:row>
      <xdr:rowOff>47930</xdr:rowOff>
    </xdr:to>
    <xdr:sp macro="" textlink="">
      <xdr:nvSpPr>
        <xdr:cNvPr id="548" name="楕円 547"/>
        <xdr:cNvSpPr/>
      </xdr:nvSpPr>
      <xdr:spPr>
        <a:xfrm>
          <a:off x="13652500" y="62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39057</xdr:rowOff>
    </xdr:from>
    <xdr:ext cx="534377" cy="259045"/>
    <xdr:sp macro="" textlink="">
      <xdr:nvSpPr>
        <xdr:cNvPr id="549" name="テキスト ボックス 548"/>
        <xdr:cNvSpPr txBox="1"/>
      </xdr:nvSpPr>
      <xdr:spPr>
        <a:xfrm>
          <a:off x="13436111" y="638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151574</xdr:rowOff>
    </xdr:from>
    <xdr:to>
      <xdr:col>67</xdr:col>
      <xdr:colOff>101600</xdr:colOff>
      <xdr:row>38</xdr:row>
      <xdr:rowOff>81724</xdr:rowOff>
    </xdr:to>
    <xdr:sp macro="" textlink="">
      <xdr:nvSpPr>
        <xdr:cNvPr id="550" name="楕円 549"/>
        <xdr:cNvSpPr/>
      </xdr:nvSpPr>
      <xdr:spPr>
        <a:xfrm>
          <a:off x="12763500" y="64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72851</xdr:rowOff>
    </xdr:from>
    <xdr:ext cx="534377" cy="259045"/>
    <xdr:sp macro="" textlink="">
      <xdr:nvSpPr>
        <xdr:cNvPr id="551" name="テキスト ボックス 550"/>
        <xdr:cNvSpPr txBox="1"/>
      </xdr:nvSpPr>
      <xdr:spPr>
        <a:xfrm>
          <a:off x="12547111" y="658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123813</xdr:rowOff>
    </xdr:from>
    <xdr:to>
      <xdr:col>85</xdr:col>
      <xdr:colOff>127000</xdr:colOff>
      <xdr:row>57</xdr:row>
      <xdr:rowOff>148654</xdr:rowOff>
    </xdr:to>
    <xdr:cxnSp macro="">
      <xdr:nvCxnSpPr>
        <xdr:cNvPr id="581" name="直線コネクタ 580"/>
        <xdr:cNvCxnSpPr/>
      </xdr:nvCxnSpPr>
      <xdr:spPr>
        <a:xfrm flipV="1">
          <a:off x="15481300" y="9896463"/>
          <a:ext cx="8382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134556</xdr:rowOff>
    </xdr:from>
    <xdr:to>
      <xdr:col>81</xdr:col>
      <xdr:colOff>50800</xdr:colOff>
      <xdr:row>57</xdr:row>
      <xdr:rowOff>148654</xdr:rowOff>
    </xdr:to>
    <xdr:cxnSp macro="">
      <xdr:nvCxnSpPr>
        <xdr:cNvPr id="584" name="直線コネクタ 583"/>
        <xdr:cNvCxnSpPr/>
      </xdr:nvCxnSpPr>
      <xdr:spPr>
        <a:xfrm>
          <a:off x="14592300" y="9907206"/>
          <a:ext cx="889000" cy="1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134556</xdr:rowOff>
    </xdr:from>
    <xdr:to>
      <xdr:col>76</xdr:col>
      <xdr:colOff>114300</xdr:colOff>
      <xdr:row>58</xdr:row>
      <xdr:rowOff>63373</xdr:rowOff>
    </xdr:to>
    <xdr:cxnSp macro="">
      <xdr:nvCxnSpPr>
        <xdr:cNvPr id="587" name="直線コネクタ 586"/>
        <xdr:cNvCxnSpPr/>
      </xdr:nvCxnSpPr>
      <xdr:spPr>
        <a:xfrm flipV="1">
          <a:off x="13703300" y="9907206"/>
          <a:ext cx="889000" cy="10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89" name="テキスト ボックス 588"/>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63373</xdr:rowOff>
    </xdr:from>
    <xdr:to>
      <xdr:col>71</xdr:col>
      <xdr:colOff>177800</xdr:colOff>
      <xdr:row>58</xdr:row>
      <xdr:rowOff>158344</xdr:rowOff>
    </xdr:to>
    <xdr:cxnSp macro="">
      <xdr:nvCxnSpPr>
        <xdr:cNvPr id="590" name="直線コネクタ 589"/>
        <xdr:cNvCxnSpPr/>
      </xdr:nvCxnSpPr>
      <xdr:spPr>
        <a:xfrm flipV="1">
          <a:off x="12814300" y="10007473"/>
          <a:ext cx="889000" cy="9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2" name="テキスト ボックス 591"/>
        <xdr:cNvSpPr txBox="1"/>
      </xdr:nvSpPr>
      <xdr:spPr>
        <a:xfrm>
          <a:off x="13436111" y="95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166755</xdr:rowOff>
    </xdr:from>
    <xdr:ext cx="534377" cy="259045"/>
    <xdr:sp macro="" textlink="">
      <xdr:nvSpPr>
        <xdr:cNvPr id="594" name="テキスト ボックス 593"/>
        <xdr:cNvSpPr txBox="1"/>
      </xdr:nvSpPr>
      <xdr:spPr>
        <a:xfrm>
          <a:off x="12547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73013</xdr:rowOff>
    </xdr:from>
    <xdr:to>
      <xdr:col>85</xdr:col>
      <xdr:colOff>177800</xdr:colOff>
      <xdr:row>58</xdr:row>
      <xdr:rowOff>3163</xdr:rowOff>
    </xdr:to>
    <xdr:sp macro="" textlink="">
      <xdr:nvSpPr>
        <xdr:cNvPr id="600" name="楕円 599"/>
        <xdr:cNvSpPr/>
      </xdr:nvSpPr>
      <xdr:spPr>
        <a:xfrm>
          <a:off x="16268700" y="98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51440</xdr:rowOff>
    </xdr:from>
    <xdr:ext cx="534377" cy="259045"/>
    <xdr:sp macro="" textlink="">
      <xdr:nvSpPr>
        <xdr:cNvPr id="601" name="教育費該当値テキスト"/>
        <xdr:cNvSpPr txBox="1"/>
      </xdr:nvSpPr>
      <xdr:spPr>
        <a:xfrm>
          <a:off x="16370300" y="98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97854</xdr:rowOff>
    </xdr:from>
    <xdr:to>
      <xdr:col>81</xdr:col>
      <xdr:colOff>101600</xdr:colOff>
      <xdr:row>58</xdr:row>
      <xdr:rowOff>28004</xdr:rowOff>
    </xdr:to>
    <xdr:sp macro="" textlink="">
      <xdr:nvSpPr>
        <xdr:cNvPr id="602" name="楕円 601"/>
        <xdr:cNvSpPr/>
      </xdr:nvSpPr>
      <xdr:spPr>
        <a:xfrm>
          <a:off x="15430500" y="987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19131</xdr:rowOff>
    </xdr:from>
    <xdr:ext cx="534377" cy="259045"/>
    <xdr:sp macro="" textlink="">
      <xdr:nvSpPr>
        <xdr:cNvPr id="603" name="テキスト ボックス 602"/>
        <xdr:cNvSpPr txBox="1"/>
      </xdr:nvSpPr>
      <xdr:spPr>
        <a:xfrm>
          <a:off x="15214111" y="996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83756</xdr:rowOff>
    </xdr:from>
    <xdr:to>
      <xdr:col>76</xdr:col>
      <xdr:colOff>165100</xdr:colOff>
      <xdr:row>58</xdr:row>
      <xdr:rowOff>13906</xdr:rowOff>
    </xdr:to>
    <xdr:sp macro="" textlink="">
      <xdr:nvSpPr>
        <xdr:cNvPr id="604" name="楕円 603"/>
        <xdr:cNvSpPr/>
      </xdr:nvSpPr>
      <xdr:spPr>
        <a:xfrm>
          <a:off x="14541500" y="98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5033</xdr:rowOff>
    </xdr:from>
    <xdr:ext cx="534377" cy="259045"/>
    <xdr:sp macro="" textlink="">
      <xdr:nvSpPr>
        <xdr:cNvPr id="605" name="テキスト ボックス 604"/>
        <xdr:cNvSpPr txBox="1"/>
      </xdr:nvSpPr>
      <xdr:spPr>
        <a:xfrm>
          <a:off x="14325111" y="994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12573</xdr:rowOff>
    </xdr:from>
    <xdr:to>
      <xdr:col>72</xdr:col>
      <xdr:colOff>38100</xdr:colOff>
      <xdr:row>58</xdr:row>
      <xdr:rowOff>114173</xdr:rowOff>
    </xdr:to>
    <xdr:sp macro="" textlink="">
      <xdr:nvSpPr>
        <xdr:cNvPr id="606" name="楕円 605"/>
        <xdr:cNvSpPr/>
      </xdr:nvSpPr>
      <xdr:spPr>
        <a:xfrm>
          <a:off x="13652500" y="99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105300</xdr:rowOff>
    </xdr:from>
    <xdr:ext cx="534377" cy="259045"/>
    <xdr:sp macro="" textlink="">
      <xdr:nvSpPr>
        <xdr:cNvPr id="607" name="テキスト ボックス 606"/>
        <xdr:cNvSpPr txBox="1"/>
      </xdr:nvSpPr>
      <xdr:spPr>
        <a:xfrm>
          <a:off x="13436111" y="100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107544</xdr:rowOff>
    </xdr:from>
    <xdr:to>
      <xdr:col>67</xdr:col>
      <xdr:colOff>101600</xdr:colOff>
      <xdr:row>59</xdr:row>
      <xdr:rowOff>37694</xdr:rowOff>
    </xdr:to>
    <xdr:sp macro="" textlink="">
      <xdr:nvSpPr>
        <xdr:cNvPr id="608" name="楕円 607"/>
        <xdr:cNvSpPr/>
      </xdr:nvSpPr>
      <xdr:spPr>
        <a:xfrm>
          <a:off x="12763500" y="100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28821</xdr:rowOff>
    </xdr:from>
    <xdr:ext cx="534377" cy="259045"/>
    <xdr:sp macro="" textlink="">
      <xdr:nvSpPr>
        <xdr:cNvPr id="609" name="テキスト ボックス 608"/>
        <xdr:cNvSpPr txBox="1"/>
      </xdr:nvSpPr>
      <xdr:spPr>
        <a:xfrm>
          <a:off x="12547111" y="1014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121230</xdr:rowOff>
    </xdr:from>
    <xdr:to>
      <xdr:col>76</xdr:col>
      <xdr:colOff>114300</xdr:colOff>
      <xdr:row>78</xdr:row>
      <xdr:rowOff>139700</xdr:rowOff>
    </xdr:to>
    <xdr:cxnSp macro="">
      <xdr:nvCxnSpPr>
        <xdr:cNvPr id="642" name="直線コネクタ 641"/>
        <xdr:cNvCxnSpPr/>
      </xdr:nvCxnSpPr>
      <xdr:spPr>
        <a:xfrm>
          <a:off x="13703300" y="13494330"/>
          <a:ext cx="8890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121230</xdr:rowOff>
    </xdr:from>
    <xdr:to>
      <xdr:col>71</xdr:col>
      <xdr:colOff>177800</xdr:colOff>
      <xdr:row>78</xdr:row>
      <xdr:rowOff>139700</xdr:rowOff>
    </xdr:to>
    <xdr:cxnSp macro="">
      <xdr:nvCxnSpPr>
        <xdr:cNvPr id="645" name="直線コネクタ 644"/>
        <xdr:cNvCxnSpPr/>
      </xdr:nvCxnSpPr>
      <xdr:spPr>
        <a:xfrm flipV="1">
          <a:off x="12814300" y="13494330"/>
          <a:ext cx="8890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70430</xdr:rowOff>
    </xdr:from>
    <xdr:to>
      <xdr:col>72</xdr:col>
      <xdr:colOff>38100</xdr:colOff>
      <xdr:row>79</xdr:row>
      <xdr:rowOff>580</xdr:rowOff>
    </xdr:to>
    <xdr:sp macro="" textlink="">
      <xdr:nvSpPr>
        <xdr:cNvPr id="661" name="楕円 660"/>
        <xdr:cNvSpPr/>
      </xdr:nvSpPr>
      <xdr:spPr>
        <a:xfrm>
          <a:off x="13652500" y="134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163157</xdr:rowOff>
    </xdr:from>
    <xdr:ext cx="378565" cy="259045"/>
    <xdr:sp macro="" textlink="">
      <xdr:nvSpPr>
        <xdr:cNvPr id="662" name="テキスト ボックス 661"/>
        <xdr:cNvSpPr txBox="1"/>
      </xdr:nvSpPr>
      <xdr:spPr>
        <a:xfrm>
          <a:off x="13514017" y="13536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132728</xdr:rowOff>
    </xdr:from>
    <xdr:to>
      <xdr:col>85</xdr:col>
      <xdr:colOff>127000</xdr:colOff>
      <xdr:row>96</xdr:row>
      <xdr:rowOff>163640</xdr:rowOff>
    </xdr:to>
    <xdr:cxnSp macro="">
      <xdr:nvCxnSpPr>
        <xdr:cNvPr id="693" name="直線コネクタ 692"/>
        <xdr:cNvCxnSpPr/>
      </xdr:nvCxnSpPr>
      <xdr:spPr>
        <a:xfrm flipV="1">
          <a:off x="15481300" y="16591928"/>
          <a:ext cx="838200" cy="3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163640</xdr:rowOff>
    </xdr:from>
    <xdr:to>
      <xdr:col>81</xdr:col>
      <xdr:colOff>50800</xdr:colOff>
      <xdr:row>97</xdr:row>
      <xdr:rowOff>7874</xdr:rowOff>
    </xdr:to>
    <xdr:cxnSp macro="">
      <xdr:nvCxnSpPr>
        <xdr:cNvPr id="696" name="直線コネクタ 695"/>
        <xdr:cNvCxnSpPr/>
      </xdr:nvCxnSpPr>
      <xdr:spPr>
        <a:xfrm flipV="1">
          <a:off x="14592300" y="16622840"/>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7874</xdr:rowOff>
    </xdr:from>
    <xdr:to>
      <xdr:col>76</xdr:col>
      <xdr:colOff>114300</xdr:colOff>
      <xdr:row>97</xdr:row>
      <xdr:rowOff>27457</xdr:rowOff>
    </xdr:to>
    <xdr:cxnSp macro="">
      <xdr:nvCxnSpPr>
        <xdr:cNvPr id="699" name="直線コネクタ 698"/>
        <xdr:cNvCxnSpPr/>
      </xdr:nvCxnSpPr>
      <xdr:spPr>
        <a:xfrm flipV="1">
          <a:off x="13703300" y="16638524"/>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27457</xdr:rowOff>
    </xdr:from>
    <xdr:to>
      <xdr:col>71</xdr:col>
      <xdr:colOff>177800</xdr:colOff>
      <xdr:row>97</xdr:row>
      <xdr:rowOff>32119</xdr:rowOff>
    </xdr:to>
    <xdr:cxnSp macro="">
      <xdr:nvCxnSpPr>
        <xdr:cNvPr id="702" name="直線コネクタ 701"/>
        <xdr:cNvCxnSpPr/>
      </xdr:nvCxnSpPr>
      <xdr:spPr>
        <a:xfrm flipV="1">
          <a:off x="12814300" y="16658107"/>
          <a:ext cx="889000" cy="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143476</xdr:rowOff>
    </xdr:from>
    <xdr:ext cx="534377" cy="259045"/>
    <xdr:sp macro="" textlink="">
      <xdr:nvSpPr>
        <xdr:cNvPr id="704" name="テキスト ボックス 703"/>
        <xdr:cNvSpPr txBox="1"/>
      </xdr:nvSpPr>
      <xdr:spPr>
        <a:xfrm>
          <a:off x="13436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157954</xdr:rowOff>
    </xdr:from>
    <xdr:ext cx="534377" cy="259045"/>
    <xdr:sp macro="" textlink="">
      <xdr:nvSpPr>
        <xdr:cNvPr id="706" name="テキスト ボックス 705"/>
        <xdr:cNvSpPr txBox="1"/>
      </xdr:nvSpPr>
      <xdr:spPr>
        <a:xfrm>
          <a:off x="12547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81928</xdr:rowOff>
    </xdr:from>
    <xdr:to>
      <xdr:col>85</xdr:col>
      <xdr:colOff>177800</xdr:colOff>
      <xdr:row>97</xdr:row>
      <xdr:rowOff>12078</xdr:rowOff>
    </xdr:to>
    <xdr:sp macro="" textlink="">
      <xdr:nvSpPr>
        <xdr:cNvPr id="712" name="楕円 711"/>
        <xdr:cNvSpPr/>
      </xdr:nvSpPr>
      <xdr:spPr>
        <a:xfrm>
          <a:off x="16268700" y="1654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60355</xdr:rowOff>
    </xdr:from>
    <xdr:ext cx="534377" cy="259045"/>
    <xdr:sp macro="" textlink="">
      <xdr:nvSpPr>
        <xdr:cNvPr id="713" name="公債費該当値テキスト"/>
        <xdr:cNvSpPr txBox="1"/>
      </xdr:nvSpPr>
      <xdr:spPr>
        <a:xfrm>
          <a:off x="16370300" y="165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112840</xdr:rowOff>
    </xdr:from>
    <xdr:to>
      <xdr:col>81</xdr:col>
      <xdr:colOff>101600</xdr:colOff>
      <xdr:row>97</xdr:row>
      <xdr:rowOff>42990</xdr:rowOff>
    </xdr:to>
    <xdr:sp macro="" textlink="">
      <xdr:nvSpPr>
        <xdr:cNvPr id="714" name="楕円 713"/>
        <xdr:cNvSpPr/>
      </xdr:nvSpPr>
      <xdr:spPr>
        <a:xfrm>
          <a:off x="15430500" y="165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34117</xdr:rowOff>
    </xdr:from>
    <xdr:ext cx="534377" cy="259045"/>
    <xdr:sp macro="" textlink="">
      <xdr:nvSpPr>
        <xdr:cNvPr id="715" name="テキスト ボックス 714"/>
        <xdr:cNvSpPr txBox="1"/>
      </xdr:nvSpPr>
      <xdr:spPr>
        <a:xfrm>
          <a:off x="15214111" y="166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128524</xdr:rowOff>
    </xdr:from>
    <xdr:to>
      <xdr:col>76</xdr:col>
      <xdr:colOff>165100</xdr:colOff>
      <xdr:row>97</xdr:row>
      <xdr:rowOff>58674</xdr:rowOff>
    </xdr:to>
    <xdr:sp macro="" textlink="">
      <xdr:nvSpPr>
        <xdr:cNvPr id="716" name="楕円 715"/>
        <xdr:cNvSpPr/>
      </xdr:nvSpPr>
      <xdr:spPr>
        <a:xfrm>
          <a:off x="14541500" y="1658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49801</xdr:rowOff>
    </xdr:from>
    <xdr:ext cx="534377" cy="259045"/>
    <xdr:sp macro="" textlink="">
      <xdr:nvSpPr>
        <xdr:cNvPr id="717" name="テキスト ボックス 716"/>
        <xdr:cNvSpPr txBox="1"/>
      </xdr:nvSpPr>
      <xdr:spPr>
        <a:xfrm>
          <a:off x="14325111" y="1668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148107</xdr:rowOff>
    </xdr:from>
    <xdr:to>
      <xdr:col>72</xdr:col>
      <xdr:colOff>38100</xdr:colOff>
      <xdr:row>97</xdr:row>
      <xdr:rowOff>78257</xdr:rowOff>
    </xdr:to>
    <xdr:sp macro="" textlink="">
      <xdr:nvSpPr>
        <xdr:cNvPr id="718" name="楕円 717"/>
        <xdr:cNvSpPr/>
      </xdr:nvSpPr>
      <xdr:spPr>
        <a:xfrm>
          <a:off x="13652500" y="166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69384</xdr:rowOff>
    </xdr:from>
    <xdr:ext cx="534377" cy="259045"/>
    <xdr:sp macro="" textlink="">
      <xdr:nvSpPr>
        <xdr:cNvPr id="719" name="テキスト ボックス 718"/>
        <xdr:cNvSpPr txBox="1"/>
      </xdr:nvSpPr>
      <xdr:spPr>
        <a:xfrm>
          <a:off x="13436111" y="1670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152769</xdr:rowOff>
    </xdr:from>
    <xdr:to>
      <xdr:col>67</xdr:col>
      <xdr:colOff>101600</xdr:colOff>
      <xdr:row>97</xdr:row>
      <xdr:rowOff>82919</xdr:rowOff>
    </xdr:to>
    <xdr:sp macro="" textlink="">
      <xdr:nvSpPr>
        <xdr:cNvPr id="720" name="楕円 719"/>
        <xdr:cNvSpPr/>
      </xdr:nvSpPr>
      <xdr:spPr>
        <a:xfrm>
          <a:off x="12763500" y="166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74046</xdr:rowOff>
    </xdr:from>
    <xdr:ext cx="534377" cy="259045"/>
    <xdr:sp macro="" textlink="">
      <xdr:nvSpPr>
        <xdr:cNvPr id="721" name="テキスト ボックス 720"/>
        <xdr:cNvSpPr txBox="1"/>
      </xdr:nvSpPr>
      <xdr:spPr>
        <a:xfrm>
          <a:off x="12547111" y="1670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目的別歳出決算における住民一人当たりのコストについて、増加となった主な項目は総務費、衛生費、教育費である。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総務費は、物価高騰生活支援金給付事業の実施や、ふるさと納税に係る経費の増加、ふるさと振興基金への積立金の増加が主な要因である。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衛生費は、水道事業会計への負担金の増加等が主な要因である。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一方で減少した主な項目は民生費、商工費、土木費であり、民生費では令和３年度に実施した子育て世帯への臨時特別給付金給付事業分の減少等が影響した。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商工費では市民へ感謝のチケット事業に係る経費が減少、土木費では新倉山浅間公園展望デッキ改修工事の完了により減少となった。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財政調整基金については、取崩しにより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125,340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％）の残高減となった一方、臨時財政対策債の減少により標準財政規模が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400,951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％）減少したため、標準財政規模比は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ポイント増と、前年度比でほぼ横ばいとなった。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実質収支額については、前年度比で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122,756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13.23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％）減少しており、標準財政規模と比較して減少割合が大きかったため、標準財政規模比は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0.81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実質単年度収支はマイナスに転じ、標準財政規模比は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8.65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一般会計及び全ての特別会計、事業会計において赤字額は生じていない。引き続き、各会計において適正な財政運営、企業経営を行っていく。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ごみ処理及びし尿処理施設等の工事に係る起債の償還据置期間終了に伴い、償還金が増額となっている。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直近の大規模事業の元金償還の据置期間終了に伴う償還金額の増加や、公共施設の老朽化対策実施に伴う新規起債の発行が見込まれる。事業の精査を行い、優先順位の見極めや事業の適正化を図り、新規起債発行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積立は行っていない。今後の事業の状況や各種計画等の変更によっては、積立も検討していく。</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一般会計における地方債現在高の減少や、ふるさと納税の増加等に伴う充当可能基金の増加により、将来負担比率はマイナスとなった。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今後、大型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事業や公共施設の老朽化対策の実施に伴う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地方債の新規発行が見込まれるため、引き続き公共施設の適切な維持管理を進めていく。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また、基金を活用するなかで起債発行の抑制に取り組み、将来負担額の縮減に努める。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山梨県富士吉田市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令和４年度においては、物価高騰生活支援給付金事業等に充当するため財政調整基金の取り崩しを行った。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ふるさと振興基金において、ふるさと納税寄附額の増加に伴い積立金が増加したことにより、基金全体では前年度比で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13,316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財政調整基金については、財政運営状況や市政施策の展開やその効果など、適宜状況を見て判断していく。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その他特定目的基金については、各基金事業の計画に基づいて積立及び取崩を行っていく。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ふるさと振興基金　　　　　　：魅力ある地域づくりを推進するための基金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　　　　　　：公共用に供する土地取得及び施設の建設整備のための基金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土地開発公社経営健全化基金　：土地開発公社が市に代わって先行取得した土地を買い取るための基金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教育文化振興基金　　　　　　：教育施設の建設及び文化振興の基金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　　　　　　　　：庁舎を整備するための基金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ふるさと納税寄附額の増加に伴い、ふるさと振興基金は前年度比で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1,691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公共施設整備基金以下は、各基金事業の計画に則った積立及び取崩を行った残高になる。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各基金事業の計画に則り進めていく。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事業の計画において、各種状況を見ながら計画修正を検討しつつ、基金の活用と効果の拡大が図れるように取り組んでいく。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令和４年度においては、取崩額が前年度決算剰余金の積立金及び利子積立金を上回ったことにより、前年度比で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百万円の残高減となった。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引き続き、財政運営状況や第６次富士吉田市総合計画を基本とした各施策の取組状況、市民生活や地域社会の状態などあらゆる観点から総合的に考慮し、各事業の展開の財源として検討していく。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積立予定なし。地方債の適正管理に努める。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47,298
46,652
121.74
35,211,597
33,533,047
804,835
11,249,556
17,421,469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県内平均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及び類似団体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公共施設等総合管理計画に基づ</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、老朽化した施設の集約や除去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、長寿命化</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等、適正な維持管理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を引き続き進めていく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9" name="直線コネクタ 68"/>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0" name="有形固定資産減価償却率最小値テキスト"/>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1" name="直線コネクタ 70"/>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2" name="有形固定資産減価償却率最大値テキスト"/>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3" name="直線コネクタ 72"/>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51271</xdr:rowOff>
    </xdr:from>
    <xdr:ext cx="405111" cy="259045"/>
    <xdr:sp macro="" textlink="">
      <xdr:nvSpPr>
        <xdr:cNvPr id="74" name="有形固定資産減価償却率平均値テキスト"/>
        <xdr:cNvSpPr txBox="1"/>
      </xdr:nvSpPr>
      <xdr:spPr>
        <a:xfrm>
          <a:off x="4813300" y="5966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5" name="フローチャート: 判断 74"/>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6" name="フローチャート: 判断 75"/>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7" name="フローチャート: 判断 76"/>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8" name="フローチャート: 判断 77"/>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79" name="フローチャート: 判断 78"/>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5" name="楕円 84"/>
        <xdr:cNvSpPr/>
      </xdr:nvSpPr>
      <xdr:spPr>
        <a:xfrm>
          <a:off x="47117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30951</xdr:rowOff>
    </xdr:from>
    <xdr:ext cx="405111" cy="259045"/>
    <xdr:sp macro="" textlink="">
      <xdr:nvSpPr>
        <xdr:cNvPr id="86" name="有形固定資産減価償却率該当値テキスト"/>
        <xdr:cNvSpPr txBox="1"/>
      </xdr:nvSpPr>
      <xdr:spPr>
        <a:xfrm>
          <a:off x="4813300" y="5774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87" name="楕円 86"/>
        <xdr:cNvSpPr/>
      </xdr:nvSpPr>
      <xdr:spPr>
        <a:xfrm>
          <a:off x="400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9525</xdr:rowOff>
    </xdr:from>
    <xdr:to>
      <xdr:col>23</xdr:col>
      <xdr:colOff>85725</xdr:colOff>
      <xdr:row>30</xdr:row>
      <xdr:rowOff>58874</xdr:rowOff>
    </xdr:to>
    <xdr:cxnSp macro="">
      <xdr:nvCxnSpPr>
        <xdr:cNvPr id="88" name="直線コネクタ 87"/>
        <xdr:cNvCxnSpPr/>
      </xdr:nvCxnSpPr>
      <xdr:spPr>
        <a:xfrm>
          <a:off x="4051300" y="5924550"/>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90079</xdr:rowOff>
    </xdr:from>
    <xdr:to>
      <xdr:col>15</xdr:col>
      <xdr:colOff>187325</xdr:colOff>
      <xdr:row>30</xdr:row>
      <xdr:rowOff>20229</xdr:rowOff>
    </xdr:to>
    <xdr:sp macro="" textlink="">
      <xdr:nvSpPr>
        <xdr:cNvPr id="89" name="楕円 88"/>
        <xdr:cNvSpPr/>
      </xdr:nvSpPr>
      <xdr:spPr>
        <a:xfrm>
          <a:off x="3238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140879</xdr:rowOff>
    </xdr:from>
    <xdr:to>
      <xdr:col>19</xdr:col>
      <xdr:colOff>136525</xdr:colOff>
      <xdr:row>30</xdr:row>
      <xdr:rowOff>9525</xdr:rowOff>
    </xdr:to>
    <xdr:cxnSp macro="">
      <xdr:nvCxnSpPr>
        <xdr:cNvPr id="90" name="直線コネクタ 89"/>
        <xdr:cNvCxnSpPr/>
      </xdr:nvCxnSpPr>
      <xdr:spPr>
        <a:xfrm>
          <a:off x="3289300" y="588445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133259</xdr:rowOff>
    </xdr:from>
    <xdr:to>
      <xdr:col>11</xdr:col>
      <xdr:colOff>187325</xdr:colOff>
      <xdr:row>30</xdr:row>
      <xdr:rowOff>63409</xdr:rowOff>
    </xdr:to>
    <xdr:sp macro="" textlink="">
      <xdr:nvSpPr>
        <xdr:cNvPr id="91" name="楕円 90"/>
        <xdr:cNvSpPr/>
      </xdr:nvSpPr>
      <xdr:spPr>
        <a:xfrm>
          <a:off x="2476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140879</xdr:rowOff>
    </xdr:from>
    <xdr:to>
      <xdr:col>15</xdr:col>
      <xdr:colOff>136525</xdr:colOff>
      <xdr:row>30</xdr:row>
      <xdr:rowOff>12609</xdr:rowOff>
    </xdr:to>
    <xdr:cxnSp macro="">
      <xdr:nvCxnSpPr>
        <xdr:cNvPr id="92" name="直線コネクタ 91"/>
        <xdr:cNvCxnSpPr/>
      </xdr:nvCxnSpPr>
      <xdr:spPr>
        <a:xfrm flipV="1">
          <a:off x="2527300" y="588445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120922</xdr:rowOff>
    </xdr:from>
    <xdr:to>
      <xdr:col>7</xdr:col>
      <xdr:colOff>187325</xdr:colOff>
      <xdr:row>30</xdr:row>
      <xdr:rowOff>51072</xdr:rowOff>
    </xdr:to>
    <xdr:sp macro="" textlink="">
      <xdr:nvSpPr>
        <xdr:cNvPr id="93" name="楕円 92"/>
        <xdr:cNvSpPr/>
      </xdr:nvSpPr>
      <xdr:spPr>
        <a:xfrm>
          <a:off x="1714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272</xdr:rowOff>
    </xdr:from>
    <xdr:to>
      <xdr:col>11</xdr:col>
      <xdr:colOff>136525</xdr:colOff>
      <xdr:row>30</xdr:row>
      <xdr:rowOff>12609</xdr:rowOff>
    </xdr:to>
    <xdr:cxnSp macro="">
      <xdr:nvCxnSpPr>
        <xdr:cNvPr id="94" name="直線コネクタ 93"/>
        <xdr:cNvCxnSpPr/>
      </xdr:nvCxnSpPr>
      <xdr:spPr>
        <a:xfrm>
          <a:off x="1765300" y="5915297"/>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103885</xdr:rowOff>
    </xdr:from>
    <xdr:ext cx="405111" cy="259045"/>
    <xdr:sp macro="" textlink="">
      <xdr:nvSpPr>
        <xdr:cNvPr id="95" name="n_1aveValue有形固定資産減価償却率"/>
        <xdr:cNvSpPr txBox="1"/>
      </xdr:nvSpPr>
      <xdr:spPr>
        <a:xfrm>
          <a:off x="38360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66874</xdr:rowOff>
    </xdr:from>
    <xdr:ext cx="405111" cy="259045"/>
    <xdr:sp macro="" textlink="">
      <xdr:nvSpPr>
        <xdr:cNvPr id="96" name="n_2aveValue有形固定資産減価償却率"/>
        <xdr:cNvSpPr txBox="1"/>
      </xdr:nvSpPr>
      <xdr:spPr>
        <a:xfrm>
          <a:off x="30867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36756</xdr:rowOff>
    </xdr:from>
    <xdr:ext cx="405111" cy="259045"/>
    <xdr:sp macro="" textlink="">
      <xdr:nvSpPr>
        <xdr:cNvPr id="97" name="n_3aveValue有形固定資産減価償却率"/>
        <xdr:cNvSpPr txBox="1"/>
      </xdr:nvSpPr>
      <xdr:spPr>
        <a:xfrm>
          <a:off x="2324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98" name="n_4aveValue有形固定資産減価償却率"/>
        <xdr:cNvSpPr txBox="1"/>
      </xdr:nvSpPr>
      <xdr:spPr>
        <a:xfrm>
          <a:off x="1562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76852</xdr:rowOff>
    </xdr:from>
    <xdr:ext cx="405111" cy="259045"/>
    <xdr:sp macro="" textlink="">
      <xdr:nvSpPr>
        <xdr:cNvPr id="99" name="n_1main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36756</xdr:rowOff>
    </xdr:from>
    <xdr:ext cx="405111" cy="259045"/>
    <xdr:sp macro="" textlink="">
      <xdr:nvSpPr>
        <xdr:cNvPr id="100" name="n_2mainValue有形固定資産減価償却率"/>
        <xdr:cNvSpPr txBox="1"/>
      </xdr:nvSpPr>
      <xdr:spPr>
        <a:xfrm>
          <a:off x="3086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54536</xdr:rowOff>
    </xdr:from>
    <xdr:ext cx="405111" cy="259045"/>
    <xdr:sp macro="" textlink="">
      <xdr:nvSpPr>
        <xdr:cNvPr id="101" name="n_3mainValue有形固定資産減価償却率"/>
        <xdr:cNvSpPr txBox="1"/>
      </xdr:nvSpPr>
      <xdr:spPr>
        <a:xfrm>
          <a:off x="2324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42199</xdr:rowOff>
    </xdr:from>
    <xdr:ext cx="405111" cy="259045"/>
    <xdr:sp macro="" textlink="">
      <xdr:nvSpPr>
        <xdr:cNvPr id="102" name="n_4mainValue有形固定資産減価償却率"/>
        <xdr:cNvSpPr txBox="1"/>
      </xdr:nvSpPr>
      <xdr:spPr>
        <a:xfrm>
          <a:off x="1562744" y="595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全国平均、県内平均及び類似団体平均と比較して低い比率となっている。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ふるさと納税寄附額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により、充当可能財源が増額していることが主な要因となっている。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今後は老朽化した公共施設の長寿命化工事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や建替え工事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が見込まれるため、公共施設等総合管理計画に基づいて、公共施設の適正な維持管理を進めていくとともに、将来負担を増やさないような財政運営に努めていく。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0" name="テキスト ボックス 129"/>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4" name="直線コネクタ 133"/>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5" name="債務償還比率最小値テキスト"/>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6" name="直線コネクタ 135"/>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7" name="債務償還比率最大値テキスト"/>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8" name="直線コネクタ 137"/>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39" name="債務償還比率平均値テキスト"/>
        <xdr:cNvSpPr txBox="1"/>
      </xdr:nvSpPr>
      <xdr:spPr>
        <a:xfrm>
          <a:off x="14846300" y="5720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40" name="フローチャート: 判断 139"/>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41" name="フローチャート: 判断 140"/>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2" name="フローチャート: 判断 141"/>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3" name="フローチャート: 判断 142"/>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4" name="フローチャート: 判断 143"/>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62212</xdr:rowOff>
    </xdr:from>
    <xdr:to>
      <xdr:col>76</xdr:col>
      <xdr:colOff>73025</xdr:colOff>
      <xdr:row>26</xdr:row>
      <xdr:rowOff>163812</xdr:rowOff>
    </xdr:to>
    <xdr:sp macro="" textlink="">
      <xdr:nvSpPr>
        <xdr:cNvPr id="150" name="楕円 149"/>
        <xdr:cNvSpPr/>
      </xdr:nvSpPr>
      <xdr:spPr>
        <a:xfrm>
          <a:off x="14744700" y="52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85089</xdr:rowOff>
    </xdr:from>
    <xdr:ext cx="469744" cy="259045"/>
    <xdr:sp macro="" textlink="">
      <xdr:nvSpPr>
        <xdr:cNvPr id="151" name="債務償還比率該当値テキスト"/>
        <xdr:cNvSpPr txBox="1"/>
      </xdr:nvSpPr>
      <xdr:spPr>
        <a:xfrm>
          <a:off x="14846300" y="514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135001</xdr:rowOff>
    </xdr:from>
    <xdr:to>
      <xdr:col>72</xdr:col>
      <xdr:colOff>123825</xdr:colOff>
      <xdr:row>27</xdr:row>
      <xdr:rowOff>65151</xdr:rowOff>
    </xdr:to>
    <xdr:sp macro="" textlink="">
      <xdr:nvSpPr>
        <xdr:cNvPr id="152" name="楕円 151"/>
        <xdr:cNvSpPr/>
      </xdr:nvSpPr>
      <xdr:spPr>
        <a:xfrm>
          <a:off x="14033500" y="53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113012</xdr:rowOff>
    </xdr:from>
    <xdr:to>
      <xdr:col>76</xdr:col>
      <xdr:colOff>22225</xdr:colOff>
      <xdr:row>27</xdr:row>
      <xdr:rowOff>14351</xdr:rowOff>
    </xdr:to>
    <xdr:cxnSp macro="">
      <xdr:nvCxnSpPr>
        <xdr:cNvPr id="153" name="直線コネクタ 152"/>
        <xdr:cNvCxnSpPr/>
      </xdr:nvCxnSpPr>
      <xdr:spPr>
        <a:xfrm flipV="1">
          <a:off x="14084300" y="5342237"/>
          <a:ext cx="711200" cy="7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92320</xdr:rowOff>
    </xdr:from>
    <xdr:to>
      <xdr:col>68</xdr:col>
      <xdr:colOff>123825</xdr:colOff>
      <xdr:row>28</xdr:row>
      <xdr:rowOff>22470</xdr:rowOff>
    </xdr:to>
    <xdr:sp macro="" textlink="">
      <xdr:nvSpPr>
        <xdr:cNvPr id="154" name="楕円 153"/>
        <xdr:cNvSpPr/>
      </xdr:nvSpPr>
      <xdr:spPr>
        <a:xfrm>
          <a:off x="13271500" y="54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14351</xdr:rowOff>
    </xdr:from>
    <xdr:to>
      <xdr:col>72</xdr:col>
      <xdr:colOff>73025</xdr:colOff>
      <xdr:row>27</xdr:row>
      <xdr:rowOff>143120</xdr:rowOff>
    </xdr:to>
    <xdr:cxnSp macro="">
      <xdr:nvCxnSpPr>
        <xdr:cNvPr id="155" name="直線コネクタ 154"/>
        <xdr:cNvCxnSpPr/>
      </xdr:nvCxnSpPr>
      <xdr:spPr>
        <a:xfrm flipV="1">
          <a:off x="13322300" y="5415026"/>
          <a:ext cx="762000" cy="12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152155</xdr:rowOff>
    </xdr:from>
    <xdr:to>
      <xdr:col>64</xdr:col>
      <xdr:colOff>123825</xdr:colOff>
      <xdr:row>28</xdr:row>
      <xdr:rowOff>82305</xdr:rowOff>
    </xdr:to>
    <xdr:sp macro="" textlink="">
      <xdr:nvSpPr>
        <xdr:cNvPr id="156" name="楕円 155"/>
        <xdr:cNvSpPr/>
      </xdr:nvSpPr>
      <xdr:spPr>
        <a:xfrm>
          <a:off x="12509500" y="55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143120</xdr:rowOff>
    </xdr:from>
    <xdr:to>
      <xdr:col>68</xdr:col>
      <xdr:colOff>73025</xdr:colOff>
      <xdr:row>28</xdr:row>
      <xdr:rowOff>31505</xdr:rowOff>
    </xdr:to>
    <xdr:cxnSp macro="">
      <xdr:nvCxnSpPr>
        <xdr:cNvPr id="157" name="直線コネクタ 156"/>
        <xdr:cNvCxnSpPr/>
      </xdr:nvCxnSpPr>
      <xdr:spPr>
        <a:xfrm flipV="1">
          <a:off x="12560300" y="5543795"/>
          <a:ext cx="762000" cy="5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20184</xdr:rowOff>
    </xdr:from>
    <xdr:to>
      <xdr:col>60</xdr:col>
      <xdr:colOff>123825</xdr:colOff>
      <xdr:row>28</xdr:row>
      <xdr:rowOff>121784</xdr:rowOff>
    </xdr:to>
    <xdr:sp macro="" textlink="">
      <xdr:nvSpPr>
        <xdr:cNvPr id="158" name="楕円 157"/>
        <xdr:cNvSpPr/>
      </xdr:nvSpPr>
      <xdr:spPr>
        <a:xfrm>
          <a:off x="11747500" y="559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31505</xdr:rowOff>
    </xdr:from>
    <xdr:to>
      <xdr:col>64</xdr:col>
      <xdr:colOff>73025</xdr:colOff>
      <xdr:row>28</xdr:row>
      <xdr:rowOff>70984</xdr:rowOff>
    </xdr:to>
    <xdr:cxnSp macro="">
      <xdr:nvCxnSpPr>
        <xdr:cNvPr id="159" name="直線コネクタ 158"/>
        <xdr:cNvCxnSpPr/>
      </xdr:nvCxnSpPr>
      <xdr:spPr>
        <a:xfrm flipV="1">
          <a:off x="11798300" y="5603630"/>
          <a:ext cx="762000" cy="3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60" name="n_1aveValue債務償還比率"/>
        <xdr:cNvSpPr txBox="1"/>
      </xdr:nvSpPr>
      <xdr:spPr>
        <a:xfrm>
          <a:off x="13836727" y="578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61" name="n_2aveValue債務償還比率"/>
        <xdr:cNvSpPr txBox="1"/>
      </xdr:nvSpPr>
      <xdr:spPr>
        <a:xfrm>
          <a:off x="13087427"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1677</xdr:rowOff>
    </xdr:from>
    <xdr:ext cx="469744" cy="259045"/>
    <xdr:sp macro="" textlink="">
      <xdr:nvSpPr>
        <xdr:cNvPr id="162" name="n_3aveValue債務償還比率"/>
        <xdr:cNvSpPr txBox="1"/>
      </xdr:nvSpPr>
      <xdr:spPr>
        <a:xfrm>
          <a:off x="123254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168346</xdr:rowOff>
    </xdr:from>
    <xdr:ext cx="469744" cy="259045"/>
    <xdr:sp macro="" textlink="">
      <xdr:nvSpPr>
        <xdr:cNvPr id="163" name="n_4aveValue債務償還比率"/>
        <xdr:cNvSpPr txBox="1"/>
      </xdr:nvSpPr>
      <xdr:spPr>
        <a:xfrm>
          <a:off x="11563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81678</xdr:rowOff>
    </xdr:from>
    <xdr:ext cx="469744" cy="259045"/>
    <xdr:sp macro="" textlink="">
      <xdr:nvSpPr>
        <xdr:cNvPr id="164" name="n_1mainValue債務償還比率"/>
        <xdr:cNvSpPr txBox="1"/>
      </xdr:nvSpPr>
      <xdr:spPr>
        <a:xfrm>
          <a:off x="13836727" y="51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38997</xdr:rowOff>
    </xdr:from>
    <xdr:ext cx="469744" cy="259045"/>
    <xdr:sp macro="" textlink="">
      <xdr:nvSpPr>
        <xdr:cNvPr id="165" name="n_2mainValue債務償還比率"/>
        <xdr:cNvSpPr txBox="1"/>
      </xdr:nvSpPr>
      <xdr:spPr>
        <a:xfrm>
          <a:off x="13087427" y="526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98832</xdr:rowOff>
    </xdr:from>
    <xdr:ext cx="469744" cy="259045"/>
    <xdr:sp macro="" textlink="">
      <xdr:nvSpPr>
        <xdr:cNvPr id="166" name="n_3mainValue債務償還比率"/>
        <xdr:cNvSpPr txBox="1"/>
      </xdr:nvSpPr>
      <xdr:spPr>
        <a:xfrm>
          <a:off x="12325427" y="532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138311</xdr:rowOff>
    </xdr:from>
    <xdr:ext cx="469744" cy="259045"/>
    <xdr:sp macro="" textlink="">
      <xdr:nvSpPr>
        <xdr:cNvPr id="167" name="n_4mainValue債務償還比率"/>
        <xdr:cNvSpPr txBox="1"/>
      </xdr:nvSpPr>
      <xdr:spPr>
        <a:xfrm>
          <a:off x="11563427" y="536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47,298
46,652
121.74
35,211,597
33,533,047
804,835
11,249,556
17,421,469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2" name="【道路】&#10;有形固定資産減価償却率平均値テキスト"/>
        <xdr:cNvSpPr txBox="1"/>
      </xdr:nvSpPr>
      <xdr:spPr>
        <a:xfrm>
          <a:off x="467360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92075</xdr:rowOff>
    </xdr:from>
    <xdr:to>
      <xdr:col>24</xdr:col>
      <xdr:colOff>114300</xdr:colOff>
      <xdr:row>40</xdr:row>
      <xdr:rowOff>22225</xdr:rowOff>
    </xdr:to>
    <xdr:sp macro="" textlink="">
      <xdr:nvSpPr>
        <xdr:cNvPr id="73" name="楕円 72"/>
        <xdr:cNvSpPr/>
      </xdr:nvSpPr>
      <xdr:spPr>
        <a:xfrm>
          <a:off x="45847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70502</xdr:rowOff>
    </xdr:from>
    <xdr:ext cx="405111" cy="259045"/>
    <xdr:sp macro="" textlink="">
      <xdr:nvSpPr>
        <xdr:cNvPr id="74" name="【道路】&#10;有形固定資産減価償却率該当値テキスト"/>
        <xdr:cNvSpPr txBox="1"/>
      </xdr:nvSpPr>
      <xdr:spPr>
        <a:xfrm>
          <a:off x="4673600"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71120</xdr:rowOff>
    </xdr:from>
    <xdr:to>
      <xdr:col>20</xdr:col>
      <xdr:colOff>38100</xdr:colOff>
      <xdr:row>40</xdr:row>
      <xdr:rowOff>1270</xdr:rowOff>
    </xdr:to>
    <xdr:sp macro="" textlink="">
      <xdr:nvSpPr>
        <xdr:cNvPr id="75" name="楕円 74"/>
        <xdr:cNvSpPr/>
      </xdr:nvSpPr>
      <xdr:spPr>
        <a:xfrm>
          <a:off x="3746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121920</xdr:rowOff>
    </xdr:from>
    <xdr:to>
      <xdr:col>24</xdr:col>
      <xdr:colOff>63500</xdr:colOff>
      <xdr:row>39</xdr:row>
      <xdr:rowOff>142875</xdr:rowOff>
    </xdr:to>
    <xdr:cxnSp macro="">
      <xdr:nvCxnSpPr>
        <xdr:cNvPr id="76" name="直線コネクタ 75"/>
        <xdr:cNvCxnSpPr/>
      </xdr:nvCxnSpPr>
      <xdr:spPr>
        <a:xfrm>
          <a:off x="3797300" y="68084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67310</xdr:rowOff>
    </xdr:from>
    <xdr:to>
      <xdr:col>15</xdr:col>
      <xdr:colOff>101600</xdr:colOff>
      <xdr:row>39</xdr:row>
      <xdr:rowOff>168910</xdr:rowOff>
    </xdr:to>
    <xdr:sp macro="" textlink="">
      <xdr:nvSpPr>
        <xdr:cNvPr id="77" name="楕円 76"/>
        <xdr:cNvSpPr/>
      </xdr:nvSpPr>
      <xdr:spPr>
        <a:xfrm>
          <a:off x="2857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118110</xdr:rowOff>
    </xdr:from>
    <xdr:to>
      <xdr:col>19</xdr:col>
      <xdr:colOff>177800</xdr:colOff>
      <xdr:row>39</xdr:row>
      <xdr:rowOff>121920</xdr:rowOff>
    </xdr:to>
    <xdr:cxnSp macro="">
      <xdr:nvCxnSpPr>
        <xdr:cNvPr id="78" name="直線コネクタ 77"/>
        <xdr:cNvCxnSpPr/>
      </xdr:nvCxnSpPr>
      <xdr:spPr>
        <a:xfrm>
          <a:off x="2908300" y="68046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84455</xdr:rowOff>
    </xdr:from>
    <xdr:to>
      <xdr:col>10</xdr:col>
      <xdr:colOff>165100</xdr:colOff>
      <xdr:row>40</xdr:row>
      <xdr:rowOff>14605</xdr:rowOff>
    </xdr:to>
    <xdr:sp macro="" textlink="">
      <xdr:nvSpPr>
        <xdr:cNvPr id="79" name="楕円 78"/>
        <xdr:cNvSpPr/>
      </xdr:nvSpPr>
      <xdr:spPr>
        <a:xfrm>
          <a:off x="1968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118110</xdr:rowOff>
    </xdr:from>
    <xdr:to>
      <xdr:col>15</xdr:col>
      <xdr:colOff>50800</xdr:colOff>
      <xdr:row>39</xdr:row>
      <xdr:rowOff>135255</xdr:rowOff>
    </xdr:to>
    <xdr:cxnSp macro="">
      <xdr:nvCxnSpPr>
        <xdr:cNvPr id="80" name="直線コネクタ 79"/>
        <xdr:cNvCxnSpPr/>
      </xdr:nvCxnSpPr>
      <xdr:spPr>
        <a:xfrm flipV="1">
          <a:off x="2019300" y="68046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90170</xdr:rowOff>
    </xdr:from>
    <xdr:to>
      <xdr:col>6</xdr:col>
      <xdr:colOff>38100</xdr:colOff>
      <xdr:row>40</xdr:row>
      <xdr:rowOff>20320</xdr:rowOff>
    </xdr:to>
    <xdr:sp macro="" textlink="">
      <xdr:nvSpPr>
        <xdr:cNvPr id="81" name="楕円 80"/>
        <xdr:cNvSpPr/>
      </xdr:nvSpPr>
      <xdr:spPr>
        <a:xfrm>
          <a:off x="1079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135255</xdr:rowOff>
    </xdr:from>
    <xdr:to>
      <xdr:col>10</xdr:col>
      <xdr:colOff>114300</xdr:colOff>
      <xdr:row>39</xdr:row>
      <xdr:rowOff>140970</xdr:rowOff>
    </xdr:to>
    <xdr:cxnSp macro="">
      <xdr:nvCxnSpPr>
        <xdr:cNvPr id="82" name="直線コネクタ 81"/>
        <xdr:cNvCxnSpPr/>
      </xdr:nvCxnSpPr>
      <xdr:spPr>
        <a:xfrm flipV="1">
          <a:off x="1130300" y="68218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5" name="n_3aveValue【道路】&#10;有形固定資産減価償却率"/>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163847</xdr:rowOff>
    </xdr:from>
    <xdr:ext cx="405111" cy="259045"/>
    <xdr:sp macro="" textlink="">
      <xdr:nvSpPr>
        <xdr:cNvPr id="87" name="n_1mainValue【道路】&#10;有形固定資産減価償却率"/>
        <xdr:cNvSpPr txBox="1"/>
      </xdr:nvSpPr>
      <xdr:spPr>
        <a:xfrm>
          <a:off x="35820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160037</xdr:rowOff>
    </xdr:from>
    <xdr:ext cx="405111" cy="259045"/>
    <xdr:sp macro="" textlink="">
      <xdr:nvSpPr>
        <xdr:cNvPr id="88" name="n_2mainValue【道路】&#10;有形固定資産減価償却率"/>
        <xdr:cNvSpPr txBox="1"/>
      </xdr:nvSpPr>
      <xdr:spPr>
        <a:xfrm>
          <a:off x="2705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5732</xdr:rowOff>
    </xdr:from>
    <xdr:ext cx="405111" cy="259045"/>
    <xdr:sp macro="" textlink="">
      <xdr:nvSpPr>
        <xdr:cNvPr id="89" name="n_3mainValue【道路】&#10;有形固定資産減価償却率"/>
        <xdr:cNvSpPr txBox="1"/>
      </xdr:nvSpPr>
      <xdr:spPr>
        <a:xfrm>
          <a:off x="1816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11447</xdr:rowOff>
    </xdr:from>
    <xdr:ext cx="405111" cy="259045"/>
    <xdr:sp macro="" textlink="">
      <xdr:nvSpPr>
        <xdr:cNvPr id="90" name="n_4mainValue【道路】&#10;有形固定資産減価償却率"/>
        <xdr:cNvSpPr txBox="1"/>
      </xdr:nvSpPr>
      <xdr:spPr>
        <a:xfrm>
          <a:off x="927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106259</xdr:rowOff>
    </xdr:from>
    <xdr:to>
      <xdr:col>55</xdr:col>
      <xdr:colOff>50800</xdr:colOff>
      <xdr:row>41</xdr:row>
      <xdr:rowOff>36409</xdr:rowOff>
    </xdr:to>
    <xdr:sp macro="" textlink="">
      <xdr:nvSpPr>
        <xdr:cNvPr id="132" name="楕円 131"/>
        <xdr:cNvSpPr/>
      </xdr:nvSpPr>
      <xdr:spPr>
        <a:xfrm>
          <a:off x="10426700" y="696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84686</xdr:rowOff>
    </xdr:from>
    <xdr:ext cx="469744" cy="259045"/>
    <xdr:sp macro="" textlink="">
      <xdr:nvSpPr>
        <xdr:cNvPr id="133" name="【道路】&#10;一人当たり延長該当値テキスト"/>
        <xdr:cNvSpPr txBox="1"/>
      </xdr:nvSpPr>
      <xdr:spPr>
        <a:xfrm>
          <a:off x="10515600" y="694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110733</xdr:rowOff>
    </xdr:from>
    <xdr:to>
      <xdr:col>50</xdr:col>
      <xdr:colOff>165100</xdr:colOff>
      <xdr:row>41</xdr:row>
      <xdr:rowOff>40883</xdr:rowOff>
    </xdr:to>
    <xdr:sp macro="" textlink="">
      <xdr:nvSpPr>
        <xdr:cNvPr id="134" name="楕円 133"/>
        <xdr:cNvSpPr/>
      </xdr:nvSpPr>
      <xdr:spPr>
        <a:xfrm>
          <a:off x="9588500" y="696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157059</xdr:rowOff>
    </xdr:from>
    <xdr:to>
      <xdr:col>55</xdr:col>
      <xdr:colOff>0</xdr:colOff>
      <xdr:row>40</xdr:row>
      <xdr:rowOff>161533</xdr:rowOff>
    </xdr:to>
    <xdr:cxnSp macro="">
      <xdr:nvCxnSpPr>
        <xdr:cNvPr id="135" name="直線コネクタ 134"/>
        <xdr:cNvCxnSpPr/>
      </xdr:nvCxnSpPr>
      <xdr:spPr>
        <a:xfrm flipV="1">
          <a:off x="9639300" y="7015059"/>
          <a:ext cx="8382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115468</xdr:rowOff>
    </xdr:from>
    <xdr:to>
      <xdr:col>46</xdr:col>
      <xdr:colOff>38100</xdr:colOff>
      <xdr:row>41</xdr:row>
      <xdr:rowOff>45618</xdr:rowOff>
    </xdr:to>
    <xdr:sp macro="" textlink="">
      <xdr:nvSpPr>
        <xdr:cNvPr id="136" name="楕円 135"/>
        <xdr:cNvSpPr/>
      </xdr:nvSpPr>
      <xdr:spPr>
        <a:xfrm>
          <a:off x="8699500" y="697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161533</xdr:rowOff>
    </xdr:from>
    <xdr:to>
      <xdr:col>50</xdr:col>
      <xdr:colOff>114300</xdr:colOff>
      <xdr:row>40</xdr:row>
      <xdr:rowOff>166268</xdr:rowOff>
    </xdr:to>
    <xdr:cxnSp macro="">
      <xdr:nvCxnSpPr>
        <xdr:cNvPr id="137" name="直線コネクタ 136"/>
        <xdr:cNvCxnSpPr/>
      </xdr:nvCxnSpPr>
      <xdr:spPr>
        <a:xfrm flipV="1">
          <a:off x="8750300" y="7019533"/>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159555</xdr:rowOff>
    </xdr:from>
    <xdr:to>
      <xdr:col>41</xdr:col>
      <xdr:colOff>101600</xdr:colOff>
      <xdr:row>41</xdr:row>
      <xdr:rowOff>89705</xdr:rowOff>
    </xdr:to>
    <xdr:sp macro="" textlink="">
      <xdr:nvSpPr>
        <xdr:cNvPr id="138" name="楕円 137"/>
        <xdr:cNvSpPr/>
      </xdr:nvSpPr>
      <xdr:spPr>
        <a:xfrm>
          <a:off x="7810500" y="701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166268</xdr:rowOff>
    </xdr:from>
    <xdr:to>
      <xdr:col>45</xdr:col>
      <xdr:colOff>177800</xdr:colOff>
      <xdr:row>41</xdr:row>
      <xdr:rowOff>38905</xdr:rowOff>
    </xdr:to>
    <xdr:cxnSp macro="">
      <xdr:nvCxnSpPr>
        <xdr:cNvPr id="139" name="直線コネクタ 138"/>
        <xdr:cNvCxnSpPr/>
      </xdr:nvCxnSpPr>
      <xdr:spPr>
        <a:xfrm flipV="1">
          <a:off x="7861300" y="702426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165989</xdr:rowOff>
    </xdr:from>
    <xdr:to>
      <xdr:col>36</xdr:col>
      <xdr:colOff>165100</xdr:colOff>
      <xdr:row>41</xdr:row>
      <xdr:rowOff>96139</xdr:rowOff>
    </xdr:to>
    <xdr:sp macro="" textlink="">
      <xdr:nvSpPr>
        <xdr:cNvPr id="140" name="楕円 139"/>
        <xdr:cNvSpPr/>
      </xdr:nvSpPr>
      <xdr:spPr>
        <a:xfrm>
          <a:off x="6921500" y="702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38905</xdr:rowOff>
    </xdr:from>
    <xdr:to>
      <xdr:col>41</xdr:col>
      <xdr:colOff>50800</xdr:colOff>
      <xdr:row>41</xdr:row>
      <xdr:rowOff>45339</xdr:rowOff>
    </xdr:to>
    <xdr:cxnSp macro="">
      <xdr:nvCxnSpPr>
        <xdr:cNvPr id="141" name="直線コネクタ 140"/>
        <xdr:cNvCxnSpPr/>
      </xdr:nvCxnSpPr>
      <xdr:spPr>
        <a:xfrm flipV="1">
          <a:off x="6972300" y="7068355"/>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43" name="n_2aveValue【道路】&#10;一人当たり延長"/>
        <xdr:cNvSpPr txBox="1"/>
      </xdr:nvSpPr>
      <xdr:spPr>
        <a:xfrm>
          <a:off x="8483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137975</xdr:rowOff>
    </xdr:from>
    <xdr:ext cx="534377" cy="259045"/>
    <xdr:sp macro="" textlink="">
      <xdr:nvSpPr>
        <xdr:cNvPr id="144" name="n_3aveValue【道路】&#10;一人当たり延長"/>
        <xdr:cNvSpPr txBox="1"/>
      </xdr:nvSpPr>
      <xdr:spPr>
        <a:xfrm>
          <a:off x="7594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148720</xdr:rowOff>
    </xdr:from>
    <xdr:ext cx="534377" cy="259045"/>
    <xdr:sp macro="" textlink="">
      <xdr:nvSpPr>
        <xdr:cNvPr id="145" name="n_4aveValue【道路】&#10;一人当たり延長"/>
        <xdr:cNvSpPr txBox="1"/>
      </xdr:nvSpPr>
      <xdr:spPr>
        <a:xfrm>
          <a:off x="6705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32010</xdr:rowOff>
    </xdr:from>
    <xdr:ext cx="469744" cy="259045"/>
    <xdr:sp macro="" textlink="">
      <xdr:nvSpPr>
        <xdr:cNvPr id="146" name="n_1mainValue【道路】&#10;一人当たり延長"/>
        <xdr:cNvSpPr txBox="1"/>
      </xdr:nvSpPr>
      <xdr:spPr>
        <a:xfrm>
          <a:off x="9391727" y="706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36745</xdr:rowOff>
    </xdr:from>
    <xdr:ext cx="469744" cy="259045"/>
    <xdr:sp macro="" textlink="">
      <xdr:nvSpPr>
        <xdr:cNvPr id="147" name="n_2mainValue【道路】&#10;一人当たり延長"/>
        <xdr:cNvSpPr txBox="1"/>
      </xdr:nvSpPr>
      <xdr:spPr>
        <a:xfrm>
          <a:off x="8515427" y="706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80832</xdr:rowOff>
    </xdr:from>
    <xdr:ext cx="469744" cy="259045"/>
    <xdr:sp macro="" textlink="">
      <xdr:nvSpPr>
        <xdr:cNvPr id="148" name="n_3mainValue【道路】&#10;一人当たり延長"/>
        <xdr:cNvSpPr txBox="1"/>
      </xdr:nvSpPr>
      <xdr:spPr>
        <a:xfrm>
          <a:off x="7626427" y="71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87266</xdr:rowOff>
    </xdr:from>
    <xdr:ext cx="469744" cy="259045"/>
    <xdr:sp macro="" textlink="">
      <xdr:nvSpPr>
        <xdr:cNvPr id="149" name="n_4mainValue【道路】&#10;一人当たり延長"/>
        <xdr:cNvSpPr txBox="1"/>
      </xdr:nvSpPr>
      <xdr:spPr>
        <a:xfrm>
          <a:off x="6737427" y="711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80" name="【橋りょう・トンネル】&#10;有形固定資産減価償却率平均値テキスト"/>
        <xdr:cNvSpPr txBox="1"/>
      </xdr:nvSpPr>
      <xdr:spPr>
        <a:xfrm>
          <a:off x="4673600" y="10474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112485</xdr:rowOff>
    </xdr:from>
    <xdr:to>
      <xdr:col>24</xdr:col>
      <xdr:colOff>114300</xdr:colOff>
      <xdr:row>61</xdr:row>
      <xdr:rowOff>42635</xdr:rowOff>
    </xdr:to>
    <xdr:sp macro="" textlink="">
      <xdr:nvSpPr>
        <xdr:cNvPr id="191" name="楕円 190"/>
        <xdr:cNvSpPr/>
      </xdr:nvSpPr>
      <xdr:spPr>
        <a:xfrm>
          <a:off x="4584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135362</xdr:rowOff>
    </xdr:from>
    <xdr:ext cx="405111" cy="259045"/>
    <xdr:sp macro="" textlink="">
      <xdr:nvSpPr>
        <xdr:cNvPr id="192" name="【橋りょう・トンネル】&#10;有形固定資産減価償却率該当値テキスト"/>
        <xdr:cNvSpPr txBox="1"/>
      </xdr:nvSpPr>
      <xdr:spPr>
        <a:xfrm>
          <a:off x="4673600" y="1025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93" name="楕円 192"/>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60</xdr:row>
      <xdr:rowOff>163285</xdr:rowOff>
    </xdr:to>
    <xdr:cxnSp macro="">
      <xdr:nvCxnSpPr>
        <xdr:cNvPr id="194" name="直線コネクタ 193"/>
        <xdr:cNvCxnSpPr/>
      </xdr:nvCxnSpPr>
      <xdr:spPr>
        <a:xfrm>
          <a:off x="3797300" y="1042416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78196</xdr:rowOff>
    </xdr:from>
    <xdr:to>
      <xdr:col>15</xdr:col>
      <xdr:colOff>101600</xdr:colOff>
      <xdr:row>61</xdr:row>
      <xdr:rowOff>8346</xdr:rowOff>
    </xdr:to>
    <xdr:sp macro="" textlink="">
      <xdr:nvSpPr>
        <xdr:cNvPr id="195" name="楕円 194"/>
        <xdr:cNvSpPr/>
      </xdr:nvSpPr>
      <xdr:spPr>
        <a:xfrm>
          <a:off x="2857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128996</xdr:rowOff>
    </xdr:from>
    <xdr:to>
      <xdr:col>19</xdr:col>
      <xdr:colOff>177800</xdr:colOff>
      <xdr:row>60</xdr:row>
      <xdr:rowOff>137160</xdr:rowOff>
    </xdr:to>
    <xdr:cxnSp macro="">
      <xdr:nvCxnSpPr>
        <xdr:cNvPr id="196" name="直線コネクタ 195"/>
        <xdr:cNvCxnSpPr/>
      </xdr:nvCxnSpPr>
      <xdr:spPr>
        <a:xfrm>
          <a:off x="2908300" y="1041599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97" name="楕円 196"/>
        <xdr:cNvSpPr/>
      </xdr:nvSpPr>
      <xdr:spPr>
        <a:xfrm>
          <a:off x="1968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101237</xdr:rowOff>
    </xdr:from>
    <xdr:to>
      <xdr:col>15</xdr:col>
      <xdr:colOff>50800</xdr:colOff>
      <xdr:row>60</xdr:row>
      <xdr:rowOff>128996</xdr:rowOff>
    </xdr:to>
    <xdr:cxnSp macro="">
      <xdr:nvCxnSpPr>
        <xdr:cNvPr id="198" name="直線コネクタ 197"/>
        <xdr:cNvCxnSpPr/>
      </xdr:nvCxnSpPr>
      <xdr:spPr>
        <a:xfrm>
          <a:off x="2019300" y="103882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24312</xdr:rowOff>
    </xdr:from>
    <xdr:to>
      <xdr:col>6</xdr:col>
      <xdr:colOff>38100</xdr:colOff>
      <xdr:row>60</xdr:row>
      <xdr:rowOff>125912</xdr:rowOff>
    </xdr:to>
    <xdr:sp macro="" textlink="">
      <xdr:nvSpPr>
        <xdr:cNvPr id="199" name="楕円 198"/>
        <xdr:cNvSpPr/>
      </xdr:nvSpPr>
      <xdr:spPr>
        <a:xfrm>
          <a:off x="1079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75112</xdr:rowOff>
    </xdr:from>
    <xdr:to>
      <xdr:col>10</xdr:col>
      <xdr:colOff>114300</xdr:colOff>
      <xdr:row>60</xdr:row>
      <xdr:rowOff>101237</xdr:rowOff>
    </xdr:to>
    <xdr:cxnSp macro="">
      <xdr:nvCxnSpPr>
        <xdr:cNvPr id="200" name="直線コネクタ 199"/>
        <xdr:cNvCxnSpPr/>
      </xdr:nvCxnSpPr>
      <xdr:spPr>
        <a:xfrm>
          <a:off x="1130300" y="103621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2" name="n_2aveValue【橋りょう・トンネル】&#10;有形固定資産減価償却率"/>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3" name="n_3aveValue【橋りょう・トンネ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4" name="n_4aveValue【橋りょう・トンネ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33037</xdr:rowOff>
    </xdr:from>
    <xdr:ext cx="405111" cy="259045"/>
    <xdr:sp macro="" textlink="">
      <xdr:nvSpPr>
        <xdr:cNvPr id="205" name="n_1main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24873</xdr:rowOff>
    </xdr:from>
    <xdr:ext cx="405111" cy="259045"/>
    <xdr:sp macro="" textlink="">
      <xdr:nvSpPr>
        <xdr:cNvPr id="206" name="n_2mainValue【橋りょう・トンネル】&#10;有形固定資産減価償却率"/>
        <xdr:cNvSpPr txBox="1"/>
      </xdr:nvSpPr>
      <xdr:spPr>
        <a:xfrm>
          <a:off x="2705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207" name="n_3mainValue【橋りょう・トンネル】&#10;有形固定資産減価償却率"/>
        <xdr:cNvSpPr txBox="1"/>
      </xdr:nvSpPr>
      <xdr:spPr>
        <a:xfrm>
          <a:off x="1816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142439</xdr:rowOff>
    </xdr:from>
    <xdr:ext cx="405111" cy="259045"/>
    <xdr:sp macro="" textlink="">
      <xdr:nvSpPr>
        <xdr:cNvPr id="208" name="n_4mainValue【橋りょう・トンネル】&#10;有形固定資産減価償却率"/>
        <xdr:cNvSpPr txBox="1"/>
      </xdr:nvSpPr>
      <xdr:spPr>
        <a:xfrm>
          <a:off x="927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126614</xdr:rowOff>
    </xdr:from>
    <xdr:ext cx="599010" cy="259045"/>
    <xdr:sp macro="" textlink="">
      <xdr:nvSpPr>
        <xdr:cNvPr id="239" name="【橋りょう・トンネル】&#10;一人当たり有形固定資産（償却資産）額平均値テキスト"/>
        <xdr:cNvSpPr txBox="1"/>
      </xdr:nvSpPr>
      <xdr:spPr>
        <a:xfrm>
          <a:off x="10515600" y="10413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155904</xdr:rowOff>
    </xdr:from>
    <xdr:to>
      <xdr:col>55</xdr:col>
      <xdr:colOff>50800</xdr:colOff>
      <xdr:row>63</xdr:row>
      <xdr:rowOff>86054</xdr:rowOff>
    </xdr:to>
    <xdr:sp macro="" textlink="">
      <xdr:nvSpPr>
        <xdr:cNvPr id="250" name="楕円 249"/>
        <xdr:cNvSpPr/>
      </xdr:nvSpPr>
      <xdr:spPr>
        <a:xfrm>
          <a:off x="10426700" y="1078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134331</xdr:rowOff>
    </xdr:from>
    <xdr:ext cx="599010" cy="259045"/>
    <xdr:sp macro="" textlink="">
      <xdr:nvSpPr>
        <xdr:cNvPr id="251" name="【橋りょう・トンネル】&#10;一人当たり有形固定資産（償却資産）額該当値テキスト"/>
        <xdr:cNvSpPr txBox="1"/>
      </xdr:nvSpPr>
      <xdr:spPr>
        <a:xfrm>
          <a:off x="10515600" y="1076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158397</xdr:rowOff>
    </xdr:from>
    <xdr:to>
      <xdr:col>50</xdr:col>
      <xdr:colOff>165100</xdr:colOff>
      <xdr:row>63</xdr:row>
      <xdr:rowOff>88547</xdr:rowOff>
    </xdr:to>
    <xdr:sp macro="" textlink="">
      <xdr:nvSpPr>
        <xdr:cNvPr id="252" name="楕円 251"/>
        <xdr:cNvSpPr/>
      </xdr:nvSpPr>
      <xdr:spPr>
        <a:xfrm>
          <a:off x="9588500" y="1078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35254</xdr:rowOff>
    </xdr:from>
    <xdr:to>
      <xdr:col>55</xdr:col>
      <xdr:colOff>0</xdr:colOff>
      <xdr:row>63</xdr:row>
      <xdr:rowOff>37747</xdr:rowOff>
    </xdr:to>
    <xdr:cxnSp macro="">
      <xdr:nvCxnSpPr>
        <xdr:cNvPr id="253" name="直線コネクタ 252"/>
        <xdr:cNvCxnSpPr/>
      </xdr:nvCxnSpPr>
      <xdr:spPr>
        <a:xfrm flipV="1">
          <a:off x="9639300" y="10836604"/>
          <a:ext cx="8382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165385</xdr:rowOff>
    </xdr:from>
    <xdr:to>
      <xdr:col>46</xdr:col>
      <xdr:colOff>38100</xdr:colOff>
      <xdr:row>63</xdr:row>
      <xdr:rowOff>95535</xdr:rowOff>
    </xdr:to>
    <xdr:sp macro="" textlink="">
      <xdr:nvSpPr>
        <xdr:cNvPr id="254" name="楕円 253"/>
        <xdr:cNvSpPr/>
      </xdr:nvSpPr>
      <xdr:spPr>
        <a:xfrm>
          <a:off x="8699500" y="1079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37747</xdr:rowOff>
    </xdr:from>
    <xdr:to>
      <xdr:col>50</xdr:col>
      <xdr:colOff>114300</xdr:colOff>
      <xdr:row>63</xdr:row>
      <xdr:rowOff>44735</xdr:rowOff>
    </xdr:to>
    <xdr:cxnSp macro="">
      <xdr:nvCxnSpPr>
        <xdr:cNvPr id="255" name="直線コネクタ 254"/>
        <xdr:cNvCxnSpPr/>
      </xdr:nvCxnSpPr>
      <xdr:spPr>
        <a:xfrm flipV="1">
          <a:off x="8750300" y="10839097"/>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167488</xdr:rowOff>
    </xdr:from>
    <xdr:to>
      <xdr:col>41</xdr:col>
      <xdr:colOff>101600</xdr:colOff>
      <xdr:row>63</xdr:row>
      <xdr:rowOff>97638</xdr:rowOff>
    </xdr:to>
    <xdr:sp macro="" textlink="">
      <xdr:nvSpPr>
        <xdr:cNvPr id="256" name="楕円 255"/>
        <xdr:cNvSpPr/>
      </xdr:nvSpPr>
      <xdr:spPr>
        <a:xfrm>
          <a:off x="7810500" y="107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44735</xdr:rowOff>
    </xdr:from>
    <xdr:to>
      <xdr:col>45</xdr:col>
      <xdr:colOff>177800</xdr:colOff>
      <xdr:row>63</xdr:row>
      <xdr:rowOff>46838</xdr:rowOff>
    </xdr:to>
    <xdr:cxnSp macro="">
      <xdr:nvCxnSpPr>
        <xdr:cNvPr id="257" name="直線コネクタ 256"/>
        <xdr:cNvCxnSpPr/>
      </xdr:nvCxnSpPr>
      <xdr:spPr>
        <a:xfrm flipV="1">
          <a:off x="7861300" y="10846085"/>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170449</xdr:rowOff>
    </xdr:from>
    <xdr:to>
      <xdr:col>36</xdr:col>
      <xdr:colOff>165100</xdr:colOff>
      <xdr:row>63</xdr:row>
      <xdr:rowOff>100599</xdr:rowOff>
    </xdr:to>
    <xdr:sp macro="" textlink="">
      <xdr:nvSpPr>
        <xdr:cNvPr id="258" name="楕円 257"/>
        <xdr:cNvSpPr/>
      </xdr:nvSpPr>
      <xdr:spPr>
        <a:xfrm>
          <a:off x="6921500" y="108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46838</xdr:rowOff>
    </xdr:from>
    <xdr:to>
      <xdr:col>41</xdr:col>
      <xdr:colOff>50800</xdr:colOff>
      <xdr:row>63</xdr:row>
      <xdr:rowOff>49799</xdr:rowOff>
    </xdr:to>
    <xdr:cxnSp macro="">
      <xdr:nvCxnSpPr>
        <xdr:cNvPr id="259" name="直線コネクタ 258"/>
        <xdr:cNvCxnSpPr/>
      </xdr:nvCxnSpPr>
      <xdr:spPr>
        <a:xfrm flipV="1">
          <a:off x="6972300" y="10848188"/>
          <a:ext cx="8890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53305</xdr:rowOff>
    </xdr:from>
    <xdr:ext cx="599010" cy="259045"/>
    <xdr:sp macro="" textlink="">
      <xdr:nvSpPr>
        <xdr:cNvPr id="260" name="n_1aveValue【橋りょう・トンネル】&#10;一人当たり有形固定資産（償却資産）額"/>
        <xdr:cNvSpPr txBox="1"/>
      </xdr:nvSpPr>
      <xdr:spPr>
        <a:xfrm>
          <a:off x="9327095" y="1034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112570</xdr:rowOff>
    </xdr:from>
    <xdr:ext cx="599010" cy="259045"/>
    <xdr:sp macro="" textlink="">
      <xdr:nvSpPr>
        <xdr:cNvPr id="261" name="n_2aveValue【橋りょう・トンネル】&#10;一人当たり有形固定資産（償却資産）額"/>
        <xdr:cNvSpPr txBox="1"/>
      </xdr:nvSpPr>
      <xdr:spPr>
        <a:xfrm>
          <a:off x="8450795" y="1039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147576</xdr:rowOff>
    </xdr:from>
    <xdr:ext cx="599010" cy="259045"/>
    <xdr:sp macro="" textlink="">
      <xdr:nvSpPr>
        <xdr:cNvPr id="262" name="n_3aveValue【橋りょう・トンネル】&#10;一人当たり有形固定資産（償却資産）額"/>
        <xdr:cNvSpPr txBox="1"/>
      </xdr:nvSpPr>
      <xdr:spPr>
        <a:xfrm>
          <a:off x="7561795" y="1043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167211</xdr:rowOff>
    </xdr:from>
    <xdr:ext cx="599010" cy="259045"/>
    <xdr:sp macro="" textlink="">
      <xdr:nvSpPr>
        <xdr:cNvPr id="263" name="n_4aveValue【橋りょう・トンネル】&#10;一人当たり有形固定資産（償却資産）額"/>
        <xdr:cNvSpPr txBox="1"/>
      </xdr:nvSpPr>
      <xdr:spPr>
        <a:xfrm>
          <a:off x="6672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79674</xdr:rowOff>
    </xdr:from>
    <xdr:ext cx="599010" cy="259045"/>
    <xdr:sp macro="" textlink="">
      <xdr:nvSpPr>
        <xdr:cNvPr id="264" name="n_1mainValue【橋りょう・トンネル】&#10;一人当たり有形固定資産（償却資産）額"/>
        <xdr:cNvSpPr txBox="1"/>
      </xdr:nvSpPr>
      <xdr:spPr>
        <a:xfrm>
          <a:off x="9327095" y="1088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86662</xdr:rowOff>
    </xdr:from>
    <xdr:ext cx="599010" cy="259045"/>
    <xdr:sp macro="" textlink="">
      <xdr:nvSpPr>
        <xdr:cNvPr id="265" name="n_2mainValue【橋りょう・トンネル】&#10;一人当たり有形固定資産（償却資産）額"/>
        <xdr:cNvSpPr txBox="1"/>
      </xdr:nvSpPr>
      <xdr:spPr>
        <a:xfrm>
          <a:off x="8450795" y="1088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88765</xdr:rowOff>
    </xdr:from>
    <xdr:ext cx="599010" cy="259045"/>
    <xdr:sp macro="" textlink="">
      <xdr:nvSpPr>
        <xdr:cNvPr id="266" name="n_3mainValue【橋りょう・トンネル】&#10;一人当たり有形固定資産（償却資産）額"/>
        <xdr:cNvSpPr txBox="1"/>
      </xdr:nvSpPr>
      <xdr:spPr>
        <a:xfrm>
          <a:off x="7561795" y="1089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91726</xdr:rowOff>
    </xdr:from>
    <xdr:ext cx="599010" cy="259045"/>
    <xdr:sp macro="" textlink="">
      <xdr:nvSpPr>
        <xdr:cNvPr id="267" name="n_4mainValue【橋りょう・トンネル】&#10;一人当たり有形固定資産（償却資産）額"/>
        <xdr:cNvSpPr txBox="1"/>
      </xdr:nvSpPr>
      <xdr:spPr>
        <a:xfrm>
          <a:off x="6672795" y="1089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154939</xdr:rowOff>
    </xdr:from>
    <xdr:to>
      <xdr:col>24</xdr:col>
      <xdr:colOff>114300</xdr:colOff>
      <xdr:row>83</xdr:row>
      <xdr:rowOff>85089</xdr:rowOff>
    </xdr:to>
    <xdr:sp macro="" textlink="">
      <xdr:nvSpPr>
        <xdr:cNvPr id="308" name="楕円 307"/>
        <xdr:cNvSpPr/>
      </xdr:nvSpPr>
      <xdr:spPr>
        <a:xfrm>
          <a:off x="45847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133366</xdr:rowOff>
    </xdr:from>
    <xdr:ext cx="405111" cy="259045"/>
    <xdr:sp macro="" textlink="">
      <xdr:nvSpPr>
        <xdr:cNvPr id="309" name="【公営住宅】&#10;有形固定資産減価償却率該当値テキスト"/>
        <xdr:cNvSpPr txBox="1"/>
      </xdr:nvSpPr>
      <xdr:spPr>
        <a:xfrm>
          <a:off x="4673600"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116839</xdr:rowOff>
    </xdr:from>
    <xdr:to>
      <xdr:col>20</xdr:col>
      <xdr:colOff>38100</xdr:colOff>
      <xdr:row>83</xdr:row>
      <xdr:rowOff>46989</xdr:rowOff>
    </xdr:to>
    <xdr:sp macro="" textlink="">
      <xdr:nvSpPr>
        <xdr:cNvPr id="310" name="楕円 309"/>
        <xdr:cNvSpPr/>
      </xdr:nvSpPr>
      <xdr:spPr>
        <a:xfrm>
          <a:off x="3746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167639</xdr:rowOff>
    </xdr:from>
    <xdr:to>
      <xdr:col>24</xdr:col>
      <xdr:colOff>63500</xdr:colOff>
      <xdr:row>83</xdr:row>
      <xdr:rowOff>34289</xdr:rowOff>
    </xdr:to>
    <xdr:cxnSp macro="">
      <xdr:nvCxnSpPr>
        <xdr:cNvPr id="311" name="直線コネクタ 310"/>
        <xdr:cNvCxnSpPr/>
      </xdr:nvCxnSpPr>
      <xdr:spPr>
        <a:xfrm>
          <a:off x="3797300" y="142265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80645</xdr:rowOff>
    </xdr:from>
    <xdr:to>
      <xdr:col>15</xdr:col>
      <xdr:colOff>101600</xdr:colOff>
      <xdr:row>83</xdr:row>
      <xdr:rowOff>10795</xdr:rowOff>
    </xdr:to>
    <xdr:sp macro="" textlink="">
      <xdr:nvSpPr>
        <xdr:cNvPr id="312" name="楕円 311"/>
        <xdr:cNvSpPr/>
      </xdr:nvSpPr>
      <xdr:spPr>
        <a:xfrm>
          <a:off x="2857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131445</xdr:rowOff>
    </xdr:from>
    <xdr:to>
      <xdr:col>19</xdr:col>
      <xdr:colOff>177800</xdr:colOff>
      <xdr:row>82</xdr:row>
      <xdr:rowOff>167639</xdr:rowOff>
    </xdr:to>
    <xdr:cxnSp macro="">
      <xdr:nvCxnSpPr>
        <xdr:cNvPr id="313" name="直線コネクタ 312"/>
        <xdr:cNvCxnSpPr/>
      </xdr:nvCxnSpPr>
      <xdr:spPr>
        <a:xfrm>
          <a:off x="2908300" y="141903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67311</xdr:rowOff>
    </xdr:from>
    <xdr:to>
      <xdr:col>10</xdr:col>
      <xdr:colOff>165100</xdr:colOff>
      <xdr:row>83</xdr:row>
      <xdr:rowOff>168911</xdr:rowOff>
    </xdr:to>
    <xdr:sp macro="" textlink="">
      <xdr:nvSpPr>
        <xdr:cNvPr id="314" name="楕円 313"/>
        <xdr:cNvSpPr/>
      </xdr:nvSpPr>
      <xdr:spPr>
        <a:xfrm>
          <a:off x="196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131445</xdr:rowOff>
    </xdr:from>
    <xdr:to>
      <xdr:col>15</xdr:col>
      <xdr:colOff>50800</xdr:colOff>
      <xdr:row>83</xdr:row>
      <xdr:rowOff>118111</xdr:rowOff>
    </xdr:to>
    <xdr:cxnSp macro="">
      <xdr:nvCxnSpPr>
        <xdr:cNvPr id="315" name="直線コネクタ 314"/>
        <xdr:cNvCxnSpPr/>
      </xdr:nvCxnSpPr>
      <xdr:spPr>
        <a:xfrm flipV="1">
          <a:off x="2019300" y="14190345"/>
          <a:ext cx="889000" cy="1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113030</xdr:rowOff>
    </xdr:from>
    <xdr:to>
      <xdr:col>6</xdr:col>
      <xdr:colOff>38100</xdr:colOff>
      <xdr:row>84</xdr:row>
      <xdr:rowOff>43180</xdr:rowOff>
    </xdr:to>
    <xdr:sp macro="" textlink="">
      <xdr:nvSpPr>
        <xdr:cNvPr id="316" name="楕円 315"/>
        <xdr:cNvSpPr/>
      </xdr:nvSpPr>
      <xdr:spPr>
        <a:xfrm>
          <a:off x="1079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118111</xdr:rowOff>
    </xdr:from>
    <xdr:to>
      <xdr:col>10</xdr:col>
      <xdr:colOff>114300</xdr:colOff>
      <xdr:row>83</xdr:row>
      <xdr:rowOff>163830</xdr:rowOff>
    </xdr:to>
    <xdr:cxnSp macro="">
      <xdr:nvCxnSpPr>
        <xdr:cNvPr id="317" name="直線コネクタ 316"/>
        <xdr:cNvCxnSpPr/>
      </xdr:nvCxnSpPr>
      <xdr:spPr>
        <a:xfrm flipV="1">
          <a:off x="1130300" y="14348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1" name="n_4aveValue【公営住宅】&#10;有形固定資産減価償却率"/>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38116</xdr:rowOff>
    </xdr:from>
    <xdr:ext cx="405111" cy="259045"/>
    <xdr:sp macro="" textlink="">
      <xdr:nvSpPr>
        <xdr:cNvPr id="322" name="n_1mainValue【公営住宅】&#10;有形固定資産減価償却率"/>
        <xdr:cNvSpPr txBox="1"/>
      </xdr:nvSpPr>
      <xdr:spPr>
        <a:xfrm>
          <a:off x="3582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1922</xdr:rowOff>
    </xdr:from>
    <xdr:ext cx="405111" cy="259045"/>
    <xdr:sp macro="" textlink="">
      <xdr:nvSpPr>
        <xdr:cNvPr id="323" name="n_2mainValue【公営住宅】&#10;有形固定資産減価償却率"/>
        <xdr:cNvSpPr txBox="1"/>
      </xdr:nvSpPr>
      <xdr:spPr>
        <a:xfrm>
          <a:off x="2705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160038</xdr:rowOff>
    </xdr:from>
    <xdr:ext cx="405111" cy="259045"/>
    <xdr:sp macro="" textlink="">
      <xdr:nvSpPr>
        <xdr:cNvPr id="324" name="n_3mainValue【公営住宅】&#10;有形固定資産減価償却率"/>
        <xdr:cNvSpPr txBox="1"/>
      </xdr:nvSpPr>
      <xdr:spPr>
        <a:xfrm>
          <a:off x="1816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34307</xdr:rowOff>
    </xdr:from>
    <xdr:ext cx="405111" cy="259045"/>
    <xdr:sp macro="" textlink="">
      <xdr:nvSpPr>
        <xdr:cNvPr id="325" name="n_4mainValue【公営住宅】&#10;有形固定資産減価償却率"/>
        <xdr:cNvSpPr txBox="1"/>
      </xdr:nvSpPr>
      <xdr:spPr>
        <a:xfrm>
          <a:off x="927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80027</xdr:rowOff>
    </xdr:from>
    <xdr:ext cx="469744" cy="259045"/>
    <xdr:sp macro="" textlink="">
      <xdr:nvSpPr>
        <xdr:cNvPr id="354" name="【公営住宅】&#10;一人当たり面積平均値テキスト"/>
        <xdr:cNvSpPr txBox="1"/>
      </xdr:nvSpPr>
      <xdr:spPr>
        <a:xfrm>
          <a:off x="10515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140843</xdr:rowOff>
    </xdr:from>
    <xdr:to>
      <xdr:col>55</xdr:col>
      <xdr:colOff>50800</xdr:colOff>
      <xdr:row>84</xdr:row>
      <xdr:rowOff>70993</xdr:rowOff>
    </xdr:to>
    <xdr:sp macro="" textlink="">
      <xdr:nvSpPr>
        <xdr:cNvPr id="365" name="楕円 364"/>
        <xdr:cNvSpPr/>
      </xdr:nvSpPr>
      <xdr:spPr>
        <a:xfrm>
          <a:off x="10426700" y="143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163720</xdr:rowOff>
    </xdr:from>
    <xdr:ext cx="469744" cy="259045"/>
    <xdr:sp macro="" textlink="">
      <xdr:nvSpPr>
        <xdr:cNvPr id="366" name="【公営住宅】&#10;一人当たり面積該当値テキスト"/>
        <xdr:cNvSpPr txBox="1"/>
      </xdr:nvSpPr>
      <xdr:spPr>
        <a:xfrm>
          <a:off x="10515600" y="1422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143890</xdr:rowOff>
    </xdr:from>
    <xdr:to>
      <xdr:col>50</xdr:col>
      <xdr:colOff>165100</xdr:colOff>
      <xdr:row>84</xdr:row>
      <xdr:rowOff>74040</xdr:rowOff>
    </xdr:to>
    <xdr:sp macro="" textlink="">
      <xdr:nvSpPr>
        <xdr:cNvPr id="367" name="楕円 366"/>
        <xdr:cNvSpPr/>
      </xdr:nvSpPr>
      <xdr:spPr>
        <a:xfrm>
          <a:off x="9588500" y="143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20193</xdr:rowOff>
    </xdr:from>
    <xdr:to>
      <xdr:col>55</xdr:col>
      <xdr:colOff>0</xdr:colOff>
      <xdr:row>84</xdr:row>
      <xdr:rowOff>23240</xdr:rowOff>
    </xdr:to>
    <xdr:cxnSp macro="">
      <xdr:nvCxnSpPr>
        <xdr:cNvPr id="368" name="直線コネクタ 367"/>
        <xdr:cNvCxnSpPr/>
      </xdr:nvCxnSpPr>
      <xdr:spPr>
        <a:xfrm flipV="1">
          <a:off x="9639300" y="14421993"/>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144653</xdr:rowOff>
    </xdr:from>
    <xdr:to>
      <xdr:col>46</xdr:col>
      <xdr:colOff>38100</xdr:colOff>
      <xdr:row>84</xdr:row>
      <xdr:rowOff>74803</xdr:rowOff>
    </xdr:to>
    <xdr:sp macro="" textlink="">
      <xdr:nvSpPr>
        <xdr:cNvPr id="369" name="楕円 368"/>
        <xdr:cNvSpPr/>
      </xdr:nvSpPr>
      <xdr:spPr>
        <a:xfrm>
          <a:off x="8699500" y="1437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23240</xdr:rowOff>
    </xdr:from>
    <xdr:to>
      <xdr:col>50</xdr:col>
      <xdr:colOff>114300</xdr:colOff>
      <xdr:row>84</xdr:row>
      <xdr:rowOff>24003</xdr:rowOff>
    </xdr:to>
    <xdr:cxnSp macro="">
      <xdr:nvCxnSpPr>
        <xdr:cNvPr id="370" name="直線コネクタ 369"/>
        <xdr:cNvCxnSpPr/>
      </xdr:nvCxnSpPr>
      <xdr:spPr>
        <a:xfrm flipV="1">
          <a:off x="8750300" y="1442504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122937</xdr:rowOff>
    </xdr:from>
    <xdr:to>
      <xdr:col>41</xdr:col>
      <xdr:colOff>101600</xdr:colOff>
      <xdr:row>84</xdr:row>
      <xdr:rowOff>53087</xdr:rowOff>
    </xdr:to>
    <xdr:sp macro="" textlink="">
      <xdr:nvSpPr>
        <xdr:cNvPr id="371" name="楕円 370"/>
        <xdr:cNvSpPr/>
      </xdr:nvSpPr>
      <xdr:spPr>
        <a:xfrm>
          <a:off x="7810500" y="14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2287</xdr:rowOff>
    </xdr:from>
    <xdr:to>
      <xdr:col>45</xdr:col>
      <xdr:colOff>177800</xdr:colOff>
      <xdr:row>84</xdr:row>
      <xdr:rowOff>24003</xdr:rowOff>
    </xdr:to>
    <xdr:cxnSp macro="">
      <xdr:nvCxnSpPr>
        <xdr:cNvPr id="372" name="直線コネクタ 371"/>
        <xdr:cNvCxnSpPr/>
      </xdr:nvCxnSpPr>
      <xdr:spPr>
        <a:xfrm>
          <a:off x="7861300" y="14404087"/>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8637</xdr:rowOff>
    </xdr:from>
    <xdr:to>
      <xdr:col>36</xdr:col>
      <xdr:colOff>165100</xdr:colOff>
      <xdr:row>84</xdr:row>
      <xdr:rowOff>110237</xdr:rowOff>
    </xdr:to>
    <xdr:sp macro="" textlink="">
      <xdr:nvSpPr>
        <xdr:cNvPr id="373" name="楕円 372"/>
        <xdr:cNvSpPr/>
      </xdr:nvSpPr>
      <xdr:spPr>
        <a:xfrm>
          <a:off x="6921500" y="14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2287</xdr:rowOff>
    </xdr:from>
    <xdr:to>
      <xdr:col>41</xdr:col>
      <xdr:colOff>50800</xdr:colOff>
      <xdr:row>84</xdr:row>
      <xdr:rowOff>59437</xdr:rowOff>
    </xdr:to>
    <xdr:cxnSp macro="">
      <xdr:nvCxnSpPr>
        <xdr:cNvPr id="374" name="直線コネクタ 373"/>
        <xdr:cNvCxnSpPr/>
      </xdr:nvCxnSpPr>
      <xdr:spPr>
        <a:xfrm flipV="1">
          <a:off x="6972300" y="1440408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25544</xdr:rowOff>
    </xdr:from>
    <xdr:ext cx="469744" cy="259045"/>
    <xdr:sp macro="" textlink="">
      <xdr:nvSpPr>
        <xdr:cNvPr id="375" name="n_1aveValue【公営住宅】&#10;一人当たり面積"/>
        <xdr:cNvSpPr txBox="1"/>
      </xdr:nvSpPr>
      <xdr:spPr>
        <a:xfrm>
          <a:off x="9391727" y="145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33545</xdr:rowOff>
    </xdr:from>
    <xdr:ext cx="469744" cy="259045"/>
    <xdr:sp macro="" textlink="">
      <xdr:nvSpPr>
        <xdr:cNvPr id="376" name="n_2aveValue【公営住宅】&#10;一人当たり面積"/>
        <xdr:cNvSpPr txBox="1"/>
      </xdr:nvSpPr>
      <xdr:spPr>
        <a:xfrm>
          <a:off x="8515427"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38116</xdr:rowOff>
    </xdr:from>
    <xdr:ext cx="469744" cy="259045"/>
    <xdr:sp macro="" textlink="">
      <xdr:nvSpPr>
        <xdr:cNvPr id="377" name="n_3aveValue【公営住宅】&#10;一人当たり面積"/>
        <xdr:cNvSpPr txBox="1"/>
      </xdr:nvSpPr>
      <xdr:spPr>
        <a:xfrm>
          <a:off x="7626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42690</xdr:rowOff>
    </xdr:from>
    <xdr:ext cx="469744" cy="259045"/>
    <xdr:sp macro="" textlink="">
      <xdr:nvSpPr>
        <xdr:cNvPr id="378" name="n_4aveValue【公営住宅】&#10;一人当たり面積"/>
        <xdr:cNvSpPr txBox="1"/>
      </xdr:nvSpPr>
      <xdr:spPr>
        <a:xfrm>
          <a:off x="6737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90567</xdr:rowOff>
    </xdr:from>
    <xdr:ext cx="469744" cy="259045"/>
    <xdr:sp macro="" textlink="">
      <xdr:nvSpPr>
        <xdr:cNvPr id="379" name="n_1mainValue【公営住宅】&#10;一人当たり面積"/>
        <xdr:cNvSpPr txBox="1"/>
      </xdr:nvSpPr>
      <xdr:spPr>
        <a:xfrm>
          <a:off x="93917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91330</xdr:rowOff>
    </xdr:from>
    <xdr:ext cx="469744" cy="259045"/>
    <xdr:sp macro="" textlink="">
      <xdr:nvSpPr>
        <xdr:cNvPr id="380" name="n_2mainValue【公営住宅】&#10;一人当たり面積"/>
        <xdr:cNvSpPr txBox="1"/>
      </xdr:nvSpPr>
      <xdr:spPr>
        <a:xfrm>
          <a:off x="8515427" y="1415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69614</xdr:rowOff>
    </xdr:from>
    <xdr:ext cx="469744" cy="259045"/>
    <xdr:sp macro="" textlink="">
      <xdr:nvSpPr>
        <xdr:cNvPr id="381" name="n_3mainValue【公営住宅】&#10;一人当たり面積"/>
        <xdr:cNvSpPr txBox="1"/>
      </xdr:nvSpPr>
      <xdr:spPr>
        <a:xfrm>
          <a:off x="7626427" y="1412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82" name="n_4mainValue【公営住宅】&#10;一人当たり面積"/>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129557</xdr:rowOff>
    </xdr:from>
    <xdr:ext cx="405111" cy="259045"/>
    <xdr:sp macro="" textlink="">
      <xdr:nvSpPr>
        <xdr:cNvPr id="428" name="【認定こども園・幼稚園・保育所】&#10;有形固定資産減価償却率平均値テキスト"/>
        <xdr:cNvSpPr txBox="1"/>
      </xdr:nvSpPr>
      <xdr:spPr>
        <a:xfrm>
          <a:off x="16357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33020</xdr:rowOff>
    </xdr:from>
    <xdr:to>
      <xdr:col>85</xdr:col>
      <xdr:colOff>177800</xdr:colOff>
      <xdr:row>35</xdr:row>
      <xdr:rowOff>134620</xdr:rowOff>
    </xdr:to>
    <xdr:sp macro="" textlink="">
      <xdr:nvSpPr>
        <xdr:cNvPr id="439" name="楕円 438"/>
        <xdr:cNvSpPr/>
      </xdr:nvSpPr>
      <xdr:spPr>
        <a:xfrm>
          <a:off x="162687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55897</xdr:rowOff>
    </xdr:from>
    <xdr:ext cx="405111" cy="259045"/>
    <xdr:sp macro="" textlink="">
      <xdr:nvSpPr>
        <xdr:cNvPr id="440" name="【認定こども園・幼稚園・保育所】&#10;有形固定資産減価償却率該当値テキスト"/>
        <xdr:cNvSpPr txBox="1"/>
      </xdr:nvSpPr>
      <xdr:spPr>
        <a:xfrm>
          <a:off x="16357600"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139700</xdr:rowOff>
    </xdr:from>
    <xdr:to>
      <xdr:col>81</xdr:col>
      <xdr:colOff>101600</xdr:colOff>
      <xdr:row>35</xdr:row>
      <xdr:rowOff>69850</xdr:rowOff>
    </xdr:to>
    <xdr:sp macro="" textlink="">
      <xdr:nvSpPr>
        <xdr:cNvPr id="441" name="楕円 440"/>
        <xdr:cNvSpPr/>
      </xdr:nvSpPr>
      <xdr:spPr>
        <a:xfrm>
          <a:off x="15430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19050</xdr:rowOff>
    </xdr:from>
    <xdr:to>
      <xdr:col>85</xdr:col>
      <xdr:colOff>127000</xdr:colOff>
      <xdr:row>35</xdr:row>
      <xdr:rowOff>83820</xdr:rowOff>
    </xdr:to>
    <xdr:cxnSp macro="">
      <xdr:nvCxnSpPr>
        <xdr:cNvPr id="442" name="直線コネクタ 441"/>
        <xdr:cNvCxnSpPr/>
      </xdr:nvCxnSpPr>
      <xdr:spPr>
        <a:xfrm>
          <a:off x="15481300" y="60198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76835</xdr:rowOff>
    </xdr:from>
    <xdr:to>
      <xdr:col>76</xdr:col>
      <xdr:colOff>165100</xdr:colOff>
      <xdr:row>35</xdr:row>
      <xdr:rowOff>6985</xdr:rowOff>
    </xdr:to>
    <xdr:sp macro="" textlink="">
      <xdr:nvSpPr>
        <xdr:cNvPr id="443" name="楕円 442"/>
        <xdr:cNvSpPr/>
      </xdr:nvSpPr>
      <xdr:spPr>
        <a:xfrm>
          <a:off x="14541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127635</xdr:rowOff>
    </xdr:from>
    <xdr:to>
      <xdr:col>81</xdr:col>
      <xdr:colOff>50800</xdr:colOff>
      <xdr:row>35</xdr:row>
      <xdr:rowOff>19050</xdr:rowOff>
    </xdr:to>
    <xdr:cxnSp macro="">
      <xdr:nvCxnSpPr>
        <xdr:cNvPr id="444" name="直線コネクタ 443"/>
        <xdr:cNvCxnSpPr/>
      </xdr:nvCxnSpPr>
      <xdr:spPr>
        <a:xfrm>
          <a:off x="14592300" y="59569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95885</xdr:rowOff>
    </xdr:from>
    <xdr:to>
      <xdr:col>72</xdr:col>
      <xdr:colOff>38100</xdr:colOff>
      <xdr:row>35</xdr:row>
      <xdr:rowOff>26035</xdr:rowOff>
    </xdr:to>
    <xdr:sp macro="" textlink="">
      <xdr:nvSpPr>
        <xdr:cNvPr id="445" name="楕円 444"/>
        <xdr:cNvSpPr/>
      </xdr:nvSpPr>
      <xdr:spPr>
        <a:xfrm>
          <a:off x="13652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127635</xdr:rowOff>
    </xdr:from>
    <xdr:to>
      <xdr:col>76</xdr:col>
      <xdr:colOff>114300</xdr:colOff>
      <xdr:row>34</xdr:row>
      <xdr:rowOff>146685</xdr:rowOff>
    </xdr:to>
    <xdr:cxnSp macro="">
      <xdr:nvCxnSpPr>
        <xdr:cNvPr id="446" name="直線コネクタ 445"/>
        <xdr:cNvCxnSpPr/>
      </xdr:nvCxnSpPr>
      <xdr:spPr>
        <a:xfrm flipV="1">
          <a:off x="13703300" y="59569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53975</xdr:rowOff>
    </xdr:from>
    <xdr:to>
      <xdr:col>67</xdr:col>
      <xdr:colOff>101600</xdr:colOff>
      <xdr:row>34</xdr:row>
      <xdr:rowOff>155575</xdr:rowOff>
    </xdr:to>
    <xdr:sp macro="" textlink="">
      <xdr:nvSpPr>
        <xdr:cNvPr id="447" name="楕円 446"/>
        <xdr:cNvSpPr/>
      </xdr:nvSpPr>
      <xdr:spPr>
        <a:xfrm>
          <a:off x="12763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104775</xdr:rowOff>
    </xdr:from>
    <xdr:to>
      <xdr:col>71</xdr:col>
      <xdr:colOff>177800</xdr:colOff>
      <xdr:row>34</xdr:row>
      <xdr:rowOff>146685</xdr:rowOff>
    </xdr:to>
    <xdr:cxnSp macro="">
      <xdr:nvCxnSpPr>
        <xdr:cNvPr id="448" name="直線コネクタ 447"/>
        <xdr:cNvCxnSpPr/>
      </xdr:nvCxnSpPr>
      <xdr:spPr>
        <a:xfrm>
          <a:off x="12814300" y="59340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45737</xdr:rowOff>
    </xdr:from>
    <xdr:ext cx="405111" cy="259045"/>
    <xdr:sp macro="" textlink="">
      <xdr:nvSpPr>
        <xdr:cNvPr id="449" name="n_1aveValue【認定こども園・幼稚園・保育所】&#10;有形固定資産減価償却率"/>
        <xdr:cNvSpPr txBox="1"/>
      </xdr:nvSpPr>
      <xdr:spPr>
        <a:xfrm>
          <a:off x="152660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36212</xdr:rowOff>
    </xdr:from>
    <xdr:ext cx="405111" cy="259045"/>
    <xdr:sp macro="" textlink="">
      <xdr:nvSpPr>
        <xdr:cNvPr id="450" name="n_2aveValue【認定こども園・幼稚園・保育所】&#10;有形固定資産減価償却率"/>
        <xdr:cNvSpPr txBox="1"/>
      </xdr:nvSpPr>
      <xdr:spPr>
        <a:xfrm>
          <a:off x="14389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22877</xdr:rowOff>
    </xdr:from>
    <xdr:ext cx="405111" cy="259045"/>
    <xdr:sp macro="" textlink="">
      <xdr:nvSpPr>
        <xdr:cNvPr id="451" name="n_3aveValue【認定こども園・幼稚園・保育所】&#10;有形固定資産減価償却率"/>
        <xdr:cNvSpPr txBox="1"/>
      </xdr:nvSpPr>
      <xdr:spPr>
        <a:xfrm>
          <a:off x="13500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452" name="n_4aveValue【認定こども園・幼稚園・保育所】&#10;有形固定資産減価償却率"/>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86377</xdr:rowOff>
    </xdr:from>
    <xdr:ext cx="405111" cy="259045"/>
    <xdr:sp macro="" textlink="">
      <xdr:nvSpPr>
        <xdr:cNvPr id="453" name="n_1mainValue【認定こども園・幼稚園・保育所】&#10;有形固定資産減価償却率"/>
        <xdr:cNvSpPr txBox="1"/>
      </xdr:nvSpPr>
      <xdr:spPr>
        <a:xfrm>
          <a:off x="152660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23512</xdr:rowOff>
    </xdr:from>
    <xdr:ext cx="405111" cy="259045"/>
    <xdr:sp macro="" textlink="">
      <xdr:nvSpPr>
        <xdr:cNvPr id="454" name="n_2mainValue【認定こども園・幼稚園・保育所】&#10;有形固定資産減価償却率"/>
        <xdr:cNvSpPr txBox="1"/>
      </xdr:nvSpPr>
      <xdr:spPr>
        <a:xfrm>
          <a:off x="14389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42562</xdr:rowOff>
    </xdr:from>
    <xdr:ext cx="405111" cy="259045"/>
    <xdr:sp macro="" textlink="">
      <xdr:nvSpPr>
        <xdr:cNvPr id="455" name="n_3mainValue【認定こども園・幼稚園・保育所】&#10;有形固定資産減価償却率"/>
        <xdr:cNvSpPr txBox="1"/>
      </xdr:nvSpPr>
      <xdr:spPr>
        <a:xfrm>
          <a:off x="1350074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652</xdr:rowOff>
    </xdr:from>
    <xdr:ext cx="405111" cy="259045"/>
    <xdr:sp macro="" textlink="">
      <xdr:nvSpPr>
        <xdr:cNvPr id="456" name="n_4mainValue【認定こども園・幼稚園・保育所】&#10;有形固定資産減価償却率"/>
        <xdr:cNvSpPr txBox="1"/>
      </xdr:nvSpPr>
      <xdr:spPr>
        <a:xfrm>
          <a:off x="12611744"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139717</xdr:rowOff>
    </xdr:from>
    <xdr:ext cx="469744" cy="259045"/>
    <xdr:sp macro="" textlink="">
      <xdr:nvSpPr>
        <xdr:cNvPr id="485" name="【認定こども園・幼稚園・保育所】&#10;一人当たり面積平均値テキスト"/>
        <xdr:cNvSpPr txBox="1"/>
      </xdr:nvSpPr>
      <xdr:spPr>
        <a:xfrm>
          <a:off x="221996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9" name="フローチャート: 判断 488"/>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29210</xdr:rowOff>
    </xdr:from>
    <xdr:to>
      <xdr:col>116</xdr:col>
      <xdr:colOff>114300</xdr:colOff>
      <xdr:row>40</xdr:row>
      <xdr:rowOff>130810</xdr:rowOff>
    </xdr:to>
    <xdr:sp macro="" textlink="">
      <xdr:nvSpPr>
        <xdr:cNvPr id="496" name="楕円 495"/>
        <xdr:cNvSpPr/>
      </xdr:nvSpPr>
      <xdr:spPr>
        <a:xfrm>
          <a:off x="221107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7637</xdr:rowOff>
    </xdr:from>
    <xdr:ext cx="469744" cy="259045"/>
    <xdr:sp macro="" textlink="">
      <xdr:nvSpPr>
        <xdr:cNvPr id="497" name="【認定こども園・幼稚園・保育所】&#10;一人当たり面積該当値テキスト"/>
        <xdr:cNvSpPr txBox="1"/>
      </xdr:nvSpPr>
      <xdr:spPr>
        <a:xfrm>
          <a:off x="22199600"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31115</xdr:rowOff>
    </xdr:from>
    <xdr:to>
      <xdr:col>112</xdr:col>
      <xdr:colOff>38100</xdr:colOff>
      <xdr:row>40</xdr:row>
      <xdr:rowOff>132715</xdr:rowOff>
    </xdr:to>
    <xdr:sp macro="" textlink="">
      <xdr:nvSpPr>
        <xdr:cNvPr id="498" name="楕円 497"/>
        <xdr:cNvSpPr/>
      </xdr:nvSpPr>
      <xdr:spPr>
        <a:xfrm>
          <a:off x="21272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80010</xdr:rowOff>
    </xdr:from>
    <xdr:to>
      <xdr:col>116</xdr:col>
      <xdr:colOff>63500</xdr:colOff>
      <xdr:row>40</xdr:row>
      <xdr:rowOff>81915</xdr:rowOff>
    </xdr:to>
    <xdr:cxnSp macro="">
      <xdr:nvCxnSpPr>
        <xdr:cNvPr id="499" name="直線コネクタ 498"/>
        <xdr:cNvCxnSpPr/>
      </xdr:nvCxnSpPr>
      <xdr:spPr>
        <a:xfrm flipV="1">
          <a:off x="21323300" y="69380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34925</xdr:rowOff>
    </xdr:from>
    <xdr:to>
      <xdr:col>107</xdr:col>
      <xdr:colOff>101600</xdr:colOff>
      <xdr:row>40</xdr:row>
      <xdr:rowOff>136525</xdr:rowOff>
    </xdr:to>
    <xdr:sp macro="" textlink="">
      <xdr:nvSpPr>
        <xdr:cNvPr id="500" name="楕円 499"/>
        <xdr:cNvSpPr/>
      </xdr:nvSpPr>
      <xdr:spPr>
        <a:xfrm>
          <a:off x="20383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81915</xdr:rowOff>
    </xdr:from>
    <xdr:to>
      <xdr:col>111</xdr:col>
      <xdr:colOff>177800</xdr:colOff>
      <xdr:row>40</xdr:row>
      <xdr:rowOff>85725</xdr:rowOff>
    </xdr:to>
    <xdr:cxnSp macro="">
      <xdr:nvCxnSpPr>
        <xdr:cNvPr id="501" name="直線コネクタ 500"/>
        <xdr:cNvCxnSpPr/>
      </xdr:nvCxnSpPr>
      <xdr:spPr>
        <a:xfrm flipV="1">
          <a:off x="20434300" y="69399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36830</xdr:rowOff>
    </xdr:from>
    <xdr:to>
      <xdr:col>102</xdr:col>
      <xdr:colOff>165100</xdr:colOff>
      <xdr:row>40</xdr:row>
      <xdr:rowOff>138430</xdr:rowOff>
    </xdr:to>
    <xdr:sp macro="" textlink="">
      <xdr:nvSpPr>
        <xdr:cNvPr id="502" name="楕円 501"/>
        <xdr:cNvSpPr/>
      </xdr:nvSpPr>
      <xdr:spPr>
        <a:xfrm>
          <a:off x="19494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85725</xdr:rowOff>
    </xdr:from>
    <xdr:to>
      <xdr:col>107</xdr:col>
      <xdr:colOff>50800</xdr:colOff>
      <xdr:row>40</xdr:row>
      <xdr:rowOff>87630</xdr:rowOff>
    </xdr:to>
    <xdr:cxnSp macro="">
      <xdr:nvCxnSpPr>
        <xdr:cNvPr id="503" name="直線コネクタ 502"/>
        <xdr:cNvCxnSpPr/>
      </xdr:nvCxnSpPr>
      <xdr:spPr>
        <a:xfrm flipV="1">
          <a:off x="19545300" y="69437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40640</xdr:rowOff>
    </xdr:from>
    <xdr:to>
      <xdr:col>98</xdr:col>
      <xdr:colOff>38100</xdr:colOff>
      <xdr:row>40</xdr:row>
      <xdr:rowOff>142240</xdr:rowOff>
    </xdr:to>
    <xdr:sp macro="" textlink="">
      <xdr:nvSpPr>
        <xdr:cNvPr id="504" name="楕円 503"/>
        <xdr:cNvSpPr/>
      </xdr:nvSpPr>
      <xdr:spPr>
        <a:xfrm>
          <a:off x="18605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87630</xdr:rowOff>
    </xdr:from>
    <xdr:to>
      <xdr:col>102</xdr:col>
      <xdr:colOff>114300</xdr:colOff>
      <xdr:row>40</xdr:row>
      <xdr:rowOff>91440</xdr:rowOff>
    </xdr:to>
    <xdr:cxnSp macro="">
      <xdr:nvCxnSpPr>
        <xdr:cNvPr id="505" name="直線コネクタ 504"/>
        <xdr:cNvCxnSpPr/>
      </xdr:nvCxnSpPr>
      <xdr:spPr>
        <a:xfrm flipV="1">
          <a:off x="18656300" y="69456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506" name="n_1aveValue【認定こども園・幼稚園・保育所】&#10;一人当たり面積"/>
        <xdr:cNvSpPr txBox="1"/>
      </xdr:nvSpPr>
      <xdr:spPr>
        <a:xfrm>
          <a:off x="210757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507" name="n_2aveValue【認定こども園・幼稚園・保育所】&#10;一人当たり面積"/>
        <xdr:cNvSpPr txBox="1"/>
      </xdr:nvSpPr>
      <xdr:spPr>
        <a:xfrm>
          <a:off x="20199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101617</xdr:rowOff>
    </xdr:from>
    <xdr:ext cx="469744" cy="259045"/>
    <xdr:sp macro="" textlink="">
      <xdr:nvSpPr>
        <xdr:cNvPr id="508" name="n_3aveValue【認定こども園・幼稚園・保育所】&#10;一人当たり面積"/>
        <xdr:cNvSpPr txBox="1"/>
      </xdr:nvSpPr>
      <xdr:spPr>
        <a:xfrm>
          <a:off x="19310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99712</xdr:rowOff>
    </xdr:from>
    <xdr:ext cx="469744" cy="259045"/>
    <xdr:sp macro="" textlink="">
      <xdr:nvSpPr>
        <xdr:cNvPr id="509" name="n_4aveValue【認定こども園・幼稚園・保育所】&#10;一人当たり面積"/>
        <xdr:cNvSpPr txBox="1"/>
      </xdr:nvSpPr>
      <xdr:spPr>
        <a:xfrm>
          <a:off x="18421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123842</xdr:rowOff>
    </xdr:from>
    <xdr:ext cx="469744" cy="259045"/>
    <xdr:sp macro="" textlink="">
      <xdr:nvSpPr>
        <xdr:cNvPr id="510" name="n_1mainValue【認定こども園・幼稚園・保育所】&#10;一人当たり面積"/>
        <xdr:cNvSpPr txBox="1"/>
      </xdr:nvSpPr>
      <xdr:spPr>
        <a:xfrm>
          <a:off x="21075727" y="698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127652</xdr:rowOff>
    </xdr:from>
    <xdr:ext cx="469744" cy="259045"/>
    <xdr:sp macro="" textlink="">
      <xdr:nvSpPr>
        <xdr:cNvPr id="511" name="n_2mainValue【認定こども園・幼稚園・保育所】&#10;一人当たり面積"/>
        <xdr:cNvSpPr txBox="1"/>
      </xdr:nvSpPr>
      <xdr:spPr>
        <a:xfrm>
          <a:off x="20199427" y="698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129557</xdr:rowOff>
    </xdr:from>
    <xdr:ext cx="469744" cy="259045"/>
    <xdr:sp macro="" textlink="">
      <xdr:nvSpPr>
        <xdr:cNvPr id="512" name="n_3mainValue【認定こども園・幼稚園・保育所】&#10;一人当たり面積"/>
        <xdr:cNvSpPr txBox="1"/>
      </xdr:nvSpPr>
      <xdr:spPr>
        <a:xfrm>
          <a:off x="19310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133367</xdr:rowOff>
    </xdr:from>
    <xdr:ext cx="469744" cy="259045"/>
    <xdr:sp macro="" textlink="">
      <xdr:nvSpPr>
        <xdr:cNvPr id="513" name="n_4mainValue【認定こども園・幼稚園・保育所】&#10;一人当たり面積"/>
        <xdr:cNvSpPr txBox="1"/>
      </xdr:nvSpPr>
      <xdr:spPr>
        <a:xfrm>
          <a:off x="18421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543" name="【学校施設】&#10;有形固定資産減価償却率平均値テキスト"/>
        <xdr:cNvSpPr txBox="1"/>
      </xdr:nvSpPr>
      <xdr:spPr>
        <a:xfrm>
          <a:off x="16357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7" name="フローチャート: 判断 546"/>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8" name="フローチャート: 判断 547"/>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101600</xdr:rowOff>
    </xdr:from>
    <xdr:to>
      <xdr:col>85</xdr:col>
      <xdr:colOff>177800</xdr:colOff>
      <xdr:row>61</xdr:row>
      <xdr:rowOff>31750</xdr:rowOff>
    </xdr:to>
    <xdr:sp macro="" textlink="">
      <xdr:nvSpPr>
        <xdr:cNvPr id="554" name="楕円 553"/>
        <xdr:cNvSpPr/>
      </xdr:nvSpPr>
      <xdr:spPr>
        <a:xfrm>
          <a:off x="16268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80027</xdr:rowOff>
    </xdr:from>
    <xdr:ext cx="405111" cy="259045"/>
    <xdr:sp macro="" textlink="">
      <xdr:nvSpPr>
        <xdr:cNvPr id="555" name="【学校施設】&#10;有形固定資産減価償却率該当値テキスト"/>
        <xdr:cNvSpPr txBox="1"/>
      </xdr:nvSpPr>
      <xdr:spPr>
        <a:xfrm>
          <a:off x="16357600"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69215</xdr:rowOff>
    </xdr:from>
    <xdr:to>
      <xdr:col>81</xdr:col>
      <xdr:colOff>101600</xdr:colOff>
      <xdr:row>60</xdr:row>
      <xdr:rowOff>170815</xdr:rowOff>
    </xdr:to>
    <xdr:sp macro="" textlink="">
      <xdr:nvSpPr>
        <xdr:cNvPr id="556" name="楕円 555"/>
        <xdr:cNvSpPr/>
      </xdr:nvSpPr>
      <xdr:spPr>
        <a:xfrm>
          <a:off x="15430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120015</xdr:rowOff>
    </xdr:from>
    <xdr:to>
      <xdr:col>85</xdr:col>
      <xdr:colOff>127000</xdr:colOff>
      <xdr:row>60</xdr:row>
      <xdr:rowOff>152400</xdr:rowOff>
    </xdr:to>
    <xdr:cxnSp macro="">
      <xdr:nvCxnSpPr>
        <xdr:cNvPr id="557" name="直線コネクタ 556"/>
        <xdr:cNvCxnSpPr/>
      </xdr:nvCxnSpPr>
      <xdr:spPr>
        <a:xfrm>
          <a:off x="15481300" y="104070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53975</xdr:rowOff>
    </xdr:from>
    <xdr:to>
      <xdr:col>76</xdr:col>
      <xdr:colOff>165100</xdr:colOff>
      <xdr:row>60</xdr:row>
      <xdr:rowOff>155575</xdr:rowOff>
    </xdr:to>
    <xdr:sp macro="" textlink="">
      <xdr:nvSpPr>
        <xdr:cNvPr id="558" name="楕円 557"/>
        <xdr:cNvSpPr/>
      </xdr:nvSpPr>
      <xdr:spPr>
        <a:xfrm>
          <a:off x="14541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104775</xdr:rowOff>
    </xdr:from>
    <xdr:to>
      <xdr:col>81</xdr:col>
      <xdr:colOff>50800</xdr:colOff>
      <xdr:row>60</xdr:row>
      <xdr:rowOff>120015</xdr:rowOff>
    </xdr:to>
    <xdr:cxnSp macro="">
      <xdr:nvCxnSpPr>
        <xdr:cNvPr id="559" name="直線コネクタ 558"/>
        <xdr:cNvCxnSpPr/>
      </xdr:nvCxnSpPr>
      <xdr:spPr>
        <a:xfrm>
          <a:off x="14592300" y="103917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46355</xdr:rowOff>
    </xdr:from>
    <xdr:to>
      <xdr:col>72</xdr:col>
      <xdr:colOff>38100</xdr:colOff>
      <xdr:row>60</xdr:row>
      <xdr:rowOff>147955</xdr:rowOff>
    </xdr:to>
    <xdr:sp macro="" textlink="">
      <xdr:nvSpPr>
        <xdr:cNvPr id="560" name="楕円 559"/>
        <xdr:cNvSpPr/>
      </xdr:nvSpPr>
      <xdr:spPr>
        <a:xfrm>
          <a:off x="13652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97155</xdr:rowOff>
    </xdr:from>
    <xdr:to>
      <xdr:col>76</xdr:col>
      <xdr:colOff>114300</xdr:colOff>
      <xdr:row>60</xdr:row>
      <xdr:rowOff>104775</xdr:rowOff>
    </xdr:to>
    <xdr:cxnSp macro="">
      <xdr:nvCxnSpPr>
        <xdr:cNvPr id="561" name="直線コネクタ 560"/>
        <xdr:cNvCxnSpPr/>
      </xdr:nvCxnSpPr>
      <xdr:spPr>
        <a:xfrm>
          <a:off x="13703300" y="103841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25400</xdr:rowOff>
    </xdr:from>
    <xdr:to>
      <xdr:col>67</xdr:col>
      <xdr:colOff>101600</xdr:colOff>
      <xdr:row>60</xdr:row>
      <xdr:rowOff>127000</xdr:rowOff>
    </xdr:to>
    <xdr:sp macro="" textlink="">
      <xdr:nvSpPr>
        <xdr:cNvPr id="562" name="楕円 561"/>
        <xdr:cNvSpPr/>
      </xdr:nvSpPr>
      <xdr:spPr>
        <a:xfrm>
          <a:off x="12763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76200</xdr:rowOff>
    </xdr:from>
    <xdr:to>
      <xdr:col>71</xdr:col>
      <xdr:colOff>177800</xdr:colOff>
      <xdr:row>60</xdr:row>
      <xdr:rowOff>97155</xdr:rowOff>
    </xdr:to>
    <xdr:cxnSp macro="">
      <xdr:nvCxnSpPr>
        <xdr:cNvPr id="563" name="直線コネクタ 562"/>
        <xdr:cNvCxnSpPr/>
      </xdr:nvCxnSpPr>
      <xdr:spPr>
        <a:xfrm>
          <a:off x="12814300" y="103632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4"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565" name="n_2aveValue【学校施設】&#10;有形固定資産減価償却率"/>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107332</xdr:rowOff>
    </xdr:from>
    <xdr:ext cx="405111" cy="259045"/>
    <xdr:sp macro="" textlink="">
      <xdr:nvSpPr>
        <xdr:cNvPr id="566" name="n_3aveValue【学校施設】&#10;有形固定資産減価償却率"/>
        <xdr:cNvSpPr txBox="1"/>
      </xdr:nvSpPr>
      <xdr:spPr>
        <a:xfrm>
          <a:off x="13500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567" name="n_4aveValue【学校施設】&#10;有形固定資産減価償却率"/>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161942</xdr:rowOff>
    </xdr:from>
    <xdr:ext cx="405111" cy="259045"/>
    <xdr:sp macro="" textlink="">
      <xdr:nvSpPr>
        <xdr:cNvPr id="568" name="n_1mainValue【学校施設】&#10;有形固定資産減価償却率"/>
        <xdr:cNvSpPr txBox="1"/>
      </xdr:nvSpPr>
      <xdr:spPr>
        <a:xfrm>
          <a:off x="15266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146702</xdr:rowOff>
    </xdr:from>
    <xdr:ext cx="405111" cy="259045"/>
    <xdr:sp macro="" textlink="">
      <xdr:nvSpPr>
        <xdr:cNvPr id="569" name="n_2mainValue【学校施設】&#10;有形固定資産減価償却率"/>
        <xdr:cNvSpPr txBox="1"/>
      </xdr:nvSpPr>
      <xdr:spPr>
        <a:xfrm>
          <a:off x="14389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139082</xdr:rowOff>
    </xdr:from>
    <xdr:ext cx="405111" cy="259045"/>
    <xdr:sp macro="" textlink="">
      <xdr:nvSpPr>
        <xdr:cNvPr id="570" name="n_3mainValue【学校施設】&#10;有形固定資産減価償却率"/>
        <xdr:cNvSpPr txBox="1"/>
      </xdr:nvSpPr>
      <xdr:spPr>
        <a:xfrm>
          <a:off x="13500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118127</xdr:rowOff>
    </xdr:from>
    <xdr:ext cx="405111" cy="259045"/>
    <xdr:sp macro="" textlink="">
      <xdr:nvSpPr>
        <xdr:cNvPr id="571" name="n_4mainValue【学校施設】&#10;有形固定資産減価償却率"/>
        <xdr:cNvSpPr txBox="1"/>
      </xdr:nvSpPr>
      <xdr:spPr>
        <a:xfrm>
          <a:off x="12611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15968</xdr:rowOff>
    </xdr:from>
    <xdr:ext cx="469744" cy="259045"/>
    <xdr:sp macro="" textlink="">
      <xdr:nvSpPr>
        <xdr:cNvPr id="599" name="【学校施設】&#10;一人当たり面積平均値テキスト"/>
        <xdr:cNvSpPr txBox="1"/>
      </xdr:nvSpPr>
      <xdr:spPr>
        <a:xfrm>
          <a:off x="22199600" y="10302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3" name="フローチャート: 判断 602"/>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04" name="フローチャート: 判断 603"/>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143967</xdr:rowOff>
    </xdr:from>
    <xdr:to>
      <xdr:col>116</xdr:col>
      <xdr:colOff>114300</xdr:colOff>
      <xdr:row>62</xdr:row>
      <xdr:rowOff>74117</xdr:rowOff>
    </xdr:to>
    <xdr:sp macro="" textlink="">
      <xdr:nvSpPr>
        <xdr:cNvPr id="610" name="楕円 609"/>
        <xdr:cNvSpPr/>
      </xdr:nvSpPr>
      <xdr:spPr>
        <a:xfrm>
          <a:off x="22110700" y="1060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122394</xdr:rowOff>
    </xdr:from>
    <xdr:ext cx="469744" cy="259045"/>
    <xdr:sp macro="" textlink="">
      <xdr:nvSpPr>
        <xdr:cNvPr id="611" name="【学校施設】&#10;一人当たり面積該当値テキスト"/>
        <xdr:cNvSpPr txBox="1"/>
      </xdr:nvSpPr>
      <xdr:spPr>
        <a:xfrm>
          <a:off x="22199600" y="1058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151282</xdr:rowOff>
    </xdr:from>
    <xdr:to>
      <xdr:col>112</xdr:col>
      <xdr:colOff>38100</xdr:colOff>
      <xdr:row>62</xdr:row>
      <xdr:rowOff>81432</xdr:rowOff>
    </xdr:to>
    <xdr:sp macro="" textlink="">
      <xdr:nvSpPr>
        <xdr:cNvPr id="612" name="楕円 611"/>
        <xdr:cNvSpPr/>
      </xdr:nvSpPr>
      <xdr:spPr>
        <a:xfrm>
          <a:off x="21272500" y="1060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23317</xdr:rowOff>
    </xdr:from>
    <xdr:to>
      <xdr:col>116</xdr:col>
      <xdr:colOff>63500</xdr:colOff>
      <xdr:row>62</xdr:row>
      <xdr:rowOff>30632</xdr:rowOff>
    </xdr:to>
    <xdr:cxnSp macro="">
      <xdr:nvCxnSpPr>
        <xdr:cNvPr id="613" name="直線コネクタ 612"/>
        <xdr:cNvCxnSpPr/>
      </xdr:nvCxnSpPr>
      <xdr:spPr>
        <a:xfrm flipV="1">
          <a:off x="21323300" y="10653217"/>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158141</xdr:rowOff>
    </xdr:from>
    <xdr:to>
      <xdr:col>107</xdr:col>
      <xdr:colOff>101600</xdr:colOff>
      <xdr:row>62</xdr:row>
      <xdr:rowOff>88291</xdr:rowOff>
    </xdr:to>
    <xdr:sp macro="" textlink="">
      <xdr:nvSpPr>
        <xdr:cNvPr id="614" name="楕円 613"/>
        <xdr:cNvSpPr/>
      </xdr:nvSpPr>
      <xdr:spPr>
        <a:xfrm>
          <a:off x="20383500" y="106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30632</xdr:rowOff>
    </xdr:from>
    <xdr:to>
      <xdr:col>111</xdr:col>
      <xdr:colOff>177800</xdr:colOff>
      <xdr:row>62</xdr:row>
      <xdr:rowOff>37491</xdr:rowOff>
    </xdr:to>
    <xdr:cxnSp macro="">
      <xdr:nvCxnSpPr>
        <xdr:cNvPr id="615" name="直線コネクタ 614"/>
        <xdr:cNvCxnSpPr/>
      </xdr:nvCxnSpPr>
      <xdr:spPr>
        <a:xfrm flipV="1">
          <a:off x="20434300" y="1066053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164541</xdr:rowOff>
    </xdr:from>
    <xdr:to>
      <xdr:col>102</xdr:col>
      <xdr:colOff>165100</xdr:colOff>
      <xdr:row>62</xdr:row>
      <xdr:rowOff>94691</xdr:rowOff>
    </xdr:to>
    <xdr:sp macro="" textlink="">
      <xdr:nvSpPr>
        <xdr:cNvPr id="616" name="楕円 615"/>
        <xdr:cNvSpPr/>
      </xdr:nvSpPr>
      <xdr:spPr>
        <a:xfrm>
          <a:off x="19494500" y="1062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37491</xdr:rowOff>
    </xdr:from>
    <xdr:to>
      <xdr:col>107</xdr:col>
      <xdr:colOff>50800</xdr:colOff>
      <xdr:row>62</xdr:row>
      <xdr:rowOff>43891</xdr:rowOff>
    </xdr:to>
    <xdr:cxnSp macro="">
      <xdr:nvCxnSpPr>
        <xdr:cNvPr id="617" name="直線コネクタ 616"/>
        <xdr:cNvCxnSpPr/>
      </xdr:nvCxnSpPr>
      <xdr:spPr>
        <a:xfrm flipV="1">
          <a:off x="19545300" y="10667391"/>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9551</xdr:rowOff>
    </xdr:from>
    <xdr:to>
      <xdr:col>98</xdr:col>
      <xdr:colOff>38100</xdr:colOff>
      <xdr:row>62</xdr:row>
      <xdr:rowOff>111151</xdr:rowOff>
    </xdr:to>
    <xdr:sp macro="" textlink="">
      <xdr:nvSpPr>
        <xdr:cNvPr id="618" name="楕円 617"/>
        <xdr:cNvSpPr/>
      </xdr:nvSpPr>
      <xdr:spPr>
        <a:xfrm>
          <a:off x="18605500" y="106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43891</xdr:rowOff>
    </xdr:from>
    <xdr:to>
      <xdr:col>102</xdr:col>
      <xdr:colOff>114300</xdr:colOff>
      <xdr:row>62</xdr:row>
      <xdr:rowOff>60351</xdr:rowOff>
    </xdr:to>
    <xdr:cxnSp macro="">
      <xdr:nvCxnSpPr>
        <xdr:cNvPr id="619" name="直線コネクタ 618"/>
        <xdr:cNvCxnSpPr/>
      </xdr:nvCxnSpPr>
      <xdr:spPr>
        <a:xfrm flipV="1">
          <a:off x="18656300" y="10673791"/>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119448</xdr:rowOff>
    </xdr:from>
    <xdr:ext cx="469744" cy="259045"/>
    <xdr:sp macro="" textlink="">
      <xdr:nvSpPr>
        <xdr:cNvPr id="620" name="n_1aveValue【学校施設】&#10;一人当たり面積"/>
        <xdr:cNvSpPr txBox="1"/>
      </xdr:nvSpPr>
      <xdr:spPr>
        <a:xfrm>
          <a:off x="21075727" y="102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142308</xdr:rowOff>
    </xdr:from>
    <xdr:ext cx="469744" cy="259045"/>
    <xdr:sp macro="" textlink="">
      <xdr:nvSpPr>
        <xdr:cNvPr id="621" name="n_2aveValue【学校施設】&#10;一人当たり面積"/>
        <xdr:cNvSpPr txBox="1"/>
      </xdr:nvSpPr>
      <xdr:spPr>
        <a:xfrm>
          <a:off x="20199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158310</xdr:rowOff>
    </xdr:from>
    <xdr:ext cx="469744" cy="259045"/>
    <xdr:sp macro="" textlink="">
      <xdr:nvSpPr>
        <xdr:cNvPr id="622" name="n_3aveValue【学校施設】&#10;一人当たり面積"/>
        <xdr:cNvSpPr txBox="1"/>
      </xdr:nvSpPr>
      <xdr:spPr>
        <a:xfrm>
          <a:off x="193104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170654</xdr:rowOff>
    </xdr:from>
    <xdr:ext cx="469744" cy="259045"/>
    <xdr:sp macro="" textlink="">
      <xdr:nvSpPr>
        <xdr:cNvPr id="623" name="n_4aveValue【学校施設】&#10;一人当たり面積"/>
        <xdr:cNvSpPr txBox="1"/>
      </xdr:nvSpPr>
      <xdr:spPr>
        <a:xfrm>
          <a:off x="18421427" y="102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72559</xdr:rowOff>
    </xdr:from>
    <xdr:ext cx="469744" cy="259045"/>
    <xdr:sp macro="" textlink="">
      <xdr:nvSpPr>
        <xdr:cNvPr id="624" name="n_1mainValue【学校施設】&#10;一人当たり面積"/>
        <xdr:cNvSpPr txBox="1"/>
      </xdr:nvSpPr>
      <xdr:spPr>
        <a:xfrm>
          <a:off x="21075727" y="1070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79418</xdr:rowOff>
    </xdr:from>
    <xdr:ext cx="469744" cy="259045"/>
    <xdr:sp macro="" textlink="">
      <xdr:nvSpPr>
        <xdr:cNvPr id="625" name="n_2mainValue【学校施設】&#10;一人当たり面積"/>
        <xdr:cNvSpPr txBox="1"/>
      </xdr:nvSpPr>
      <xdr:spPr>
        <a:xfrm>
          <a:off x="20199427" y="1070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85818</xdr:rowOff>
    </xdr:from>
    <xdr:ext cx="469744" cy="259045"/>
    <xdr:sp macro="" textlink="">
      <xdr:nvSpPr>
        <xdr:cNvPr id="626" name="n_3mainValue【学校施設】&#10;一人当たり面積"/>
        <xdr:cNvSpPr txBox="1"/>
      </xdr:nvSpPr>
      <xdr:spPr>
        <a:xfrm>
          <a:off x="19310427" y="1071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102278</xdr:rowOff>
    </xdr:from>
    <xdr:ext cx="469744" cy="259045"/>
    <xdr:sp macro="" textlink="">
      <xdr:nvSpPr>
        <xdr:cNvPr id="627" name="n_4mainValue【学校施設】&#10;一人当たり面積"/>
        <xdr:cNvSpPr txBox="1"/>
      </xdr:nvSpPr>
      <xdr:spPr>
        <a:xfrm>
          <a:off x="18421427" y="1073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668" name="直線コネクタ 667"/>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671" name="【公民館】&#10;有形固定資産減価償却率最大値テキスト"/>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672" name="直線コネクタ 671"/>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673" name="【公民館】&#10;有形固定資産減価償却率平均値テキスト"/>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674" name="フローチャート: 判断 673"/>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675" name="フローチャート: 判断 674"/>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676" name="フローチャート: 判断 675"/>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677" name="フローチャート: 判断 676"/>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78" name="フローチャート: 判断 677"/>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133986</xdr:rowOff>
    </xdr:from>
    <xdr:to>
      <xdr:col>85</xdr:col>
      <xdr:colOff>177800</xdr:colOff>
      <xdr:row>104</xdr:row>
      <xdr:rowOff>64136</xdr:rowOff>
    </xdr:to>
    <xdr:sp macro="" textlink="">
      <xdr:nvSpPr>
        <xdr:cNvPr id="684" name="楕円 683"/>
        <xdr:cNvSpPr/>
      </xdr:nvSpPr>
      <xdr:spPr>
        <a:xfrm>
          <a:off x="162687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156863</xdr:rowOff>
    </xdr:from>
    <xdr:ext cx="405111" cy="259045"/>
    <xdr:sp macro="" textlink="">
      <xdr:nvSpPr>
        <xdr:cNvPr id="685" name="【公民館】&#10;有形固定資産減価償却率該当値テキスト"/>
        <xdr:cNvSpPr txBox="1"/>
      </xdr:nvSpPr>
      <xdr:spPr>
        <a:xfrm>
          <a:off x="16357600"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160655</xdr:rowOff>
    </xdr:from>
    <xdr:to>
      <xdr:col>81</xdr:col>
      <xdr:colOff>101600</xdr:colOff>
      <xdr:row>104</xdr:row>
      <xdr:rowOff>90805</xdr:rowOff>
    </xdr:to>
    <xdr:sp macro="" textlink="">
      <xdr:nvSpPr>
        <xdr:cNvPr id="686" name="楕円 685"/>
        <xdr:cNvSpPr/>
      </xdr:nvSpPr>
      <xdr:spPr>
        <a:xfrm>
          <a:off x="15430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13336</xdr:rowOff>
    </xdr:from>
    <xdr:to>
      <xdr:col>85</xdr:col>
      <xdr:colOff>127000</xdr:colOff>
      <xdr:row>104</xdr:row>
      <xdr:rowOff>40005</xdr:rowOff>
    </xdr:to>
    <xdr:cxnSp macro="">
      <xdr:nvCxnSpPr>
        <xdr:cNvPr id="687" name="直線コネクタ 686"/>
        <xdr:cNvCxnSpPr/>
      </xdr:nvCxnSpPr>
      <xdr:spPr>
        <a:xfrm flipV="1">
          <a:off x="15481300" y="1784413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12064</xdr:rowOff>
    </xdr:from>
    <xdr:to>
      <xdr:col>76</xdr:col>
      <xdr:colOff>165100</xdr:colOff>
      <xdr:row>104</xdr:row>
      <xdr:rowOff>113664</xdr:rowOff>
    </xdr:to>
    <xdr:sp macro="" textlink="">
      <xdr:nvSpPr>
        <xdr:cNvPr id="688" name="楕円 687"/>
        <xdr:cNvSpPr/>
      </xdr:nvSpPr>
      <xdr:spPr>
        <a:xfrm>
          <a:off x="14541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40005</xdr:rowOff>
    </xdr:from>
    <xdr:to>
      <xdr:col>81</xdr:col>
      <xdr:colOff>50800</xdr:colOff>
      <xdr:row>104</xdr:row>
      <xdr:rowOff>62864</xdr:rowOff>
    </xdr:to>
    <xdr:cxnSp macro="">
      <xdr:nvCxnSpPr>
        <xdr:cNvPr id="689" name="直線コネクタ 688"/>
        <xdr:cNvCxnSpPr/>
      </xdr:nvCxnSpPr>
      <xdr:spPr>
        <a:xfrm flipV="1">
          <a:off x="14592300" y="178708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690" name="楕円 689"/>
        <xdr:cNvSpPr/>
      </xdr:nvSpPr>
      <xdr:spPr>
        <a:xfrm>
          <a:off x="13652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15239</xdr:rowOff>
    </xdr:from>
    <xdr:to>
      <xdr:col>76</xdr:col>
      <xdr:colOff>114300</xdr:colOff>
      <xdr:row>104</xdr:row>
      <xdr:rowOff>62864</xdr:rowOff>
    </xdr:to>
    <xdr:cxnSp macro="">
      <xdr:nvCxnSpPr>
        <xdr:cNvPr id="691" name="直線コネクタ 690"/>
        <xdr:cNvCxnSpPr/>
      </xdr:nvCxnSpPr>
      <xdr:spPr>
        <a:xfrm>
          <a:off x="13703300" y="178460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86361</xdr:rowOff>
    </xdr:from>
    <xdr:to>
      <xdr:col>67</xdr:col>
      <xdr:colOff>101600</xdr:colOff>
      <xdr:row>104</xdr:row>
      <xdr:rowOff>16511</xdr:rowOff>
    </xdr:to>
    <xdr:sp macro="" textlink="">
      <xdr:nvSpPr>
        <xdr:cNvPr id="692" name="楕円 691"/>
        <xdr:cNvSpPr/>
      </xdr:nvSpPr>
      <xdr:spPr>
        <a:xfrm>
          <a:off x="12763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137161</xdr:rowOff>
    </xdr:from>
    <xdr:to>
      <xdr:col>71</xdr:col>
      <xdr:colOff>177800</xdr:colOff>
      <xdr:row>104</xdr:row>
      <xdr:rowOff>15239</xdr:rowOff>
    </xdr:to>
    <xdr:cxnSp macro="">
      <xdr:nvCxnSpPr>
        <xdr:cNvPr id="693" name="直線コネクタ 692"/>
        <xdr:cNvCxnSpPr/>
      </xdr:nvCxnSpPr>
      <xdr:spPr>
        <a:xfrm>
          <a:off x="12814300" y="177965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120032</xdr:rowOff>
    </xdr:from>
    <xdr:ext cx="405111" cy="259045"/>
    <xdr:sp macro="" textlink="">
      <xdr:nvSpPr>
        <xdr:cNvPr id="694" name="n_1aveValue【公民館】&#10;有形固定資産減価償却率"/>
        <xdr:cNvSpPr txBox="1"/>
      </xdr:nvSpPr>
      <xdr:spPr>
        <a:xfrm>
          <a:off x="15266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74313</xdr:rowOff>
    </xdr:from>
    <xdr:ext cx="405111" cy="259045"/>
    <xdr:sp macro="" textlink="">
      <xdr:nvSpPr>
        <xdr:cNvPr id="695" name="n_2aveValue【公民館】&#10;有形固定資産減価償却率"/>
        <xdr:cNvSpPr txBox="1"/>
      </xdr:nvSpPr>
      <xdr:spPr>
        <a:xfrm>
          <a:off x="14389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696" name="n_3aveValue【公民館】&#10;有形固定資産減価償却率"/>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19066</xdr:rowOff>
    </xdr:from>
    <xdr:ext cx="405111" cy="259045"/>
    <xdr:sp macro="" textlink="">
      <xdr:nvSpPr>
        <xdr:cNvPr id="697" name="n_4aveValue【公民館】&#10;有形固定資産減価償却率"/>
        <xdr:cNvSpPr txBox="1"/>
      </xdr:nvSpPr>
      <xdr:spPr>
        <a:xfrm>
          <a:off x="12611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107332</xdr:rowOff>
    </xdr:from>
    <xdr:ext cx="405111" cy="259045"/>
    <xdr:sp macro="" textlink="">
      <xdr:nvSpPr>
        <xdr:cNvPr id="698" name="n_1mainValue【公民館】&#10;有形固定資産減価償却率"/>
        <xdr:cNvSpPr txBox="1"/>
      </xdr:nvSpPr>
      <xdr:spPr>
        <a:xfrm>
          <a:off x="15266044"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130191</xdr:rowOff>
    </xdr:from>
    <xdr:ext cx="405111" cy="259045"/>
    <xdr:sp macro="" textlink="">
      <xdr:nvSpPr>
        <xdr:cNvPr id="699" name="n_2mainValue【公民館】&#10;有形固定資産減価償却率"/>
        <xdr:cNvSpPr txBox="1"/>
      </xdr:nvSpPr>
      <xdr:spPr>
        <a:xfrm>
          <a:off x="14389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00" name="n_3main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33038</xdr:rowOff>
    </xdr:from>
    <xdr:ext cx="405111" cy="259045"/>
    <xdr:sp macro="" textlink="">
      <xdr:nvSpPr>
        <xdr:cNvPr id="701" name="n_4mainValue【公民館】&#10;有形固定資産減価償却率"/>
        <xdr:cNvSpPr txBox="1"/>
      </xdr:nvSpPr>
      <xdr:spPr>
        <a:xfrm>
          <a:off x="12611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3" name="テキスト ボックス 71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5" name="テキスト ボックス 71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7" name="テキスト ボックス 71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9" name="テキスト ボックス 71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723" name="直線コネクタ 722"/>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24" name="【公民館】&#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25" name="直線コネクタ 724"/>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26"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27" name="直線コネクタ 726"/>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728" name="【公民館】&#10;一人当たり面積平均値テキスト"/>
        <xdr:cNvSpPr txBox="1"/>
      </xdr:nvSpPr>
      <xdr:spPr>
        <a:xfrm>
          <a:off x="22199600" y="1809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729" name="フローチャート: 判断 728"/>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730" name="フローチャート: 判断 729"/>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731" name="フローチャート: 判断 730"/>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32" name="フローチャート: 判断 731"/>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733" name="フローチャート: 判断 732"/>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107696</xdr:rowOff>
    </xdr:from>
    <xdr:to>
      <xdr:col>116</xdr:col>
      <xdr:colOff>114300</xdr:colOff>
      <xdr:row>103</xdr:row>
      <xdr:rowOff>37846</xdr:rowOff>
    </xdr:to>
    <xdr:sp macro="" textlink="">
      <xdr:nvSpPr>
        <xdr:cNvPr id="739" name="楕円 738"/>
        <xdr:cNvSpPr/>
      </xdr:nvSpPr>
      <xdr:spPr>
        <a:xfrm>
          <a:off x="22110700" y="175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130573</xdr:rowOff>
    </xdr:from>
    <xdr:ext cx="469744" cy="259045"/>
    <xdr:sp macro="" textlink="">
      <xdr:nvSpPr>
        <xdr:cNvPr id="740" name="【公民館】&#10;一人当たり面積該当値テキスト"/>
        <xdr:cNvSpPr txBox="1"/>
      </xdr:nvSpPr>
      <xdr:spPr>
        <a:xfrm>
          <a:off x="22199600" y="1744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123698</xdr:rowOff>
    </xdr:from>
    <xdr:to>
      <xdr:col>112</xdr:col>
      <xdr:colOff>38100</xdr:colOff>
      <xdr:row>103</xdr:row>
      <xdr:rowOff>53848</xdr:rowOff>
    </xdr:to>
    <xdr:sp macro="" textlink="">
      <xdr:nvSpPr>
        <xdr:cNvPr id="741" name="楕円 740"/>
        <xdr:cNvSpPr/>
      </xdr:nvSpPr>
      <xdr:spPr>
        <a:xfrm>
          <a:off x="21272500" y="1761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158496</xdr:rowOff>
    </xdr:from>
    <xdr:to>
      <xdr:col>116</xdr:col>
      <xdr:colOff>63500</xdr:colOff>
      <xdr:row>103</xdr:row>
      <xdr:rowOff>3048</xdr:rowOff>
    </xdr:to>
    <xdr:cxnSp macro="">
      <xdr:nvCxnSpPr>
        <xdr:cNvPr id="742" name="直線コネクタ 741"/>
        <xdr:cNvCxnSpPr/>
      </xdr:nvCxnSpPr>
      <xdr:spPr>
        <a:xfrm flipV="1">
          <a:off x="21323300" y="1764639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137413</xdr:rowOff>
    </xdr:from>
    <xdr:to>
      <xdr:col>107</xdr:col>
      <xdr:colOff>101600</xdr:colOff>
      <xdr:row>103</xdr:row>
      <xdr:rowOff>67563</xdr:rowOff>
    </xdr:to>
    <xdr:sp macro="" textlink="">
      <xdr:nvSpPr>
        <xdr:cNvPr id="743" name="楕円 742"/>
        <xdr:cNvSpPr/>
      </xdr:nvSpPr>
      <xdr:spPr>
        <a:xfrm>
          <a:off x="20383500" y="1762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3048</xdr:rowOff>
    </xdr:from>
    <xdr:to>
      <xdr:col>111</xdr:col>
      <xdr:colOff>177800</xdr:colOff>
      <xdr:row>103</xdr:row>
      <xdr:rowOff>16763</xdr:rowOff>
    </xdr:to>
    <xdr:cxnSp macro="">
      <xdr:nvCxnSpPr>
        <xdr:cNvPr id="744" name="直線コネクタ 743"/>
        <xdr:cNvCxnSpPr/>
      </xdr:nvCxnSpPr>
      <xdr:spPr>
        <a:xfrm flipV="1">
          <a:off x="20434300" y="1766239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144272</xdr:rowOff>
    </xdr:from>
    <xdr:to>
      <xdr:col>102</xdr:col>
      <xdr:colOff>165100</xdr:colOff>
      <xdr:row>103</xdr:row>
      <xdr:rowOff>74422</xdr:rowOff>
    </xdr:to>
    <xdr:sp macro="" textlink="">
      <xdr:nvSpPr>
        <xdr:cNvPr id="745" name="楕円 744"/>
        <xdr:cNvSpPr/>
      </xdr:nvSpPr>
      <xdr:spPr>
        <a:xfrm>
          <a:off x="194945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16763</xdr:rowOff>
    </xdr:from>
    <xdr:to>
      <xdr:col>107</xdr:col>
      <xdr:colOff>50800</xdr:colOff>
      <xdr:row>103</xdr:row>
      <xdr:rowOff>23622</xdr:rowOff>
    </xdr:to>
    <xdr:cxnSp macro="">
      <xdr:nvCxnSpPr>
        <xdr:cNvPr id="746" name="直線コネクタ 745"/>
        <xdr:cNvCxnSpPr/>
      </xdr:nvCxnSpPr>
      <xdr:spPr>
        <a:xfrm flipV="1">
          <a:off x="19545300" y="1767611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155702</xdr:rowOff>
    </xdr:from>
    <xdr:to>
      <xdr:col>98</xdr:col>
      <xdr:colOff>38100</xdr:colOff>
      <xdr:row>103</xdr:row>
      <xdr:rowOff>85852</xdr:rowOff>
    </xdr:to>
    <xdr:sp macro="" textlink="">
      <xdr:nvSpPr>
        <xdr:cNvPr id="747" name="楕円 746"/>
        <xdr:cNvSpPr/>
      </xdr:nvSpPr>
      <xdr:spPr>
        <a:xfrm>
          <a:off x="18605500" y="176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23622</xdr:rowOff>
    </xdr:from>
    <xdr:to>
      <xdr:col>102</xdr:col>
      <xdr:colOff>114300</xdr:colOff>
      <xdr:row>103</xdr:row>
      <xdr:rowOff>35052</xdr:rowOff>
    </xdr:to>
    <xdr:cxnSp macro="">
      <xdr:nvCxnSpPr>
        <xdr:cNvPr id="748" name="直線コネクタ 747"/>
        <xdr:cNvCxnSpPr/>
      </xdr:nvCxnSpPr>
      <xdr:spPr>
        <a:xfrm flipV="1">
          <a:off x="18656300" y="1768297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54119</xdr:rowOff>
    </xdr:from>
    <xdr:ext cx="469744" cy="259045"/>
    <xdr:sp macro="" textlink="">
      <xdr:nvSpPr>
        <xdr:cNvPr id="749" name="n_1aveValue【公民館】&#10;一人当たり面積"/>
        <xdr:cNvSpPr txBox="1"/>
      </xdr:nvSpPr>
      <xdr:spPr>
        <a:xfrm>
          <a:off x="210757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750" name="n_2aveValue【公民館】&#10;一人当たり面積"/>
        <xdr:cNvSpPr txBox="1"/>
      </xdr:nvSpPr>
      <xdr:spPr>
        <a:xfrm>
          <a:off x="20199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751" name="n_3aveValue【公民館】&#10;一人当たり面積"/>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22114</xdr:rowOff>
    </xdr:from>
    <xdr:ext cx="469744" cy="259045"/>
    <xdr:sp macro="" textlink="">
      <xdr:nvSpPr>
        <xdr:cNvPr id="752" name="n_4aveValue【公民館】&#10;一人当たり面積"/>
        <xdr:cNvSpPr txBox="1"/>
      </xdr:nvSpPr>
      <xdr:spPr>
        <a:xfrm>
          <a:off x="18421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70375</xdr:rowOff>
    </xdr:from>
    <xdr:ext cx="469744" cy="259045"/>
    <xdr:sp macro="" textlink="">
      <xdr:nvSpPr>
        <xdr:cNvPr id="753" name="n_1mainValue【公民館】&#10;一人当たり面積"/>
        <xdr:cNvSpPr txBox="1"/>
      </xdr:nvSpPr>
      <xdr:spPr>
        <a:xfrm>
          <a:off x="21075727" y="1738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84090</xdr:rowOff>
    </xdr:from>
    <xdr:ext cx="469744" cy="259045"/>
    <xdr:sp macro="" textlink="">
      <xdr:nvSpPr>
        <xdr:cNvPr id="754" name="n_2mainValue【公民館】&#10;一人当たり面積"/>
        <xdr:cNvSpPr txBox="1"/>
      </xdr:nvSpPr>
      <xdr:spPr>
        <a:xfrm>
          <a:off x="20199427" y="1740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90949</xdr:rowOff>
    </xdr:from>
    <xdr:ext cx="469744" cy="259045"/>
    <xdr:sp macro="" textlink="">
      <xdr:nvSpPr>
        <xdr:cNvPr id="755" name="n_3mainValue【公民館】&#10;一人当たり面積"/>
        <xdr:cNvSpPr txBox="1"/>
      </xdr:nvSpPr>
      <xdr:spPr>
        <a:xfrm>
          <a:off x="19310427" y="1740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102379</xdr:rowOff>
    </xdr:from>
    <xdr:ext cx="469744" cy="259045"/>
    <xdr:sp macro="" textlink="">
      <xdr:nvSpPr>
        <xdr:cNvPr id="756" name="n_4mainValue【公民館】&#10;一人当たり面積"/>
        <xdr:cNvSpPr txBox="1"/>
      </xdr:nvSpPr>
      <xdr:spPr>
        <a:xfrm>
          <a:off x="18421427" y="1741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、道路、学校施設、公営住宅で全国平均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県平均、類似団体平均を上回っている。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学校施設に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ついては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、建築から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が経過した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建物が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適正な維持管理を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行うとともに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、施設の統廃合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等の検討をしていく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公営住宅においては、償却が進</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減価</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償却率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き、老朽化した施設の除却等、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適正な維持管理に努める。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道路においても、各市道の交通量や状況等をみて、早急の対応が必要な箇所については適宜行っていく。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47,298
46,652
121.74
35,211,597
33,533,047
804,835
11,249,556
17,421,469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3" name="【図書館】&#10;有形固定資産減価償却率平均値テキスト"/>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40096</xdr:rowOff>
    </xdr:from>
    <xdr:to>
      <xdr:col>24</xdr:col>
      <xdr:colOff>114300</xdr:colOff>
      <xdr:row>35</xdr:row>
      <xdr:rowOff>141696</xdr:rowOff>
    </xdr:to>
    <xdr:sp macro="" textlink="">
      <xdr:nvSpPr>
        <xdr:cNvPr id="74" name="楕円 73"/>
        <xdr:cNvSpPr/>
      </xdr:nvSpPr>
      <xdr:spPr>
        <a:xfrm>
          <a:off x="45847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62973</xdr:rowOff>
    </xdr:from>
    <xdr:ext cx="405111" cy="259045"/>
    <xdr:sp macro="" textlink="">
      <xdr:nvSpPr>
        <xdr:cNvPr id="75" name="【図書館】&#10;有形固定資産減価償却率該当値テキスト"/>
        <xdr:cNvSpPr txBox="1"/>
      </xdr:nvSpPr>
      <xdr:spPr>
        <a:xfrm>
          <a:off x="4673600" y="589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4173</xdr:rowOff>
    </xdr:from>
    <xdr:to>
      <xdr:col>20</xdr:col>
      <xdr:colOff>38100</xdr:colOff>
      <xdr:row>35</xdr:row>
      <xdr:rowOff>105773</xdr:rowOff>
    </xdr:to>
    <xdr:sp macro="" textlink="">
      <xdr:nvSpPr>
        <xdr:cNvPr id="76" name="楕円 75"/>
        <xdr:cNvSpPr/>
      </xdr:nvSpPr>
      <xdr:spPr>
        <a:xfrm>
          <a:off x="3746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54973</xdr:rowOff>
    </xdr:from>
    <xdr:to>
      <xdr:col>24</xdr:col>
      <xdr:colOff>63500</xdr:colOff>
      <xdr:row>35</xdr:row>
      <xdr:rowOff>90896</xdr:rowOff>
    </xdr:to>
    <xdr:cxnSp macro="">
      <xdr:nvCxnSpPr>
        <xdr:cNvPr id="77" name="直線コネクタ 76"/>
        <xdr:cNvCxnSpPr/>
      </xdr:nvCxnSpPr>
      <xdr:spPr>
        <a:xfrm>
          <a:off x="3797300" y="605572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139700</xdr:rowOff>
    </xdr:from>
    <xdr:to>
      <xdr:col>15</xdr:col>
      <xdr:colOff>101600</xdr:colOff>
      <xdr:row>35</xdr:row>
      <xdr:rowOff>69850</xdr:rowOff>
    </xdr:to>
    <xdr:sp macro="" textlink="">
      <xdr:nvSpPr>
        <xdr:cNvPr id="78" name="楕円 77"/>
        <xdr:cNvSpPr/>
      </xdr:nvSpPr>
      <xdr:spPr>
        <a:xfrm>
          <a:off x="2857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19050</xdr:rowOff>
    </xdr:from>
    <xdr:to>
      <xdr:col>19</xdr:col>
      <xdr:colOff>177800</xdr:colOff>
      <xdr:row>35</xdr:row>
      <xdr:rowOff>54973</xdr:rowOff>
    </xdr:to>
    <xdr:cxnSp macro="">
      <xdr:nvCxnSpPr>
        <xdr:cNvPr id="79" name="直線コネクタ 78"/>
        <xdr:cNvCxnSpPr/>
      </xdr:nvCxnSpPr>
      <xdr:spPr>
        <a:xfrm>
          <a:off x="2908300" y="60198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103777</xdr:rowOff>
    </xdr:from>
    <xdr:to>
      <xdr:col>10</xdr:col>
      <xdr:colOff>165100</xdr:colOff>
      <xdr:row>35</xdr:row>
      <xdr:rowOff>33927</xdr:rowOff>
    </xdr:to>
    <xdr:sp macro="" textlink="">
      <xdr:nvSpPr>
        <xdr:cNvPr id="80" name="楕円 79"/>
        <xdr:cNvSpPr/>
      </xdr:nvSpPr>
      <xdr:spPr>
        <a:xfrm>
          <a:off x="1968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154577</xdr:rowOff>
    </xdr:from>
    <xdr:to>
      <xdr:col>15</xdr:col>
      <xdr:colOff>50800</xdr:colOff>
      <xdr:row>35</xdr:row>
      <xdr:rowOff>19050</xdr:rowOff>
    </xdr:to>
    <xdr:cxnSp macro="">
      <xdr:nvCxnSpPr>
        <xdr:cNvPr id="81" name="直線コネクタ 80"/>
        <xdr:cNvCxnSpPr/>
      </xdr:nvCxnSpPr>
      <xdr:spPr>
        <a:xfrm>
          <a:off x="2019300" y="59838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67854</xdr:rowOff>
    </xdr:from>
    <xdr:to>
      <xdr:col>6</xdr:col>
      <xdr:colOff>38100</xdr:colOff>
      <xdr:row>34</xdr:row>
      <xdr:rowOff>169454</xdr:rowOff>
    </xdr:to>
    <xdr:sp macro="" textlink="">
      <xdr:nvSpPr>
        <xdr:cNvPr id="82" name="楕円 81"/>
        <xdr:cNvSpPr/>
      </xdr:nvSpPr>
      <xdr:spPr>
        <a:xfrm>
          <a:off x="10795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118654</xdr:rowOff>
    </xdr:from>
    <xdr:to>
      <xdr:col>10</xdr:col>
      <xdr:colOff>114300</xdr:colOff>
      <xdr:row>34</xdr:row>
      <xdr:rowOff>154577</xdr:rowOff>
    </xdr:to>
    <xdr:cxnSp macro="">
      <xdr:nvCxnSpPr>
        <xdr:cNvPr id="83" name="直線コネクタ 82"/>
        <xdr:cNvCxnSpPr/>
      </xdr:nvCxnSpPr>
      <xdr:spPr>
        <a:xfrm>
          <a:off x="1130300" y="59479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5" name="n_2aveValue【図書館】&#10;有形固定資産減価償却率"/>
        <xdr:cNvSpPr txBox="1"/>
      </xdr:nvSpPr>
      <xdr:spPr>
        <a:xfrm>
          <a:off x="2705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167112</xdr:rowOff>
    </xdr:from>
    <xdr:ext cx="405111" cy="259045"/>
    <xdr:sp macro="" textlink="">
      <xdr:nvSpPr>
        <xdr:cNvPr id="86" name="n_3aveValue【図書館】&#10;有形固定資産減価償却率"/>
        <xdr:cNvSpPr txBox="1"/>
      </xdr:nvSpPr>
      <xdr:spPr>
        <a:xfrm>
          <a:off x="1816744"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165480</xdr:rowOff>
    </xdr:from>
    <xdr:ext cx="405111" cy="259045"/>
    <xdr:sp macro="" textlink="">
      <xdr:nvSpPr>
        <xdr:cNvPr id="87" name="n_4aveValue【図書館】&#10;有形固定資産減価償却率"/>
        <xdr:cNvSpPr txBox="1"/>
      </xdr:nvSpPr>
      <xdr:spPr>
        <a:xfrm>
          <a:off x="927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122300</xdr:rowOff>
    </xdr:from>
    <xdr:ext cx="405111" cy="259045"/>
    <xdr:sp macro="" textlink="">
      <xdr:nvSpPr>
        <xdr:cNvPr id="88" name="n_1mainValue【図書館】&#10;有形固定資産減価償却率"/>
        <xdr:cNvSpPr txBox="1"/>
      </xdr:nvSpPr>
      <xdr:spPr>
        <a:xfrm>
          <a:off x="3582044" y="57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86377</xdr:rowOff>
    </xdr:from>
    <xdr:ext cx="405111" cy="259045"/>
    <xdr:sp macro="" textlink="">
      <xdr:nvSpPr>
        <xdr:cNvPr id="89" name="n_2mainValue【図書館】&#10;有形固定資産減価償却率"/>
        <xdr:cNvSpPr txBox="1"/>
      </xdr:nvSpPr>
      <xdr:spPr>
        <a:xfrm>
          <a:off x="2705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50454</xdr:rowOff>
    </xdr:from>
    <xdr:ext cx="405111" cy="259045"/>
    <xdr:sp macro="" textlink="">
      <xdr:nvSpPr>
        <xdr:cNvPr id="90" name="n_3mainValue【図書館】&#10;有形固定資産減価償却率"/>
        <xdr:cNvSpPr txBox="1"/>
      </xdr:nvSpPr>
      <xdr:spPr>
        <a:xfrm>
          <a:off x="18167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14531</xdr:rowOff>
    </xdr:from>
    <xdr:ext cx="405111" cy="259045"/>
    <xdr:sp macro="" textlink="">
      <xdr:nvSpPr>
        <xdr:cNvPr id="91" name="n_4mainValue【図書館】&#10;有形固定資産減価償却率"/>
        <xdr:cNvSpPr txBox="1"/>
      </xdr:nvSpPr>
      <xdr:spPr>
        <a:xfrm>
          <a:off x="927744" y="567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xdr:cNvSpPr txBox="1"/>
      </xdr:nvSpPr>
      <xdr:spPr>
        <a:xfrm>
          <a:off x="10515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31" name="楕円 130"/>
        <xdr:cNvSpPr/>
      </xdr:nvSpPr>
      <xdr:spPr>
        <a:xfrm>
          <a:off x="10426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49547</xdr:rowOff>
    </xdr:from>
    <xdr:ext cx="469744" cy="259045"/>
    <xdr:sp macro="" textlink="">
      <xdr:nvSpPr>
        <xdr:cNvPr id="132" name="【図書館】&#10;一人当たり面積該当値テキスト"/>
        <xdr:cNvSpPr txBox="1"/>
      </xdr:nvSpPr>
      <xdr:spPr>
        <a:xfrm>
          <a:off x="105156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33" name="楕円 132"/>
        <xdr:cNvSpPr/>
      </xdr:nvSpPr>
      <xdr:spPr>
        <a:xfrm>
          <a:off x="958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121920</xdr:rowOff>
    </xdr:from>
    <xdr:to>
      <xdr:col>55</xdr:col>
      <xdr:colOff>0</xdr:colOff>
      <xdr:row>40</xdr:row>
      <xdr:rowOff>121920</xdr:rowOff>
    </xdr:to>
    <xdr:cxnSp macro="">
      <xdr:nvCxnSpPr>
        <xdr:cNvPr id="134" name="直線コネクタ 133"/>
        <xdr:cNvCxnSpPr/>
      </xdr:nvCxnSpPr>
      <xdr:spPr>
        <a:xfrm>
          <a:off x="9639300" y="697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71120</xdr:rowOff>
    </xdr:from>
    <xdr:to>
      <xdr:col>46</xdr:col>
      <xdr:colOff>38100</xdr:colOff>
      <xdr:row>41</xdr:row>
      <xdr:rowOff>1270</xdr:rowOff>
    </xdr:to>
    <xdr:sp macro="" textlink="">
      <xdr:nvSpPr>
        <xdr:cNvPr id="135" name="楕円 134"/>
        <xdr:cNvSpPr/>
      </xdr:nvSpPr>
      <xdr:spPr>
        <a:xfrm>
          <a:off x="8699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121920</xdr:rowOff>
    </xdr:to>
    <xdr:cxnSp macro="">
      <xdr:nvCxnSpPr>
        <xdr:cNvPr id="136" name="直線コネクタ 135"/>
        <xdr:cNvCxnSpPr/>
      </xdr:nvCxnSpPr>
      <xdr:spPr>
        <a:xfrm>
          <a:off x="8750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71120</xdr:rowOff>
    </xdr:from>
    <xdr:to>
      <xdr:col>41</xdr:col>
      <xdr:colOff>101600</xdr:colOff>
      <xdr:row>41</xdr:row>
      <xdr:rowOff>1270</xdr:rowOff>
    </xdr:to>
    <xdr:sp macro="" textlink="">
      <xdr:nvSpPr>
        <xdr:cNvPr id="137" name="楕円 136"/>
        <xdr:cNvSpPr/>
      </xdr:nvSpPr>
      <xdr:spPr>
        <a:xfrm>
          <a:off x="781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121920</xdr:rowOff>
    </xdr:from>
    <xdr:to>
      <xdr:col>45</xdr:col>
      <xdr:colOff>177800</xdr:colOff>
      <xdr:row>40</xdr:row>
      <xdr:rowOff>121920</xdr:rowOff>
    </xdr:to>
    <xdr:cxnSp macro="">
      <xdr:nvCxnSpPr>
        <xdr:cNvPr id="138" name="直線コネクタ 137"/>
        <xdr:cNvCxnSpPr/>
      </xdr:nvCxnSpPr>
      <xdr:spPr>
        <a:xfrm>
          <a:off x="7861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78740</xdr:rowOff>
    </xdr:from>
    <xdr:to>
      <xdr:col>36</xdr:col>
      <xdr:colOff>165100</xdr:colOff>
      <xdr:row>41</xdr:row>
      <xdr:rowOff>8890</xdr:rowOff>
    </xdr:to>
    <xdr:sp macro="" textlink="">
      <xdr:nvSpPr>
        <xdr:cNvPr id="139" name="楕円 138"/>
        <xdr:cNvSpPr/>
      </xdr:nvSpPr>
      <xdr:spPr>
        <a:xfrm>
          <a:off x="6921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121920</xdr:rowOff>
    </xdr:from>
    <xdr:to>
      <xdr:col>41</xdr:col>
      <xdr:colOff>50800</xdr:colOff>
      <xdr:row>40</xdr:row>
      <xdr:rowOff>129540</xdr:rowOff>
    </xdr:to>
    <xdr:cxnSp macro="">
      <xdr:nvCxnSpPr>
        <xdr:cNvPr id="140" name="直線コネクタ 139"/>
        <xdr:cNvCxnSpPr/>
      </xdr:nvCxnSpPr>
      <xdr:spPr>
        <a:xfrm flipV="1">
          <a:off x="6972300" y="6979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42" name="n_2aveValue【図書館】&#10;一人当たり面積"/>
        <xdr:cNvSpPr txBox="1"/>
      </xdr:nvSpPr>
      <xdr:spPr>
        <a:xfrm>
          <a:off x="8515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3" name="n_3aveValue【図書館】&#10;一人当たり面積"/>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4" name="n_4aveValue【図書館】&#10;一人当たり面積"/>
        <xdr:cNvSpPr txBox="1"/>
      </xdr:nvSpPr>
      <xdr:spPr>
        <a:xfrm>
          <a:off x="6737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45" name="n_1mainValue【図書館】&#10;一人当たり面積"/>
        <xdr:cNvSpPr txBox="1"/>
      </xdr:nvSpPr>
      <xdr:spPr>
        <a:xfrm>
          <a:off x="9391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163847</xdr:rowOff>
    </xdr:from>
    <xdr:ext cx="469744" cy="259045"/>
    <xdr:sp macro="" textlink="">
      <xdr:nvSpPr>
        <xdr:cNvPr id="146" name="n_2mainValue【図書館】&#10;一人当たり面積"/>
        <xdr:cNvSpPr txBox="1"/>
      </xdr:nvSpPr>
      <xdr:spPr>
        <a:xfrm>
          <a:off x="8515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163847</xdr:rowOff>
    </xdr:from>
    <xdr:ext cx="469744" cy="259045"/>
    <xdr:sp macro="" textlink="">
      <xdr:nvSpPr>
        <xdr:cNvPr id="147" name="n_3mainValue【図書館】&#10;一人当たり面積"/>
        <xdr:cNvSpPr txBox="1"/>
      </xdr:nvSpPr>
      <xdr:spPr>
        <a:xfrm>
          <a:off x="7626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xdr:rowOff>
    </xdr:from>
    <xdr:ext cx="469744" cy="259045"/>
    <xdr:sp macro="" textlink="">
      <xdr:nvSpPr>
        <xdr:cNvPr id="148" name="n_4mainValue【図書館】&#10;一人当たり面積"/>
        <xdr:cNvSpPr txBox="1"/>
      </xdr:nvSpPr>
      <xdr:spPr>
        <a:xfrm>
          <a:off x="6737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105410</xdr:rowOff>
    </xdr:from>
    <xdr:to>
      <xdr:col>24</xdr:col>
      <xdr:colOff>114300</xdr:colOff>
      <xdr:row>64</xdr:row>
      <xdr:rowOff>35560</xdr:rowOff>
    </xdr:to>
    <xdr:sp macro="" textlink="">
      <xdr:nvSpPr>
        <xdr:cNvPr id="189" name="楕円 188"/>
        <xdr:cNvSpPr/>
      </xdr:nvSpPr>
      <xdr:spPr>
        <a:xfrm>
          <a:off x="4584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20337</xdr:rowOff>
    </xdr:from>
    <xdr:ext cx="405111" cy="259045"/>
    <xdr:sp macro="" textlink="">
      <xdr:nvSpPr>
        <xdr:cNvPr id="190" name="【体育館・プール】&#10;有形固定資産減価償却率該当値テキスト"/>
        <xdr:cNvSpPr txBox="1"/>
      </xdr:nvSpPr>
      <xdr:spPr>
        <a:xfrm>
          <a:off x="4673600" y="1082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97790</xdr:rowOff>
    </xdr:from>
    <xdr:to>
      <xdr:col>20</xdr:col>
      <xdr:colOff>38100</xdr:colOff>
      <xdr:row>64</xdr:row>
      <xdr:rowOff>27940</xdr:rowOff>
    </xdr:to>
    <xdr:sp macro="" textlink="">
      <xdr:nvSpPr>
        <xdr:cNvPr id="191" name="楕円 190"/>
        <xdr:cNvSpPr/>
      </xdr:nvSpPr>
      <xdr:spPr>
        <a:xfrm>
          <a:off x="3746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148590</xdr:rowOff>
    </xdr:from>
    <xdr:to>
      <xdr:col>24</xdr:col>
      <xdr:colOff>63500</xdr:colOff>
      <xdr:row>63</xdr:row>
      <xdr:rowOff>156210</xdr:rowOff>
    </xdr:to>
    <xdr:cxnSp macro="">
      <xdr:nvCxnSpPr>
        <xdr:cNvPr id="192" name="直線コネクタ 191"/>
        <xdr:cNvCxnSpPr/>
      </xdr:nvCxnSpPr>
      <xdr:spPr>
        <a:xfrm>
          <a:off x="3797300" y="10949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92075</xdr:rowOff>
    </xdr:from>
    <xdr:to>
      <xdr:col>15</xdr:col>
      <xdr:colOff>101600</xdr:colOff>
      <xdr:row>64</xdr:row>
      <xdr:rowOff>22225</xdr:rowOff>
    </xdr:to>
    <xdr:sp macro="" textlink="">
      <xdr:nvSpPr>
        <xdr:cNvPr id="193" name="楕円 192"/>
        <xdr:cNvSpPr/>
      </xdr:nvSpPr>
      <xdr:spPr>
        <a:xfrm>
          <a:off x="2857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142875</xdr:rowOff>
    </xdr:from>
    <xdr:to>
      <xdr:col>19</xdr:col>
      <xdr:colOff>177800</xdr:colOff>
      <xdr:row>63</xdr:row>
      <xdr:rowOff>148590</xdr:rowOff>
    </xdr:to>
    <xdr:cxnSp macro="">
      <xdr:nvCxnSpPr>
        <xdr:cNvPr id="194" name="直線コネクタ 193"/>
        <xdr:cNvCxnSpPr/>
      </xdr:nvCxnSpPr>
      <xdr:spPr>
        <a:xfrm>
          <a:off x="2908300" y="109442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107315</xdr:rowOff>
    </xdr:from>
    <xdr:to>
      <xdr:col>10</xdr:col>
      <xdr:colOff>165100</xdr:colOff>
      <xdr:row>64</xdr:row>
      <xdr:rowOff>37465</xdr:rowOff>
    </xdr:to>
    <xdr:sp macro="" textlink="">
      <xdr:nvSpPr>
        <xdr:cNvPr id="195" name="楕円 194"/>
        <xdr:cNvSpPr/>
      </xdr:nvSpPr>
      <xdr:spPr>
        <a:xfrm>
          <a:off x="1968500" y="10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142875</xdr:rowOff>
    </xdr:from>
    <xdr:to>
      <xdr:col>15</xdr:col>
      <xdr:colOff>50800</xdr:colOff>
      <xdr:row>63</xdr:row>
      <xdr:rowOff>158115</xdr:rowOff>
    </xdr:to>
    <xdr:cxnSp macro="">
      <xdr:nvCxnSpPr>
        <xdr:cNvPr id="196" name="直線コネクタ 195"/>
        <xdr:cNvCxnSpPr/>
      </xdr:nvCxnSpPr>
      <xdr:spPr>
        <a:xfrm flipV="1">
          <a:off x="2019300" y="109442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95885</xdr:rowOff>
    </xdr:from>
    <xdr:to>
      <xdr:col>6</xdr:col>
      <xdr:colOff>38100</xdr:colOff>
      <xdr:row>64</xdr:row>
      <xdr:rowOff>26035</xdr:rowOff>
    </xdr:to>
    <xdr:sp macro="" textlink="">
      <xdr:nvSpPr>
        <xdr:cNvPr id="197" name="楕円 196"/>
        <xdr:cNvSpPr/>
      </xdr:nvSpPr>
      <xdr:spPr>
        <a:xfrm>
          <a:off x="10795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146685</xdr:rowOff>
    </xdr:from>
    <xdr:to>
      <xdr:col>10</xdr:col>
      <xdr:colOff>114300</xdr:colOff>
      <xdr:row>63</xdr:row>
      <xdr:rowOff>158115</xdr:rowOff>
    </xdr:to>
    <xdr:cxnSp macro="">
      <xdr:nvCxnSpPr>
        <xdr:cNvPr id="198" name="直線コネクタ 197"/>
        <xdr:cNvCxnSpPr/>
      </xdr:nvCxnSpPr>
      <xdr:spPr>
        <a:xfrm>
          <a:off x="1130300" y="109480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19067</xdr:rowOff>
    </xdr:from>
    <xdr:ext cx="405111" cy="259045"/>
    <xdr:sp macro="" textlink="">
      <xdr:nvSpPr>
        <xdr:cNvPr id="203" name="n_1mainValue【体育館・プール】&#10;有形固定資産減価償却率"/>
        <xdr:cNvSpPr txBox="1"/>
      </xdr:nvSpPr>
      <xdr:spPr>
        <a:xfrm>
          <a:off x="35820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13352</xdr:rowOff>
    </xdr:from>
    <xdr:ext cx="405111" cy="259045"/>
    <xdr:sp macro="" textlink="">
      <xdr:nvSpPr>
        <xdr:cNvPr id="204" name="n_2mainValue【体育館・プール】&#10;有形固定資産減価償却率"/>
        <xdr:cNvSpPr txBox="1"/>
      </xdr:nvSpPr>
      <xdr:spPr>
        <a:xfrm>
          <a:off x="2705744" y="1098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28592</xdr:rowOff>
    </xdr:from>
    <xdr:ext cx="405111" cy="259045"/>
    <xdr:sp macro="" textlink="">
      <xdr:nvSpPr>
        <xdr:cNvPr id="205" name="n_3mainValue【体育館・プール】&#10;有形固定資産減価償却率"/>
        <xdr:cNvSpPr txBox="1"/>
      </xdr:nvSpPr>
      <xdr:spPr>
        <a:xfrm>
          <a:off x="1816744"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17162</xdr:rowOff>
    </xdr:from>
    <xdr:ext cx="405111" cy="259045"/>
    <xdr:sp macro="" textlink="">
      <xdr:nvSpPr>
        <xdr:cNvPr id="206" name="n_4mainValue【体育館・プール】&#10;有形固定資産減価償却率"/>
        <xdr:cNvSpPr txBox="1"/>
      </xdr:nvSpPr>
      <xdr:spPr>
        <a:xfrm>
          <a:off x="927744" y="1098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37" name="【体育館・プール】&#10;一人当たり面積平均値テキスト"/>
        <xdr:cNvSpPr txBox="1"/>
      </xdr:nvSpPr>
      <xdr:spPr>
        <a:xfrm>
          <a:off x="10515600" y="10399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48804</xdr:rowOff>
    </xdr:from>
    <xdr:to>
      <xdr:col>55</xdr:col>
      <xdr:colOff>50800</xdr:colOff>
      <xdr:row>63</xdr:row>
      <xdr:rowOff>150404</xdr:rowOff>
    </xdr:to>
    <xdr:sp macro="" textlink="">
      <xdr:nvSpPr>
        <xdr:cNvPr id="248" name="楕円 247"/>
        <xdr:cNvSpPr/>
      </xdr:nvSpPr>
      <xdr:spPr>
        <a:xfrm>
          <a:off x="104267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27231</xdr:rowOff>
    </xdr:from>
    <xdr:ext cx="469744" cy="259045"/>
    <xdr:sp macro="" textlink="">
      <xdr:nvSpPr>
        <xdr:cNvPr id="249" name="【体育館・プール】&#10;一人当たり面積該当値テキスト"/>
        <xdr:cNvSpPr txBox="1"/>
      </xdr:nvSpPr>
      <xdr:spPr>
        <a:xfrm>
          <a:off x="10515600" y="108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50437</xdr:rowOff>
    </xdr:from>
    <xdr:to>
      <xdr:col>50</xdr:col>
      <xdr:colOff>165100</xdr:colOff>
      <xdr:row>63</xdr:row>
      <xdr:rowOff>152037</xdr:rowOff>
    </xdr:to>
    <xdr:sp macro="" textlink="">
      <xdr:nvSpPr>
        <xdr:cNvPr id="250" name="楕円 249"/>
        <xdr:cNvSpPr/>
      </xdr:nvSpPr>
      <xdr:spPr>
        <a:xfrm>
          <a:off x="9588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99604</xdr:rowOff>
    </xdr:from>
    <xdr:to>
      <xdr:col>55</xdr:col>
      <xdr:colOff>0</xdr:colOff>
      <xdr:row>63</xdr:row>
      <xdr:rowOff>101237</xdr:rowOff>
    </xdr:to>
    <xdr:cxnSp macro="">
      <xdr:nvCxnSpPr>
        <xdr:cNvPr id="251" name="直線コネクタ 250"/>
        <xdr:cNvCxnSpPr/>
      </xdr:nvCxnSpPr>
      <xdr:spPr>
        <a:xfrm flipV="1">
          <a:off x="9639300" y="1090095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53703</xdr:rowOff>
    </xdr:from>
    <xdr:to>
      <xdr:col>46</xdr:col>
      <xdr:colOff>38100</xdr:colOff>
      <xdr:row>63</xdr:row>
      <xdr:rowOff>155303</xdr:rowOff>
    </xdr:to>
    <xdr:sp macro="" textlink="">
      <xdr:nvSpPr>
        <xdr:cNvPr id="252" name="楕円 251"/>
        <xdr:cNvSpPr/>
      </xdr:nvSpPr>
      <xdr:spPr>
        <a:xfrm>
          <a:off x="8699500" y="108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101237</xdr:rowOff>
    </xdr:from>
    <xdr:to>
      <xdr:col>50</xdr:col>
      <xdr:colOff>114300</xdr:colOff>
      <xdr:row>63</xdr:row>
      <xdr:rowOff>104503</xdr:rowOff>
    </xdr:to>
    <xdr:cxnSp macro="">
      <xdr:nvCxnSpPr>
        <xdr:cNvPr id="253" name="直線コネクタ 252"/>
        <xdr:cNvCxnSpPr/>
      </xdr:nvCxnSpPr>
      <xdr:spPr>
        <a:xfrm flipV="1">
          <a:off x="8750300" y="1090258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55335</xdr:rowOff>
    </xdr:from>
    <xdr:to>
      <xdr:col>41</xdr:col>
      <xdr:colOff>101600</xdr:colOff>
      <xdr:row>63</xdr:row>
      <xdr:rowOff>156935</xdr:rowOff>
    </xdr:to>
    <xdr:sp macro="" textlink="">
      <xdr:nvSpPr>
        <xdr:cNvPr id="254" name="楕円 253"/>
        <xdr:cNvSpPr/>
      </xdr:nvSpPr>
      <xdr:spPr>
        <a:xfrm>
          <a:off x="7810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104503</xdr:rowOff>
    </xdr:from>
    <xdr:to>
      <xdr:col>45</xdr:col>
      <xdr:colOff>177800</xdr:colOff>
      <xdr:row>63</xdr:row>
      <xdr:rowOff>106135</xdr:rowOff>
    </xdr:to>
    <xdr:cxnSp macro="">
      <xdr:nvCxnSpPr>
        <xdr:cNvPr id="255" name="直線コネクタ 254"/>
        <xdr:cNvCxnSpPr/>
      </xdr:nvCxnSpPr>
      <xdr:spPr>
        <a:xfrm flipV="1">
          <a:off x="7861300" y="1090585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30843</xdr:rowOff>
    </xdr:from>
    <xdr:to>
      <xdr:col>36</xdr:col>
      <xdr:colOff>165100</xdr:colOff>
      <xdr:row>63</xdr:row>
      <xdr:rowOff>132443</xdr:rowOff>
    </xdr:to>
    <xdr:sp macro="" textlink="">
      <xdr:nvSpPr>
        <xdr:cNvPr id="256" name="楕円 255"/>
        <xdr:cNvSpPr/>
      </xdr:nvSpPr>
      <xdr:spPr>
        <a:xfrm>
          <a:off x="6921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81643</xdr:rowOff>
    </xdr:from>
    <xdr:to>
      <xdr:col>41</xdr:col>
      <xdr:colOff>50800</xdr:colOff>
      <xdr:row>63</xdr:row>
      <xdr:rowOff>106135</xdr:rowOff>
    </xdr:to>
    <xdr:cxnSp macro="">
      <xdr:nvCxnSpPr>
        <xdr:cNvPr id="257" name="直線コネクタ 256"/>
        <xdr:cNvCxnSpPr/>
      </xdr:nvCxnSpPr>
      <xdr:spPr>
        <a:xfrm>
          <a:off x="6972300" y="1088299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xdr:cNvSpPr txBox="1"/>
      </xdr:nvSpPr>
      <xdr:spPr>
        <a:xfrm>
          <a:off x="9391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59" name="n_2aveValue【体育館・プール】&#10;一人当たり面積"/>
        <xdr:cNvSpPr txBox="1"/>
      </xdr:nvSpPr>
      <xdr:spPr>
        <a:xfrm>
          <a:off x="8515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68960</xdr:rowOff>
    </xdr:from>
    <xdr:ext cx="469744" cy="259045"/>
    <xdr:sp macro="" textlink="">
      <xdr:nvSpPr>
        <xdr:cNvPr id="260" name="n_3aveValue【体育館・プール】&#10;一人当たり面積"/>
        <xdr:cNvSpPr txBox="1"/>
      </xdr:nvSpPr>
      <xdr:spPr>
        <a:xfrm>
          <a:off x="7626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82023</xdr:rowOff>
    </xdr:from>
    <xdr:ext cx="469744" cy="259045"/>
    <xdr:sp macro="" textlink="">
      <xdr:nvSpPr>
        <xdr:cNvPr id="261" name="n_4aveValue【体育館・プール】&#10;一人当たり面積"/>
        <xdr:cNvSpPr txBox="1"/>
      </xdr:nvSpPr>
      <xdr:spPr>
        <a:xfrm>
          <a:off x="6737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143164</xdr:rowOff>
    </xdr:from>
    <xdr:ext cx="469744" cy="259045"/>
    <xdr:sp macro="" textlink="">
      <xdr:nvSpPr>
        <xdr:cNvPr id="262" name="n_1mainValue【体育館・プール】&#10;一人当たり面積"/>
        <xdr:cNvSpPr txBox="1"/>
      </xdr:nvSpPr>
      <xdr:spPr>
        <a:xfrm>
          <a:off x="9391727" y="109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146430</xdr:rowOff>
    </xdr:from>
    <xdr:ext cx="469744" cy="259045"/>
    <xdr:sp macro="" textlink="">
      <xdr:nvSpPr>
        <xdr:cNvPr id="263" name="n_2mainValue【体育館・プール】&#10;一人当たり面積"/>
        <xdr:cNvSpPr txBox="1"/>
      </xdr:nvSpPr>
      <xdr:spPr>
        <a:xfrm>
          <a:off x="8515427" y="1094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148062</xdr:rowOff>
    </xdr:from>
    <xdr:ext cx="469744" cy="259045"/>
    <xdr:sp macro="" textlink="">
      <xdr:nvSpPr>
        <xdr:cNvPr id="264" name="n_3mainValue【体育館・プール】&#10;一人当たり面積"/>
        <xdr:cNvSpPr txBox="1"/>
      </xdr:nvSpPr>
      <xdr:spPr>
        <a:xfrm>
          <a:off x="7626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123570</xdr:rowOff>
    </xdr:from>
    <xdr:ext cx="469744" cy="259045"/>
    <xdr:sp macro="" textlink="">
      <xdr:nvSpPr>
        <xdr:cNvPr id="265" name="n_4mainValue【体育館・プール】&#10;一人当たり面積"/>
        <xdr:cNvSpPr txBox="1"/>
      </xdr:nvSpPr>
      <xdr:spPr>
        <a:xfrm>
          <a:off x="6737427" y="1092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95" name="【福祉施設】&#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105411</xdr:rowOff>
    </xdr:from>
    <xdr:to>
      <xdr:col>24</xdr:col>
      <xdr:colOff>114300</xdr:colOff>
      <xdr:row>81</xdr:row>
      <xdr:rowOff>35561</xdr:rowOff>
    </xdr:to>
    <xdr:sp macro="" textlink="">
      <xdr:nvSpPr>
        <xdr:cNvPr id="306" name="楕円 305"/>
        <xdr:cNvSpPr/>
      </xdr:nvSpPr>
      <xdr:spPr>
        <a:xfrm>
          <a:off x="45847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128288</xdr:rowOff>
    </xdr:from>
    <xdr:ext cx="405111" cy="259045"/>
    <xdr:sp macro="" textlink="">
      <xdr:nvSpPr>
        <xdr:cNvPr id="307" name="【福祉施設】&#10;有形固定資産減価償却率該当値テキスト"/>
        <xdr:cNvSpPr txBox="1"/>
      </xdr:nvSpPr>
      <xdr:spPr>
        <a:xfrm>
          <a:off x="4673600"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34925</xdr:rowOff>
    </xdr:from>
    <xdr:to>
      <xdr:col>20</xdr:col>
      <xdr:colOff>38100</xdr:colOff>
      <xdr:row>80</xdr:row>
      <xdr:rowOff>136525</xdr:rowOff>
    </xdr:to>
    <xdr:sp macro="" textlink="">
      <xdr:nvSpPr>
        <xdr:cNvPr id="308" name="楕円 307"/>
        <xdr:cNvSpPr/>
      </xdr:nvSpPr>
      <xdr:spPr>
        <a:xfrm>
          <a:off x="3746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85725</xdr:rowOff>
    </xdr:from>
    <xdr:to>
      <xdr:col>24</xdr:col>
      <xdr:colOff>63500</xdr:colOff>
      <xdr:row>80</xdr:row>
      <xdr:rowOff>156211</xdr:rowOff>
    </xdr:to>
    <xdr:cxnSp macro="">
      <xdr:nvCxnSpPr>
        <xdr:cNvPr id="309" name="直線コネクタ 308"/>
        <xdr:cNvCxnSpPr/>
      </xdr:nvCxnSpPr>
      <xdr:spPr>
        <a:xfrm>
          <a:off x="3797300" y="13801725"/>
          <a:ext cx="8382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10161</xdr:rowOff>
    </xdr:from>
    <xdr:to>
      <xdr:col>15</xdr:col>
      <xdr:colOff>101600</xdr:colOff>
      <xdr:row>80</xdr:row>
      <xdr:rowOff>111761</xdr:rowOff>
    </xdr:to>
    <xdr:sp macro="" textlink="">
      <xdr:nvSpPr>
        <xdr:cNvPr id="310" name="楕円 309"/>
        <xdr:cNvSpPr/>
      </xdr:nvSpPr>
      <xdr:spPr>
        <a:xfrm>
          <a:off x="2857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60961</xdr:rowOff>
    </xdr:from>
    <xdr:to>
      <xdr:col>19</xdr:col>
      <xdr:colOff>177800</xdr:colOff>
      <xdr:row>80</xdr:row>
      <xdr:rowOff>85725</xdr:rowOff>
    </xdr:to>
    <xdr:cxnSp macro="">
      <xdr:nvCxnSpPr>
        <xdr:cNvPr id="311" name="直線コネクタ 310"/>
        <xdr:cNvCxnSpPr/>
      </xdr:nvCxnSpPr>
      <xdr:spPr>
        <a:xfrm>
          <a:off x="2908300" y="137769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133986</xdr:rowOff>
    </xdr:from>
    <xdr:to>
      <xdr:col>10</xdr:col>
      <xdr:colOff>165100</xdr:colOff>
      <xdr:row>80</xdr:row>
      <xdr:rowOff>64136</xdr:rowOff>
    </xdr:to>
    <xdr:sp macro="" textlink="">
      <xdr:nvSpPr>
        <xdr:cNvPr id="312" name="楕円 311"/>
        <xdr:cNvSpPr/>
      </xdr:nvSpPr>
      <xdr:spPr>
        <a:xfrm>
          <a:off x="19685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13336</xdr:rowOff>
    </xdr:from>
    <xdr:to>
      <xdr:col>15</xdr:col>
      <xdr:colOff>50800</xdr:colOff>
      <xdr:row>80</xdr:row>
      <xdr:rowOff>60961</xdr:rowOff>
    </xdr:to>
    <xdr:cxnSp macro="">
      <xdr:nvCxnSpPr>
        <xdr:cNvPr id="313" name="直線コネクタ 312"/>
        <xdr:cNvCxnSpPr/>
      </xdr:nvCxnSpPr>
      <xdr:spPr>
        <a:xfrm>
          <a:off x="2019300" y="137293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86361</xdr:rowOff>
    </xdr:from>
    <xdr:to>
      <xdr:col>6</xdr:col>
      <xdr:colOff>38100</xdr:colOff>
      <xdr:row>80</xdr:row>
      <xdr:rowOff>16511</xdr:rowOff>
    </xdr:to>
    <xdr:sp macro="" textlink="">
      <xdr:nvSpPr>
        <xdr:cNvPr id="314" name="楕円 313"/>
        <xdr:cNvSpPr/>
      </xdr:nvSpPr>
      <xdr:spPr>
        <a:xfrm>
          <a:off x="1079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137161</xdr:rowOff>
    </xdr:from>
    <xdr:to>
      <xdr:col>10</xdr:col>
      <xdr:colOff>114300</xdr:colOff>
      <xdr:row>80</xdr:row>
      <xdr:rowOff>13336</xdr:rowOff>
    </xdr:to>
    <xdr:cxnSp macro="">
      <xdr:nvCxnSpPr>
        <xdr:cNvPr id="315" name="直線コネクタ 314"/>
        <xdr:cNvCxnSpPr/>
      </xdr:nvCxnSpPr>
      <xdr:spPr>
        <a:xfrm>
          <a:off x="1130300" y="136817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17163</xdr:rowOff>
    </xdr:from>
    <xdr:ext cx="405111" cy="259045"/>
    <xdr:sp macro="" textlink="">
      <xdr:nvSpPr>
        <xdr:cNvPr id="316" name="n_1aveValue【福祉施設】&#10;有形固定資産減価償却率"/>
        <xdr:cNvSpPr txBox="1"/>
      </xdr:nvSpPr>
      <xdr:spPr>
        <a:xfrm>
          <a:off x="3582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24782</xdr:rowOff>
    </xdr:from>
    <xdr:ext cx="405111" cy="259045"/>
    <xdr:sp macro="" textlink="">
      <xdr:nvSpPr>
        <xdr:cNvPr id="317" name="n_2aveValue【福祉施設】&#10;有形固定資産減価償却率"/>
        <xdr:cNvSpPr txBox="1"/>
      </xdr:nvSpPr>
      <xdr:spPr>
        <a:xfrm>
          <a:off x="2705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17163</xdr:rowOff>
    </xdr:from>
    <xdr:ext cx="405111" cy="259045"/>
    <xdr:sp macro="" textlink="">
      <xdr:nvSpPr>
        <xdr:cNvPr id="318" name="n_3aveValue【福祉施設】&#10;有形固定資産減価償却率"/>
        <xdr:cNvSpPr txBox="1"/>
      </xdr:nvSpPr>
      <xdr:spPr>
        <a:xfrm>
          <a:off x="1816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1922</xdr:rowOff>
    </xdr:from>
    <xdr:ext cx="405111" cy="259045"/>
    <xdr:sp macro="" textlink="">
      <xdr:nvSpPr>
        <xdr:cNvPr id="319" name="n_4aveValue【福祉施設】&#10;有形固定資産減価償却率"/>
        <xdr:cNvSpPr txBox="1"/>
      </xdr:nvSpPr>
      <xdr:spPr>
        <a:xfrm>
          <a:off x="927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153052</xdr:rowOff>
    </xdr:from>
    <xdr:ext cx="405111" cy="259045"/>
    <xdr:sp macro="" textlink="">
      <xdr:nvSpPr>
        <xdr:cNvPr id="320" name="n_1mainValue【福祉施設】&#10;有形固定資産減価償却率"/>
        <xdr:cNvSpPr txBox="1"/>
      </xdr:nvSpPr>
      <xdr:spPr>
        <a:xfrm>
          <a:off x="35820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21" name="n_2main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80663</xdr:rowOff>
    </xdr:from>
    <xdr:ext cx="405111" cy="259045"/>
    <xdr:sp macro="" textlink="">
      <xdr:nvSpPr>
        <xdr:cNvPr id="322" name="n_3mainValue【福祉施設】&#10;有形固定資産減価償却率"/>
        <xdr:cNvSpPr txBox="1"/>
      </xdr:nvSpPr>
      <xdr:spPr>
        <a:xfrm>
          <a:off x="18167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33038</xdr:rowOff>
    </xdr:from>
    <xdr:ext cx="405111" cy="259045"/>
    <xdr:sp macro="" textlink="">
      <xdr:nvSpPr>
        <xdr:cNvPr id="323" name="n_4mainValue【福祉施設】&#10;有形固定資産減価償却率"/>
        <xdr:cNvSpPr txBox="1"/>
      </xdr:nvSpPr>
      <xdr:spPr>
        <a:xfrm>
          <a:off x="9277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354" name="【福祉施設】&#10;一人当たり面積平均値テキスト"/>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65" name="楕円 364"/>
        <xdr:cNvSpPr/>
      </xdr:nvSpPr>
      <xdr:spPr>
        <a:xfrm>
          <a:off x="10426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90188</xdr:rowOff>
    </xdr:from>
    <xdr:ext cx="469744" cy="259045"/>
    <xdr:sp macro="" textlink="">
      <xdr:nvSpPr>
        <xdr:cNvPr id="366" name="【福祉施設】&#10;一人当たり面積該当値テキスト"/>
        <xdr:cNvSpPr txBox="1"/>
      </xdr:nvSpPr>
      <xdr:spPr>
        <a:xfrm>
          <a:off x="10515600"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70576</xdr:rowOff>
    </xdr:from>
    <xdr:to>
      <xdr:col>50</xdr:col>
      <xdr:colOff>165100</xdr:colOff>
      <xdr:row>84</xdr:row>
      <xdr:rowOff>726</xdr:rowOff>
    </xdr:to>
    <xdr:sp macro="" textlink="">
      <xdr:nvSpPr>
        <xdr:cNvPr id="367" name="楕円 366"/>
        <xdr:cNvSpPr/>
      </xdr:nvSpPr>
      <xdr:spPr>
        <a:xfrm>
          <a:off x="9588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118111</xdr:rowOff>
    </xdr:from>
    <xdr:to>
      <xdr:col>55</xdr:col>
      <xdr:colOff>0</xdr:colOff>
      <xdr:row>83</xdr:row>
      <xdr:rowOff>121376</xdr:rowOff>
    </xdr:to>
    <xdr:cxnSp macro="">
      <xdr:nvCxnSpPr>
        <xdr:cNvPr id="368" name="直線コネクタ 367"/>
        <xdr:cNvCxnSpPr/>
      </xdr:nvCxnSpPr>
      <xdr:spPr>
        <a:xfrm flipV="1">
          <a:off x="9639300" y="143484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116295</xdr:rowOff>
    </xdr:from>
    <xdr:to>
      <xdr:col>46</xdr:col>
      <xdr:colOff>38100</xdr:colOff>
      <xdr:row>84</xdr:row>
      <xdr:rowOff>46445</xdr:rowOff>
    </xdr:to>
    <xdr:sp macro="" textlink="">
      <xdr:nvSpPr>
        <xdr:cNvPr id="369" name="楕円 368"/>
        <xdr:cNvSpPr/>
      </xdr:nvSpPr>
      <xdr:spPr>
        <a:xfrm>
          <a:off x="8699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121376</xdr:rowOff>
    </xdr:from>
    <xdr:to>
      <xdr:col>50</xdr:col>
      <xdr:colOff>114300</xdr:colOff>
      <xdr:row>83</xdr:row>
      <xdr:rowOff>167095</xdr:rowOff>
    </xdr:to>
    <xdr:cxnSp macro="">
      <xdr:nvCxnSpPr>
        <xdr:cNvPr id="370" name="直線コネクタ 369"/>
        <xdr:cNvCxnSpPr/>
      </xdr:nvCxnSpPr>
      <xdr:spPr>
        <a:xfrm flipV="1">
          <a:off x="8750300" y="1435172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119562</xdr:rowOff>
    </xdr:from>
    <xdr:to>
      <xdr:col>41</xdr:col>
      <xdr:colOff>101600</xdr:colOff>
      <xdr:row>84</xdr:row>
      <xdr:rowOff>49712</xdr:rowOff>
    </xdr:to>
    <xdr:sp macro="" textlink="">
      <xdr:nvSpPr>
        <xdr:cNvPr id="371" name="楕円 370"/>
        <xdr:cNvSpPr/>
      </xdr:nvSpPr>
      <xdr:spPr>
        <a:xfrm>
          <a:off x="7810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167095</xdr:rowOff>
    </xdr:from>
    <xdr:to>
      <xdr:col>45</xdr:col>
      <xdr:colOff>177800</xdr:colOff>
      <xdr:row>83</xdr:row>
      <xdr:rowOff>170362</xdr:rowOff>
    </xdr:to>
    <xdr:cxnSp macro="">
      <xdr:nvCxnSpPr>
        <xdr:cNvPr id="372" name="直線コネクタ 371"/>
        <xdr:cNvCxnSpPr/>
      </xdr:nvCxnSpPr>
      <xdr:spPr>
        <a:xfrm flipV="1">
          <a:off x="7861300" y="143974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126093</xdr:rowOff>
    </xdr:from>
    <xdr:to>
      <xdr:col>36</xdr:col>
      <xdr:colOff>165100</xdr:colOff>
      <xdr:row>84</xdr:row>
      <xdr:rowOff>56243</xdr:rowOff>
    </xdr:to>
    <xdr:sp macro="" textlink="">
      <xdr:nvSpPr>
        <xdr:cNvPr id="373" name="楕円 372"/>
        <xdr:cNvSpPr/>
      </xdr:nvSpPr>
      <xdr:spPr>
        <a:xfrm>
          <a:off x="6921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170362</xdr:rowOff>
    </xdr:from>
    <xdr:to>
      <xdr:col>41</xdr:col>
      <xdr:colOff>50800</xdr:colOff>
      <xdr:row>84</xdr:row>
      <xdr:rowOff>5443</xdr:rowOff>
    </xdr:to>
    <xdr:cxnSp macro="">
      <xdr:nvCxnSpPr>
        <xdr:cNvPr id="374" name="直線コネクタ 373"/>
        <xdr:cNvCxnSpPr/>
      </xdr:nvCxnSpPr>
      <xdr:spPr>
        <a:xfrm flipV="1">
          <a:off x="6972300" y="144007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106153</xdr:rowOff>
    </xdr:from>
    <xdr:ext cx="469744" cy="259045"/>
    <xdr:sp macro="" textlink="">
      <xdr:nvSpPr>
        <xdr:cNvPr id="375" name="n_1aveValue【福祉施設】&#10;一人当たり面積"/>
        <xdr:cNvSpPr txBox="1"/>
      </xdr:nvSpPr>
      <xdr:spPr>
        <a:xfrm>
          <a:off x="9391727"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47370</xdr:rowOff>
    </xdr:from>
    <xdr:ext cx="469744" cy="259045"/>
    <xdr:sp macro="" textlink="">
      <xdr:nvSpPr>
        <xdr:cNvPr id="376" name="n_2aveValue【福祉施設】&#10;一人当たり面積"/>
        <xdr:cNvSpPr txBox="1"/>
      </xdr:nvSpPr>
      <xdr:spPr>
        <a:xfrm>
          <a:off x="8515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77" name="n_3aveValue【福祉施設】&#10;一人当たり面積"/>
        <xdr:cNvSpPr txBox="1"/>
      </xdr:nvSpPr>
      <xdr:spPr>
        <a:xfrm>
          <a:off x="7626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125747</xdr:rowOff>
    </xdr:from>
    <xdr:ext cx="469744" cy="259045"/>
    <xdr:sp macro="" textlink="">
      <xdr:nvSpPr>
        <xdr:cNvPr id="378" name="n_4aveValue【福祉施設】&#10;一人当たり面積"/>
        <xdr:cNvSpPr txBox="1"/>
      </xdr:nvSpPr>
      <xdr:spPr>
        <a:xfrm>
          <a:off x="6737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17253</xdr:rowOff>
    </xdr:from>
    <xdr:ext cx="469744" cy="259045"/>
    <xdr:sp macro="" textlink="">
      <xdr:nvSpPr>
        <xdr:cNvPr id="379" name="n_1mainValue【福祉施設】&#10;一人当たり面積"/>
        <xdr:cNvSpPr txBox="1"/>
      </xdr:nvSpPr>
      <xdr:spPr>
        <a:xfrm>
          <a:off x="9391727" y="140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62972</xdr:rowOff>
    </xdr:from>
    <xdr:ext cx="469744" cy="259045"/>
    <xdr:sp macro="" textlink="">
      <xdr:nvSpPr>
        <xdr:cNvPr id="380" name="n_2mainValue【福祉施設】&#10;一人当たり面積"/>
        <xdr:cNvSpPr txBox="1"/>
      </xdr:nvSpPr>
      <xdr:spPr>
        <a:xfrm>
          <a:off x="8515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66239</xdr:rowOff>
    </xdr:from>
    <xdr:ext cx="469744" cy="259045"/>
    <xdr:sp macro="" textlink="">
      <xdr:nvSpPr>
        <xdr:cNvPr id="381" name="n_3mainValue【福祉施設】&#10;一人当たり面積"/>
        <xdr:cNvSpPr txBox="1"/>
      </xdr:nvSpPr>
      <xdr:spPr>
        <a:xfrm>
          <a:off x="7626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72770</xdr:rowOff>
    </xdr:from>
    <xdr:ext cx="469744" cy="259045"/>
    <xdr:sp macro="" textlink="">
      <xdr:nvSpPr>
        <xdr:cNvPr id="382" name="n_4mainValue【福祉施設】&#10;一人当たり面積"/>
        <xdr:cNvSpPr txBox="1"/>
      </xdr:nvSpPr>
      <xdr:spPr>
        <a:xfrm>
          <a:off x="6737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126291</xdr:rowOff>
    </xdr:from>
    <xdr:ext cx="405111" cy="259045"/>
    <xdr:sp macro="" textlink="">
      <xdr:nvSpPr>
        <xdr:cNvPr id="413" name="【市民会館】&#10;有形固定資産減価償却率平均値テキスト"/>
        <xdr:cNvSpPr txBox="1"/>
      </xdr:nvSpPr>
      <xdr:spPr>
        <a:xfrm>
          <a:off x="4673600" y="1795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154395</xdr:rowOff>
    </xdr:from>
    <xdr:to>
      <xdr:col>24</xdr:col>
      <xdr:colOff>114300</xdr:colOff>
      <xdr:row>102</xdr:row>
      <xdr:rowOff>84545</xdr:rowOff>
    </xdr:to>
    <xdr:sp macro="" textlink="">
      <xdr:nvSpPr>
        <xdr:cNvPr id="424" name="楕円 423"/>
        <xdr:cNvSpPr/>
      </xdr:nvSpPr>
      <xdr:spPr>
        <a:xfrm>
          <a:off x="45847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5822</xdr:rowOff>
    </xdr:from>
    <xdr:ext cx="405111" cy="259045"/>
    <xdr:sp macro="" textlink="">
      <xdr:nvSpPr>
        <xdr:cNvPr id="425" name="【市民会館】&#10;有形固定資産減価償却率該当値テキスト"/>
        <xdr:cNvSpPr txBox="1"/>
      </xdr:nvSpPr>
      <xdr:spPr>
        <a:xfrm>
          <a:off x="4673600" y="173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118473</xdr:rowOff>
    </xdr:from>
    <xdr:to>
      <xdr:col>20</xdr:col>
      <xdr:colOff>38100</xdr:colOff>
      <xdr:row>102</xdr:row>
      <xdr:rowOff>48623</xdr:rowOff>
    </xdr:to>
    <xdr:sp macro="" textlink="">
      <xdr:nvSpPr>
        <xdr:cNvPr id="426" name="楕円 425"/>
        <xdr:cNvSpPr/>
      </xdr:nvSpPr>
      <xdr:spPr>
        <a:xfrm>
          <a:off x="3746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169273</xdr:rowOff>
    </xdr:from>
    <xdr:to>
      <xdr:col>24</xdr:col>
      <xdr:colOff>63500</xdr:colOff>
      <xdr:row>102</xdr:row>
      <xdr:rowOff>33745</xdr:rowOff>
    </xdr:to>
    <xdr:cxnSp macro="">
      <xdr:nvCxnSpPr>
        <xdr:cNvPr id="427" name="直線コネクタ 426"/>
        <xdr:cNvCxnSpPr/>
      </xdr:nvCxnSpPr>
      <xdr:spPr>
        <a:xfrm>
          <a:off x="3797300" y="1748572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82550</xdr:rowOff>
    </xdr:from>
    <xdr:to>
      <xdr:col>15</xdr:col>
      <xdr:colOff>101600</xdr:colOff>
      <xdr:row>102</xdr:row>
      <xdr:rowOff>12700</xdr:rowOff>
    </xdr:to>
    <xdr:sp macro="" textlink="">
      <xdr:nvSpPr>
        <xdr:cNvPr id="428" name="楕円 427"/>
        <xdr:cNvSpPr/>
      </xdr:nvSpPr>
      <xdr:spPr>
        <a:xfrm>
          <a:off x="2857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133350</xdr:rowOff>
    </xdr:from>
    <xdr:to>
      <xdr:col>19</xdr:col>
      <xdr:colOff>177800</xdr:colOff>
      <xdr:row>101</xdr:row>
      <xdr:rowOff>169273</xdr:rowOff>
    </xdr:to>
    <xdr:cxnSp macro="">
      <xdr:nvCxnSpPr>
        <xdr:cNvPr id="429" name="直線コネクタ 428"/>
        <xdr:cNvCxnSpPr/>
      </xdr:nvCxnSpPr>
      <xdr:spPr>
        <a:xfrm>
          <a:off x="2908300" y="174498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46627</xdr:rowOff>
    </xdr:from>
    <xdr:to>
      <xdr:col>10</xdr:col>
      <xdr:colOff>165100</xdr:colOff>
      <xdr:row>101</xdr:row>
      <xdr:rowOff>148227</xdr:rowOff>
    </xdr:to>
    <xdr:sp macro="" textlink="">
      <xdr:nvSpPr>
        <xdr:cNvPr id="430" name="楕円 429"/>
        <xdr:cNvSpPr/>
      </xdr:nvSpPr>
      <xdr:spPr>
        <a:xfrm>
          <a:off x="1968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97427</xdr:rowOff>
    </xdr:from>
    <xdr:to>
      <xdr:col>15</xdr:col>
      <xdr:colOff>50800</xdr:colOff>
      <xdr:row>101</xdr:row>
      <xdr:rowOff>133350</xdr:rowOff>
    </xdr:to>
    <xdr:cxnSp macro="">
      <xdr:nvCxnSpPr>
        <xdr:cNvPr id="431" name="直線コネクタ 430"/>
        <xdr:cNvCxnSpPr/>
      </xdr:nvCxnSpPr>
      <xdr:spPr>
        <a:xfrm>
          <a:off x="2019300" y="174138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10705</xdr:rowOff>
    </xdr:from>
    <xdr:to>
      <xdr:col>6</xdr:col>
      <xdr:colOff>38100</xdr:colOff>
      <xdr:row>101</xdr:row>
      <xdr:rowOff>112305</xdr:rowOff>
    </xdr:to>
    <xdr:sp macro="" textlink="">
      <xdr:nvSpPr>
        <xdr:cNvPr id="432" name="楕円 431"/>
        <xdr:cNvSpPr/>
      </xdr:nvSpPr>
      <xdr:spPr>
        <a:xfrm>
          <a:off x="1079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61505</xdr:rowOff>
    </xdr:from>
    <xdr:to>
      <xdr:col>10</xdr:col>
      <xdr:colOff>114300</xdr:colOff>
      <xdr:row>101</xdr:row>
      <xdr:rowOff>97427</xdr:rowOff>
    </xdr:to>
    <xdr:cxnSp macro="">
      <xdr:nvCxnSpPr>
        <xdr:cNvPr id="433" name="直線コネクタ 432"/>
        <xdr:cNvCxnSpPr/>
      </xdr:nvCxnSpPr>
      <xdr:spPr>
        <a:xfrm>
          <a:off x="1130300" y="173779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11991</xdr:rowOff>
    </xdr:from>
    <xdr:ext cx="405111" cy="259045"/>
    <xdr:sp macro="" textlink="">
      <xdr:nvSpPr>
        <xdr:cNvPr id="434" name="n_1aveValue【市民会館】&#10;有形固定資産減価償却率"/>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35" name="n_2aveValue【市民会館】&#10;有形固定資産減価償却率"/>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6" name="n_3aveValue【市民会館】&#10;有形固定資産減価償却率"/>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150784</xdr:rowOff>
    </xdr:from>
    <xdr:ext cx="405111" cy="259045"/>
    <xdr:sp macro="" textlink="">
      <xdr:nvSpPr>
        <xdr:cNvPr id="437" name="n_4aveValue【市民会館】&#10;有形固定資産減価償却率"/>
        <xdr:cNvSpPr txBox="1"/>
      </xdr:nvSpPr>
      <xdr:spPr>
        <a:xfrm>
          <a:off x="927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65150</xdr:rowOff>
    </xdr:from>
    <xdr:ext cx="405111" cy="259045"/>
    <xdr:sp macro="" textlink="">
      <xdr:nvSpPr>
        <xdr:cNvPr id="438" name="n_1mainValue【市民会館】&#10;有形固定資産減価償却率"/>
        <xdr:cNvSpPr txBox="1"/>
      </xdr:nvSpPr>
      <xdr:spPr>
        <a:xfrm>
          <a:off x="35820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29227</xdr:rowOff>
    </xdr:from>
    <xdr:ext cx="405111" cy="259045"/>
    <xdr:sp macro="" textlink="">
      <xdr:nvSpPr>
        <xdr:cNvPr id="439" name="n_2mainValue【市民会館】&#10;有形固定資産減価償却率"/>
        <xdr:cNvSpPr txBox="1"/>
      </xdr:nvSpPr>
      <xdr:spPr>
        <a:xfrm>
          <a:off x="2705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164754</xdr:rowOff>
    </xdr:from>
    <xdr:ext cx="405111" cy="259045"/>
    <xdr:sp macro="" textlink="">
      <xdr:nvSpPr>
        <xdr:cNvPr id="440" name="n_3mainValue【市民会館】&#10;有形固定資産減価償却率"/>
        <xdr:cNvSpPr txBox="1"/>
      </xdr:nvSpPr>
      <xdr:spPr>
        <a:xfrm>
          <a:off x="1816744" y="1713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128832</xdr:rowOff>
    </xdr:from>
    <xdr:ext cx="405111" cy="259045"/>
    <xdr:sp macro="" textlink="">
      <xdr:nvSpPr>
        <xdr:cNvPr id="441" name="n_4mainValue【市民会館】&#10;有形固定資産減価償却率"/>
        <xdr:cNvSpPr txBox="1"/>
      </xdr:nvSpPr>
      <xdr:spPr>
        <a:xfrm>
          <a:off x="927744" y="1710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82566</xdr:rowOff>
    </xdr:from>
    <xdr:ext cx="469744" cy="259045"/>
    <xdr:sp macro="" textlink="">
      <xdr:nvSpPr>
        <xdr:cNvPr id="470" name="【市民会館】&#10;一人当たり面積平均値テキスト"/>
        <xdr:cNvSpPr txBox="1"/>
      </xdr:nvSpPr>
      <xdr:spPr>
        <a:xfrm>
          <a:off x="10515600" y="1808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636</xdr:rowOff>
    </xdr:from>
    <xdr:to>
      <xdr:col>55</xdr:col>
      <xdr:colOff>50800</xdr:colOff>
      <xdr:row>108</xdr:row>
      <xdr:rowOff>102236</xdr:rowOff>
    </xdr:to>
    <xdr:sp macro="" textlink="">
      <xdr:nvSpPr>
        <xdr:cNvPr id="481" name="楕円 480"/>
        <xdr:cNvSpPr/>
      </xdr:nvSpPr>
      <xdr:spPr>
        <a:xfrm>
          <a:off x="104267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87013</xdr:rowOff>
    </xdr:from>
    <xdr:ext cx="469744" cy="259045"/>
    <xdr:sp macro="" textlink="">
      <xdr:nvSpPr>
        <xdr:cNvPr id="482" name="【市民会館】&#10;一人当たり面積該当値テキスト"/>
        <xdr:cNvSpPr txBox="1"/>
      </xdr:nvSpPr>
      <xdr:spPr>
        <a:xfrm>
          <a:off x="10515600" y="184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636</xdr:rowOff>
    </xdr:from>
    <xdr:to>
      <xdr:col>50</xdr:col>
      <xdr:colOff>165100</xdr:colOff>
      <xdr:row>108</xdr:row>
      <xdr:rowOff>102236</xdr:rowOff>
    </xdr:to>
    <xdr:sp macro="" textlink="">
      <xdr:nvSpPr>
        <xdr:cNvPr id="483" name="楕円 482"/>
        <xdr:cNvSpPr/>
      </xdr:nvSpPr>
      <xdr:spPr>
        <a:xfrm>
          <a:off x="9588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51436</xdr:rowOff>
    </xdr:from>
    <xdr:to>
      <xdr:col>55</xdr:col>
      <xdr:colOff>0</xdr:colOff>
      <xdr:row>108</xdr:row>
      <xdr:rowOff>51436</xdr:rowOff>
    </xdr:to>
    <xdr:cxnSp macro="">
      <xdr:nvCxnSpPr>
        <xdr:cNvPr id="484" name="直線コネクタ 483"/>
        <xdr:cNvCxnSpPr/>
      </xdr:nvCxnSpPr>
      <xdr:spPr>
        <a:xfrm>
          <a:off x="9639300" y="185680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2539</xdr:rowOff>
    </xdr:from>
    <xdr:to>
      <xdr:col>46</xdr:col>
      <xdr:colOff>38100</xdr:colOff>
      <xdr:row>108</xdr:row>
      <xdr:rowOff>104139</xdr:rowOff>
    </xdr:to>
    <xdr:sp macro="" textlink="">
      <xdr:nvSpPr>
        <xdr:cNvPr id="485" name="楕円 484"/>
        <xdr:cNvSpPr/>
      </xdr:nvSpPr>
      <xdr:spPr>
        <a:xfrm>
          <a:off x="8699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51436</xdr:rowOff>
    </xdr:from>
    <xdr:to>
      <xdr:col>50</xdr:col>
      <xdr:colOff>114300</xdr:colOff>
      <xdr:row>108</xdr:row>
      <xdr:rowOff>53339</xdr:rowOff>
    </xdr:to>
    <xdr:cxnSp macro="">
      <xdr:nvCxnSpPr>
        <xdr:cNvPr id="486" name="直線コネクタ 485"/>
        <xdr:cNvCxnSpPr/>
      </xdr:nvCxnSpPr>
      <xdr:spPr>
        <a:xfrm flipV="1">
          <a:off x="8750300" y="185680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2539</xdr:rowOff>
    </xdr:from>
    <xdr:to>
      <xdr:col>41</xdr:col>
      <xdr:colOff>101600</xdr:colOff>
      <xdr:row>108</xdr:row>
      <xdr:rowOff>104139</xdr:rowOff>
    </xdr:to>
    <xdr:sp macro="" textlink="">
      <xdr:nvSpPr>
        <xdr:cNvPr id="487" name="楕円 486"/>
        <xdr:cNvSpPr/>
      </xdr:nvSpPr>
      <xdr:spPr>
        <a:xfrm>
          <a:off x="7810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53339</xdr:rowOff>
    </xdr:from>
    <xdr:to>
      <xdr:col>45</xdr:col>
      <xdr:colOff>177800</xdr:colOff>
      <xdr:row>108</xdr:row>
      <xdr:rowOff>53339</xdr:rowOff>
    </xdr:to>
    <xdr:cxnSp macro="">
      <xdr:nvCxnSpPr>
        <xdr:cNvPr id="488" name="直線コネクタ 487"/>
        <xdr:cNvCxnSpPr/>
      </xdr:nvCxnSpPr>
      <xdr:spPr>
        <a:xfrm>
          <a:off x="7861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4445</xdr:rowOff>
    </xdr:from>
    <xdr:to>
      <xdr:col>36</xdr:col>
      <xdr:colOff>165100</xdr:colOff>
      <xdr:row>108</xdr:row>
      <xdr:rowOff>106045</xdr:rowOff>
    </xdr:to>
    <xdr:sp macro="" textlink="">
      <xdr:nvSpPr>
        <xdr:cNvPr id="489" name="楕円 488"/>
        <xdr:cNvSpPr/>
      </xdr:nvSpPr>
      <xdr:spPr>
        <a:xfrm>
          <a:off x="69215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53339</xdr:rowOff>
    </xdr:from>
    <xdr:to>
      <xdr:col>41</xdr:col>
      <xdr:colOff>50800</xdr:colOff>
      <xdr:row>108</xdr:row>
      <xdr:rowOff>55245</xdr:rowOff>
    </xdr:to>
    <xdr:cxnSp macro="">
      <xdr:nvCxnSpPr>
        <xdr:cNvPr id="490" name="直線コネクタ 489"/>
        <xdr:cNvCxnSpPr/>
      </xdr:nvCxnSpPr>
      <xdr:spPr>
        <a:xfrm flipV="1">
          <a:off x="6972300" y="185699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13988</xdr:rowOff>
    </xdr:from>
    <xdr:ext cx="469744" cy="259045"/>
    <xdr:sp macro="" textlink="">
      <xdr:nvSpPr>
        <xdr:cNvPr id="491" name="n_1aveValue【市民会館】&#10;一人当たり面積"/>
        <xdr:cNvSpPr txBox="1"/>
      </xdr:nvSpPr>
      <xdr:spPr>
        <a:xfrm>
          <a:off x="93917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33038</xdr:rowOff>
    </xdr:from>
    <xdr:ext cx="469744" cy="259045"/>
    <xdr:sp macro="" textlink="">
      <xdr:nvSpPr>
        <xdr:cNvPr id="492" name="n_2aveValue【市民会館】&#10;一人当たり面積"/>
        <xdr:cNvSpPr txBox="1"/>
      </xdr:nvSpPr>
      <xdr:spPr>
        <a:xfrm>
          <a:off x="8515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3"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36847</xdr:rowOff>
    </xdr:from>
    <xdr:ext cx="469744" cy="259045"/>
    <xdr:sp macro="" textlink="">
      <xdr:nvSpPr>
        <xdr:cNvPr id="494" name="n_4aveValue【市民会館】&#10;一人当たり面積"/>
        <xdr:cNvSpPr txBox="1"/>
      </xdr:nvSpPr>
      <xdr:spPr>
        <a:xfrm>
          <a:off x="6737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93363</xdr:rowOff>
    </xdr:from>
    <xdr:ext cx="469744" cy="259045"/>
    <xdr:sp macro="" textlink="">
      <xdr:nvSpPr>
        <xdr:cNvPr id="495" name="n_1mainValue【市民会館】&#10;一人当たり面積"/>
        <xdr:cNvSpPr txBox="1"/>
      </xdr:nvSpPr>
      <xdr:spPr>
        <a:xfrm>
          <a:off x="9391727"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95266</xdr:rowOff>
    </xdr:from>
    <xdr:ext cx="469744" cy="259045"/>
    <xdr:sp macro="" textlink="">
      <xdr:nvSpPr>
        <xdr:cNvPr id="496" name="n_2mainValue【市民会館】&#10;一人当たり面積"/>
        <xdr:cNvSpPr txBox="1"/>
      </xdr:nvSpPr>
      <xdr:spPr>
        <a:xfrm>
          <a:off x="8515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95266</xdr:rowOff>
    </xdr:from>
    <xdr:ext cx="469744" cy="259045"/>
    <xdr:sp macro="" textlink="">
      <xdr:nvSpPr>
        <xdr:cNvPr id="497" name="n_3mainValue【市民会館】&#10;一人当たり面積"/>
        <xdr:cNvSpPr txBox="1"/>
      </xdr:nvSpPr>
      <xdr:spPr>
        <a:xfrm>
          <a:off x="7626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97172</xdr:rowOff>
    </xdr:from>
    <xdr:ext cx="469744" cy="259045"/>
    <xdr:sp macro="" textlink="">
      <xdr:nvSpPr>
        <xdr:cNvPr id="498" name="n_4mainValue【市民会館】&#10;一人当たり面積"/>
        <xdr:cNvSpPr txBox="1"/>
      </xdr:nvSpPr>
      <xdr:spPr>
        <a:xfrm>
          <a:off x="6737427" y="186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13352</xdr:rowOff>
    </xdr:from>
    <xdr:ext cx="405111" cy="259045"/>
    <xdr:sp macro="" textlink="">
      <xdr:nvSpPr>
        <xdr:cNvPr id="528" name="【一般廃棄物処理施設】&#10;有形固定資産減価償却率平均値テキスト"/>
        <xdr:cNvSpPr txBox="1"/>
      </xdr:nvSpPr>
      <xdr:spPr>
        <a:xfrm>
          <a:off x="16357600" y="652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2" name="フローチャート: 判断 53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160655</xdr:rowOff>
    </xdr:from>
    <xdr:to>
      <xdr:col>85</xdr:col>
      <xdr:colOff>177800</xdr:colOff>
      <xdr:row>35</xdr:row>
      <xdr:rowOff>90805</xdr:rowOff>
    </xdr:to>
    <xdr:sp macro="" textlink="">
      <xdr:nvSpPr>
        <xdr:cNvPr id="539" name="楕円 538"/>
        <xdr:cNvSpPr/>
      </xdr:nvSpPr>
      <xdr:spPr>
        <a:xfrm>
          <a:off x="162687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12082</xdr:rowOff>
    </xdr:from>
    <xdr:ext cx="405111" cy="259045"/>
    <xdr:sp macro="" textlink="">
      <xdr:nvSpPr>
        <xdr:cNvPr id="540" name="【一般廃棄物処理施設】&#10;有形固定資産減価償却率該当値テキスト"/>
        <xdr:cNvSpPr txBox="1"/>
      </xdr:nvSpPr>
      <xdr:spPr>
        <a:xfrm>
          <a:off x="16357600"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80645</xdr:rowOff>
    </xdr:from>
    <xdr:to>
      <xdr:col>81</xdr:col>
      <xdr:colOff>101600</xdr:colOff>
      <xdr:row>35</xdr:row>
      <xdr:rowOff>10795</xdr:rowOff>
    </xdr:to>
    <xdr:sp macro="" textlink="">
      <xdr:nvSpPr>
        <xdr:cNvPr id="541" name="楕円 540"/>
        <xdr:cNvSpPr/>
      </xdr:nvSpPr>
      <xdr:spPr>
        <a:xfrm>
          <a:off x="15430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131445</xdr:rowOff>
    </xdr:from>
    <xdr:to>
      <xdr:col>85</xdr:col>
      <xdr:colOff>127000</xdr:colOff>
      <xdr:row>35</xdr:row>
      <xdr:rowOff>40005</xdr:rowOff>
    </xdr:to>
    <xdr:cxnSp macro="">
      <xdr:nvCxnSpPr>
        <xdr:cNvPr id="542" name="直線コネクタ 541"/>
        <xdr:cNvCxnSpPr/>
      </xdr:nvCxnSpPr>
      <xdr:spPr>
        <a:xfrm>
          <a:off x="15481300" y="596074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10160</xdr:rowOff>
    </xdr:from>
    <xdr:to>
      <xdr:col>76</xdr:col>
      <xdr:colOff>165100</xdr:colOff>
      <xdr:row>34</xdr:row>
      <xdr:rowOff>111760</xdr:rowOff>
    </xdr:to>
    <xdr:sp macro="" textlink="">
      <xdr:nvSpPr>
        <xdr:cNvPr id="543" name="楕円 542"/>
        <xdr:cNvSpPr/>
      </xdr:nvSpPr>
      <xdr:spPr>
        <a:xfrm>
          <a:off x="14541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60960</xdr:rowOff>
    </xdr:from>
    <xdr:to>
      <xdr:col>81</xdr:col>
      <xdr:colOff>50800</xdr:colOff>
      <xdr:row>34</xdr:row>
      <xdr:rowOff>131445</xdr:rowOff>
    </xdr:to>
    <xdr:cxnSp macro="">
      <xdr:nvCxnSpPr>
        <xdr:cNvPr id="544" name="直線コネクタ 543"/>
        <xdr:cNvCxnSpPr/>
      </xdr:nvCxnSpPr>
      <xdr:spPr>
        <a:xfrm>
          <a:off x="14592300" y="589026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133985</xdr:rowOff>
    </xdr:from>
    <xdr:to>
      <xdr:col>72</xdr:col>
      <xdr:colOff>38100</xdr:colOff>
      <xdr:row>36</xdr:row>
      <xdr:rowOff>64135</xdr:rowOff>
    </xdr:to>
    <xdr:sp macro="" textlink="">
      <xdr:nvSpPr>
        <xdr:cNvPr id="545" name="楕円 544"/>
        <xdr:cNvSpPr/>
      </xdr:nvSpPr>
      <xdr:spPr>
        <a:xfrm>
          <a:off x="13652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60960</xdr:rowOff>
    </xdr:from>
    <xdr:to>
      <xdr:col>76</xdr:col>
      <xdr:colOff>114300</xdr:colOff>
      <xdr:row>36</xdr:row>
      <xdr:rowOff>13335</xdr:rowOff>
    </xdr:to>
    <xdr:cxnSp macro="">
      <xdr:nvCxnSpPr>
        <xdr:cNvPr id="546" name="直線コネクタ 545"/>
        <xdr:cNvCxnSpPr/>
      </xdr:nvCxnSpPr>
      <xdr:spPr>
        <a:xfrm flipV="1">
          <a:off x="13703300" y="5890260"/>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99695</xdr:rowOff>
    </xdr:from>
    <xdr:to>
      <xdr:col>67</xdr:col>
      <xdr:colOff>101600</xdr:colOff>
      <xdr:row>36</xdr:row>
      <xdr:rowOff>29845</xdr:rowOff>
    </xdr:to>
    <xdr:sp macro="" textlink="">
      <xdr:nvSpPr>
        <xdr:cNvPr id="547" name="楕円 546"/>
        <xdr:cNvSpPr/>
      </xdr:nvSpPr>
      <xdr:spPr>
        <a:xfrm>
          <a:off x="12763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150495</xdr:rowOff>
    </xdr:from>
    <xdr:to>
      <xdr:col>71</xdr:col>
      <xdr:colOff>177800</xdr:colOff>
      <xdr:row>36</xdr:row>
      <xdr:rowOff>13335</xdr:rowOff>
    </xdr:to>
    <xdr:cxnSp macro="">
      <xdr:nvCxnSpPr>
        <xdr:cNvPr id="548" name="直線コネクタ 547"/>
        <xdr:cNvCxnSpPr/>
      </xdr:nvCxnSpPr>
      <xdr:spPr>
        <a:xfrm>
          <a:off x="12814300" y="61512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49" name="n_1aveValue【一般廃棄物処理施設】&#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550" name="n_2aveValue【一般廃棄物処理施設】&#10;有形固定資産減価償却率"/>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551" name="n_3aveValue【一般廃棄物処理施設】&#10;有形固定資産減価償却率"/>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552" name="n_4aveValue【一般廃棄物処理施設】&#10;有形固定資産減価償却率"/>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27322</xdr:rowOff>
    </xdr:from>
    <xdr:ext cx="405111" cy="259045"/>
    <xdr:sp macro="" textlink="">
      <xdr:nvSpPr>
        <xdr:cNvPr id="553" name="n_1mainValue【一般廃棄物処理施設】&#10;有形固定資産減価償却率"/>
        <xdr:cNvSpPr txBox="1"/>
      </xdr:nvSpPr>
      <xdr:spPr>
        <a:xfrm>
          <a:off x="152660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128287</xdr:rowOff>
    </xdr:from>
    <xdr:ext cx="405111" cy="259045"/>
    <xdr:sp macro="" textlink="">
      <xdr:nvSpPr>
        <xdr:cNvPr id="554" name="n_2mainValue【一般廃棄物処理施設】&#10;有形固定資産減価償却率"/>
        <xdr:cNvSpPr txBox="1"/>
      </xdr:nvSpPr>
      <xdr:spPr>
        <a:xfrm>
          <a:off x="143897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80662</xdr:rowOff>
    </xdr:from>
    <xdr:ext cx="405111" cy="259045"/>
    <xdr:sp macro="" textlink="">
      <xdr:nvSpPr>
        <xdr:cNvPr id="555" name="n_3mainValue【一般廃棄物処理施設】&#10;有形固定資産減価償却率"/>
        <xdr:cNvSpPr txBox="1"/>
      </xdr:nvSpPr>
      <xdr:spPr>
        <a:xfrm>
          <a:off x="13500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46372</xdr:rowOff>
    </xdr:from>
    <xdr:ext cx="405111" cy="259045"/>
    <xdr:sp macro="" textlink="">
      <xdr:nvSpPr>
        <xdr:cNvPr id="556" name="n_4mainValue【一般廃棄物処理施設】&#10;有形固定資産減価償却率"/>
        <xdr:cNvSpPr txBox="1"/>
      </xdr:nvSpPr>
      <xdr:spPr>
        <a:xfrm>
          <a:off x="12611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47976</xdr:rowOff>
    </xdr:from>
    <xdr:ext cx="599010" cy="259045"/>
    <xdr:sp macro="" textlink="">
      <xdr:nvSpPr>
        <xdr:cNvPr id="587" name="【一般廃棄物処理施設】&#10;一人当たり有形固定資産（償却資産）額平均値テキスト"/>
        <xdr:cNvSpPr txBox="1"/>
      </xdr:nvSpPr>
      <xdr:spPr>
        <a:xfrm>
          <a:off x="22199600" y="6734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90" name="フローチャート: 判断 589"/>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591" name="フローチャート: 判断 590"/>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592" name="フローチャート: 判断 591"/>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71149</xdr:rowOff>
    </xdr:from>
    <xdr:to>
      <xdr:col>116</xdr:col>
      <xdr:colOff>114300</xdr:colOff>
      <xdr:row>41</xdr:row>
      <xdr:rowOff>1299</xdr:rowOff>
    </xdr:to>
    <xdr:sp macro="" textlink="">
      <xdr:nvSpPr>
        <xdr:cNvPr id="598" name="楕円 597"/>
        <xdr:cNvSpPr/>
      </xdr:nvSpPr>
      <xdr:spPr>
        <a:xfrm>
          <a:off x="22110700" y="692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49576</xdr:rowOff>
    </xdr:from>
    <xdr:ext cx="534377" cy="259045"/>
    <xdr:sp macro="" textlink="">
      <xdr:nvSpPr>
        <xdr:cNvPr id="599" name="【一般廃棄物処理施設】&#10;一人当たり有形固定資産（償却資産）額該当値テキスト"/>
        <xdr:cNvSpPr txBox="1"/>
      </xdr:nvSpPr>
      <xdr:spPr>
        <a:xfrm>
          <a:off x="22199600" y="690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74078</xdr:rowOff>
    </xdr:from>
    <xdr:to>
      <xdr:col>112</xdr:col>
      <xdr:colOff>38100</xdr:colOff>
      <xdr:row>41</xdr:row>
      <xdr:rowOff>4228</xdr:rowOff>
    </xdr:to>
    <xdr:sp macro="" textlink="">
      <xdr:nvSpPr>
        <xdr:cNvPr id="600" name="楕円 599"/>
        <xdr:cNvSpPr/>
      </xdr:nvSpPr>
      <xdr:spPr>
        <a:xfrm>
          <a:off x="21272500" y="693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121949</xdr:rowOff>
    </xdr:from>
    <xdr:to>
      <xdr:col>116</xdr:col>
      <xdr:colOff>63500</xdr:colOff>
      <xdr:row>40</xdr:row>
      <xdr:rowOff>124878</xdr:rowOff>
    </xdr:to>
    <xdr:cxnSp macro="">
      <xdr:nvCxnSpPr>
        <xdr:cNvPr id="601" name="直線コネクタ 600"/>
        <xdr:cNvCxnSpPr/>
      </xdr:nvCxnSpPr>
      <xdr:spPr>
        <a:xfrm flipV="1">
          <a:off x="21323300" y="6979949"/>
          <a:ext cx="838200" cy="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81502</xdr:rowOff>
    </xdr:from>
    <xdr:to>
      <xdr:col>107</xdr:col>
      <xdr:colOff>101600</xdr:colOff>
      <xdr:row>41</xdr:row>
      <xdr:rowOff>11652</xdr:rowOff>
    </xdr:to>
    <xdr:sp macro="" textlink="">
      <xdr:nvSpPr>
        <xdr:cNvPr id="602" name="楕円 601"/>
        <xdr:cNvSpPr/>
      </xdr:nvSpPr>
      <xdr:spPr>
        <a:xfrm>
          <a:off x="20383500" y="69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124878</xdr:rowOff>
    </xdr:from>
    <xdr:to>
      <xdr:col>111</xdr:col>
      <xdr:colOff>177800</xdr:colOff>
      <xdr:row>40</xdr:row>
      <xdr:rowOff>132302</xdr:rowOff>
    </xdr:to>
    <xdr:cxnSp macro="">
      <xdr:nvCxnSpPr>
        <xdr:cNvPr id="603" name="直線コネクタ 602"/>
        <xdr:cNvCxnSpPr/>
      </xdr:nvCxnSpPr>
      <xdr:spPr>
        <a:xfrm flipV="1">
          <a:off x="20434300" y="6982878"/>
          <a:ext cx="889000" cy="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28456</xdr:rowOff>
    </xdr:from>
    <xdr:to>
      <xdr:col>102</xdr:col>
      <xdr:colOff>165100</xdr:colOff>
      <xdr:row>41</xdr:row>
      <xdr:rowOff>130056</xdr:rowOff>
    </xdr:to>
    <xdr:sp macro="" textlink="">
      <xdr:nvSpPr>
        <xdr:cNvPr id="604" name="楕円 603"/>
        <xdr:cNvSpPr/>
      </xdr:nvSpPr>
      <xdr:spPr>
        <a:xfrm>
          <a:off x="19494500" y="705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132302</xdr:rowOff>
    </xdr:from>
    <xdr:to>
      <xdr:col>107</xdr:col>
      <xdr:colOff>50800</xdr:colOff>
      <xdr:row>41</xdr:row>
      <xdr:rowOff>79256</xdr:rowOff>
    </xdr:to>
    <xdr:cxnSp macro="">
      <xdr:nvCxnSpPr>
        <xdr:cNvPr id="605" name="直線コネクタ 604"/>
        <xdr:cNvCxnSpPr/>
      </xdr:nvCxnSpPr>
      <xdr:spPr>
        <a:xfrm flipV="1">
          <a:off x="19545300" y="6990302"/>
          <a:ext cx="889000" cy="11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34923</xdr:rowOff>
    </xdr:from>
    <xdr:to>
      <xdr:col>98</xdr:col>
      <xdr:colOff>38100</xdr:colOff>
      <xdr:row>41</xdr:row>
      <xdr:rowOff>136523</xdr:rowOff>
    </xdr:to>
    <xdr:sp macro="" textlink="">
      <xdr:nvSpPr>
        <xdr:cNvPr id="606" name="楕円 605"/>
        <xdr:cNvSpPr/>
      </xdr:nvSpPr>
      <xdr:spPr>
        <a:xfrm>
          <a:off x="18605500" y="706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79256</xdr:rowOff>
    </xdr:from>
    <xdr:to>
      <xdr:col>102</xdr:col>
      <xdr:colOff>114300</xdr:colOff>
      <xdr:row>41</xdr:row>
      <xdr:rowOff>85723</xdr:rowOff>
    </xdr:to>
    <xdr:cxnSp macro="">
      <xdr:nvCxnSpPr>
        <xdr:cNvPr id="607" name="直線コネクタ 606"/>
        <xdr:cNvCxnSpPr/>
      </xdr:nvCxnSpPr>
      <xdr:spPr>
        <a:xfrm flipV="1">
          <a:off x="18656300" y="7108706"/>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153712</xdr:rowOff>
    </xdr:from>
    <xdr:ext cx="599010" cy="259045"/>
    <xdr:sp macro="" textlink="">
      <xdr:nvSpPr>
        <xdr:cNvPr id="608" name="n_1aveValue【一般廃棄物処理施設】&#10;一人当たり有形固定資産（償却資産）額"/>
        <xdr:cNvSpPr txBox="1"/>
      </xdr:nvSpPr>
      <xdr:spPr>
        <a:xfrm>
          <a:off x="21011095" y="666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4787</xdr:rowOff>
    </xdr:from>
    <xdr:ext cx="534377" cy="259045"/>
    <xdr:sp macro="" textlink="">
      <xdr:nvSpPr>
        <xdr:cNvPr id="609" name="n_2aveValue【一般廃棄物処理施設】&#10;一人当たり有形固定資産（償却資産）額"/>
        <xdr:cNvSpPr txBox="1"/>
      </xdr:nvSpPr>
      <xdr:spPr>
        <a:xfrm>
          <a:off x="20167111" y="66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38475</xdr:rowOff>
    </xdr:from>
    <xdr:ext cx="534377" cy="259045"/>
    <xdr:sp macro="" textlink="">
      <xdr:nvSpPr>
        <xdr:cNvPr id="610" name="n_3aveValue【一般廃棄物処理施設】&#10;一人当たり有形固定資産（償却資産）額"/>
        <xdr:cNvSpPr txBox="1"/>
      </xdr:nvSpPr>
      <xdr:spPr>
        <a:xfrm>
          <a:off x="19278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70655</xdr:rowOff>
    </xdr:from>
    <xdr:ext cx="534377" cy="259045"/>
    <xdr:sp macro="" textlink="">
      <xdr:nvSpPr>
        <xdr:cNvPr id="611" name="n_4aveValue【一般廃棄物処理施設】&#10;一人当たり有形固定資産（償却資産）額"/>
        <xdr:cNvSpPr txBox="1"/>
      </xdr:nvSpPr>
      <xdr:spPr>
        <a:xfrm>
          <a:off x="18389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166805</xdr:rowOff>
    </xdr:from>
    <xdr:ext cx="534377" cy="259045"/>
    <xdr:sp macro="" textlink="">
      <xdr:nvSpPr>
        <xdr:cNvPr id="612" name="n_1mainValue【一般廃棄物処理施設】&#10;一人当たり有形固定資産（償却資産）額"/>
        <xdr:cNvSpPr txBox="1"/>
      </xdr:nvSpPr>
      <xdr:spPr>
        <a:xfrm>
          <a:off x="21043411" y="702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2779</xdr:rowOff>
    </xdr:from>
    <xdr:ext cx="534377" cy="259045"/>
    <xdr:sp macro="" textlink="">
      <xdr:nvSpPr>
        <xdr:cNvPr id="613" name="n_2mainValue【一般廃棄物処理施設】&#10;一人当たり有形固定資産（償却資産）額"/>
        <xdr:cNvSpPr txBox="1"/>
      </xdr:nvSpPr>
      <xdr:spPr>
        <a:xfrm>
          <a:off x="20167111" y="703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121183</xdr:rowOff>
    </xdr:from>
    <xdr:ext cx="534377" cy="259045"/>
    <xdr:sp macro="" textlink="">
      <xdr:nvSpPr>
        <xdr:cNvPr id="614" name="n_3mainValue【一般廃棄物処理施設】&#10;一人当たり有形固定資産（償却資産）額"/>
        <xdr:cNvSpPr txBox="1"/>
      </xdr:nvSpPr>
      <xdr:spPr>
        <a:xfrm>
          <a:off x="19278111" y="715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127650</xdr:rowOff>
    </xdr:from>
    <xdr:ext cx="534377" cy="259045"/>
    <xdr:sp macro="" textlink="">
      <xdr:nvSpPr>
        <xdr:cNvPr id="615" name="n_4mainValue【一般廃棄物処理施設】&#10;一人当たり有形固定資産（償却資産）額"/>
        <xdr:cNvSpPr txBox="1"/>
      </xdr:nvSpPr>
      <xdr:spPr>
        <a:xfrm>
          <a:off x="18389111" y="715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656" name="直線コネクタ 655"/>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7" name="【消防施設】&#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8" name="直線コネクタ 657"/>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659" name="【消防施設】&#10;有形固定資産減価償却率最大値テキスト"/>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660" name="直線コネクタ 659"/>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7638</xdr:rowOff>
    </xdr:from>
    <xdr:ext cx="405111" cy="259045"/>
    <xdr:sp macro="" textlink="">
      <xdr:nvSpPr>
        <xdr:cNvPr id="661" name="【消防施設】&#10;有形固定資産減価償却率平均値テキスト"/>
        <xdr:cNvSpPr txBox="1"/>
      </xdr:nvSpPr>
      <xdr:spPr>
        <a:xfrm>
          <a:off x="163576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662" name="フローチャート: 判断 661"/>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63" name="フローチャート: 判断 662"/>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664" name="フローチャート: 判断 663"/>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665" name="フローチャート: 判断 664"/>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66" name="フローチャート: 判断 665"/>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137795</xdr:rowOff>
    </xdr:from>
    <xdr:to>
      <xdr:col>85</xdr:col>
      <xdr:colOff>177800</xdr:colOff>
      <xdr:row>80</xdr:row>
      <xdr:rowOff>67945</xdr:rowOff>
    </xdr:to>
    <xdr:sp macro="" textlink="">
      <xdr:nvSpPr>
        <xdr:cNvPr id="672" name="楕円 671"/>
        <xdr:cNvSpPr/>
      </xdr:nvSpPr>
      <xdr:spPr>
        <a:xfrm>
          <a:off x="162687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160672</xdr:rowOff>
    </xdr:from>
    <xdr:ext cx="405111" cy="259045"/>
    <xdr:sp macro="" textlink="">
      <xdr:nvSpPr>
        <xdr:cNvPr id="673" name="【消防施設】&#10;有形固定資産減価償却率該当値テキスト"/>
        <xdr:cNvSpPr txBox="1"/>
      </xdr:nvSpPr>
      <xdr:spPr>
        <a:xfrm>
          <a:off x="16357600"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31114</xdr:rowOff>
    </xdr:from>
    <xdr:to>
      <xdr:col>81</xdr:col>
      <xdr:colOff>101600</xdr:colOff>
      <xdr:row>85</xdr:row>
      <xdr:rowOff>132714</xdr:rowOff>
    </xdr:to>
    <xdr:sp macro="" textlink="">
      <xdr:nvSpPr>
        <xdr:cNvPr id="674" name="楕円 673"/>
        <xdr:cNvSpPr/>
      </xdr:nvSpPr>
      <xdr:spPr>
        <a:xfrm>
          <a:off x="15430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17145</xdr:rowOff>
    </xdr:from>
    <xdr:to>
      <xdr:col>85</xdr:col>
      <xdr:colOff>127000</xdr:colOff>
      <xdr:row>85</xdr:row>
      <xdr:rowOff>81914</xdr:rowOff>
    </xdr:to>
    <xdr:cxnSp macro="">
      <xdr:nvCxnSpPr>
        <xdr:cNvPr id="675" name="直線コネクタ 674"/>
        <xdr:cNvCxnSpPr/>
      </xdr:nvCxnSpPr>
      <xdr:spPr>
        <a:xfrm flipV="1">
          <a:off x="15481300" y="13733145"/>
          <a:ext cx="838200" cy="92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170180</xdr:rowOff>
    </xdr:from>
    <xdr:to>
      <xdr:col>76</xdr:col>
      <xdr:colOff>165100</xdr:colOff>
      <xdr:row>85</xdr:row>
      <xdr:rowOff>100330</xdr:rowOff>
    </xdr:to>
    <xdr:sp macro="" textlink="">
      <xdr:nvSpPr>
        <xdr:cNvPr id="676" name="楕円 675"/>
        <xdr:cNvSpPr/>
      </xdr:nvSpPr>
      <xdr:spPr>
        <a:xfrm>
          <a:off x="1454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49530</xdr:rowOff>
    </xdr:from>
    <xdr:to>
      <xdr:col>81</xdr:col>
      <xdr:colOff>50800</xdr:colOff>
      <xdr:row>85</xdr:row>
      <xdr:rowOff>81914</xdr:rowOff>
    </xdr:to>
    <xdr:cxnSp macro="">
      <xdr:nvCxnSpPr>
        <xdr:cNvPr id="677" name="直線コネクタ 676"/>
        <xdr:cNvCxnSpPr/>
      </xdr:nvCxnSpPr>
      <xdr:spPr>
        <a:xfrm>
          <a:off x="14592300" y="146227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147320</xdr:rowOff>
    </xdr:from>
    <xdr:to>
      <xdr:col>72</xdr:col>
      <xdr:colOff>38100</xdr:colOff>
      <xdr:row>85</xdr:row>
      <xdr:rowOff>77470</xdr:rowOff>
    </xdr:to>
    <xdr:sp macro="" textlink="">
      <xdr:nvSpPr>
        <xdr:cNvPr id="678" name="楕円 677"/>
        <xdr:cNvSpPr/>
      </xdr:nvSpPr>
      <xdr:spPr>
        <a:xfrm>
          <a:off x="1365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26670</xdr:rowOff>
    </xdr:from>
    <xdr:to>
      <xdr:col>76</xdr:col>
      <xdr:colOff>114300</xdr:colOff>
      <xdr:row>85</xdr:row>
      <xdr:rowOff>49530</xdr:rowOff>
    </xdr:to>
    <xdr:cxnSp macro="">
      <xdr:nvCxnSpPr>
        <xdr:cNvPr id="679" name="直線コネクタ 678"/>
        <xdr:cNvCxnSpPr/>
      </xdr:nvCxnSpPr>
      <xdr:spPr>
        <a:xfrm>
          <a:off x="13703300" y="14599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111125</xdr:rowOff>
    </xdr:from>
    <xdr:to>
      <xdr:col>67</xdr:col>
      <xdr:colOff>101600</xdr:colOff>
      <xdr:row>85</xdr:row>
      <xdr:rowOff>41275</xdr:rowOff>
    </xdr:to>
    <xdr:sp macro="" textlink="">
      <xdr:nvSpPr>
        <xdr:cNvPr id="680" name="楕円 679"/>
        <xdr:cNvSpPr/>
      </xdr:nvSpPr>
      <xdr:spPr>
        <a:xfrm>
          <a:off x="12763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161925</xdr:rowOff>
    </xdr:from>
    <xdr:to>
      <xdr:col>71</xdr:col>
      <xdr:colOff>177800</xdr:colOff>
      <xdr:row>85</xdr:row>
      <xdr:rowOff>26670</xdr:rowOff>
    </xdr:to>
    <xdr:cxnSp macro="">
      <xdr:nvCxnSpPr>
        <xdr:cNvPr id="681" name="直線コネクタ 680"/>
        <xdr:cNvCxnSpPr/>
      </xdr:nvCxnSpPr>
      <xdr:spPr>
        <a:xfrm>
          <a:off x="12814300" y="145637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682" name="n_1aveValue【消防施設】&#10;有形固定資産減価償却率"/>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99713</xdr:rowOff>
    </xdr:from>
    <xdr:ext cx="405111" cy="259045"/>
    <xdr:sp macro="" textlink="">
      <xdr:nvSpPr>
        <xdr:cNvPr id="683" name="n_2aveValue【消防施設】&#10;有形固定資産減価償却率"/>
        <xdr:cNvSpPr txBox="1"/>
      </xdr:nvSpPr>
      <xdr:spPr>
        <a:xfrm>
          <a:off x="14389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684" name="n_3aveValue【消防施設】&#10;有形固定資産減価償却率"/>
        <xdr:cNvSpPr txBox="1"/>
      </xdr:nvSpPr>
      <xdr:spPr>
        <a:xfrm>
          <a:off x="13500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685" name="n_4aveValue【消防施設】&#10;有形固定資産減価償却率"/>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123841</xdr:rowOff>
    </xdr:from>
    <xdr:ext cx="405111" cy="259045"/>
    <xdr:sp macro="" textlink="">
      <xdr:nvSpPr>
        <xdr:cNvPr id="686" name="n_1mainValue【消防施設】&#10;有形固定資産減価償却率"/>
        <xdr:cNvSpPr txBox="1"/>
      </xdr:nvSpPr>
      <xdr:spPr>
        <a:xfrm>
          <a:off x="15266044" y="1469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91457</xdr:rowOff>
    </xdr:from>
    <xdr:ext cx="405111" cy="259045"/>
    <xdr:sp macro="" textlink="">
      <xdr:nvSpPr>
        <xdr:cNvPr id="687" name="n_2mainValue【消防施設】&#10;有形固定資産減価償却率"/>
        <xdr:cNvSpPr txBox="1"/>
      </xdr:nvSpPr>
      <xdr:spPr>
        <a:xfrm>
          <a:off x="14389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68597</xdr:rowOff>
    </xdr:from>
    <xdr:ext cx="405111" cy="259045"/>
    <xdr:sp macro="" textlink="">
      <xdr:nvSpPr>
        <xdr:cNvPr id="688" name="n_3mainValue【消防施設】&#10;有形固定資産減価償却率"/>
        <xdr:cNvSpPr txBox="1"/>
      </xdr:nvSpPr>
      <xdr:spPr>
        <a:xfrm>
          <a:off x="13500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32402</xdr:rowOff>
    </xdr:from>
    <xdr:ext cx="405111" cy="259045"/>
    <xdr:sp macro="" textlink="">
      <xdr:nvSpPr>
        <xdr:cNvPr id="689" name="n_4mainValue【消防施設】&#10;有形固定資産減価償却率"/>
        <xdr:cNvSpPr txBox="1"/>
      </xdr:nvSpPr>
      <xdr:spPr>
        <a:xfrm>
          <a:off x="126117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00" name="直線コネクタ 69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1" name="テキスト ボックス 70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2" name="直線コネクタ 70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3" name="テキスト ボックス 70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4" name="直線コネクタ 70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5" name="テキスト ボックス 70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6" name="直線コネクタ 70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7" name="テキスト ボックス 70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8" name="直線コネクタ 70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9" name="テキスト ボックス 70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10" name="直線コネクタ 70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1" name="テキスト ボックス 71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2" name="直線コネクタ 7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3" name="テキスト ボックス 7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715" name="直線コネクタ 714"/>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716" name="【消防施設】&#10;一人当たり面積最小値テキスト"/>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717" name="直線コネクタ 716"/>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18" name="【消防施設】&#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19" name="直線コネクタ 718"/>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720" name="【消防施設】&#10;一人当たり面積平均値テキスト"/>
        <xdr:cNvSpPr txBox="1"/>
      </xdr:nvSpPr>
      <xdr:spPr>
        <a:xfrm>
          <a:off x="22199600" y="1457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721" name="フローチャート: 判断 720"/>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722" name="フローチャート: 判断 721"/>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723" name="フローチャート: 判断 722"/>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724" name="フローチャート: 判断 723"/>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725" name="フローチャート: 判断 724"/>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6" name="テキスト ボックス 7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7" name="テキスト ボックス 7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8" name="テキスト ボックス 7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9" name="テキスト ボックス 7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0" name="テキスト ボックス 7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76563</xdr:rowOff>
    </xdr:from>
    <xdr:to>
      <xdr:col>116</xdr:col>
      <xdr:colOff>114300</xdr:colOff>
      <xdr:row>87</xdr:row>
      <xdr:rowOff>6713</xdr:rowOff>
    </xdr:to>
    <xdr:sp macro="" textlink="">
      <xdr:nvSpPr>
        <xdr:cNvPr id="731" name="楕円 730"/>
        <xdr:cNvSpPr/>
      </xdr:nvSpPr>
      <xdr:spPr>
        <a:xfrm>
          <a:off x="22110700" y="148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162940</xdr:rowOff>
    </xdr:from>
    <xdr:ext cx="469744" cy="259045"/>
    <xdr:sp macro="" textlink="">
      <xdr:nvSpPr>
        <xdr:cNvPr id="732" name="【消防施設】&#10;一人当たり面積該当値テキスト"/>
        <xdr:cNvSpPr txBox="1"/>
      </xdr:nvSpPr>
      <xdr:spPr>
        <a:xfrm>
          <a:off x="22199600" y="1473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98334</xdr:rowOff>
    </xdr:from>
    <xdr:to>
      <xdr:col>112</xdr:col>
      <xdr:colOff>38100</xdr:colOff>
      <xdr:row>87</xdr:row>
      <xdr:rowOff>28484</xdr:rowOff>
    </xdr:to>
    <xdr:sp macro="" textlink="">
      <xdr:nvSpPr>
        <xdr:cNvPr id="733" name="楕円 732"/>
        <xdr:cNvSpPr/>
      </xdr:nvSpPr>
      <xdr:spPr>
        <a:xfrm>
          <a:off x="21272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127363</xdr:rowOff>
    </xdr:from>
    <xdr:to>
      <xdr:col>116</xdr:col>
      <xdr:colOff>63500</xdr:colOff>
      <xdr:row>86</xdr:row>
      <xdr:rowOff>149134</xdr:rowOff>
    </xdr:to>
    <xdr:cxnSp macro="">
      <xdr:nvCxnSpPr>
        <xdr:cNvPr id="734" name="直線コネクタ 733"/>
        <xdr:cNvCxnSpPr/>
      </xdr:nvCxnSpPr>
      <xdr:spPr>
        <a:xfrm flipV="1">
          <a:off x="21323300" y="1487206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98334</xdr:rowOff>
    </xdr:from>
    <xdr:to>
      <xdr:col>107</xdr:col>
      <xdr:colOff>101600</xdr:colOff>
      <xdr:row>87</xdr:row>
      <xdr:rowOff>28484</xdr:rowOff>
    </xdr:to>
    <xdr:sp macro="" textlink="">
      <xdr:nvSpPr>
        <xdr:cNvPr id="735" name="楕円 734"/>
        <xdr:cNvSpPr/>
      </xdr:nvSpPr>
      <xdr:spPr>
        <a:xfrm>
          <a:off x="20383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149134</xdr:rowOff>
    </xdr:from>
    <xdr:to>
      <xdr:col>111</xdr:col>
      <xdr:colOff>177800</xdr:colOff>
      <xdr:row>86</xdr:row>
      <xdr:rowOff>149134</xdr:rowOff>
    </xdr:to>
    <xdr:cxnSp macro="">
      <xdr:nvCxnSpPr>
        <xdr:cNvPr id="736" name="直線コネクタ 735"/>
        <xdr:cNvCxnSpPr/>
      </xdr:nvCxnSpPr>
      <xdr:spPr>
        <a:xfrm>
          <a:off x="20434300" y="148938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98334</xdr:rowOff>
    </xdr:from>
    <xdr:to>
      <xdr:col>102</xdr:col>
      <xdr:colOff>165100</xdr:colOff>
      <xdr:row>87</xdr:row>
      <xdr:rowOff>28484</xdr:rowOff>
    </xdr:to>
    <xdr:sp macro="" textlink="">
      <xdr:nvSpPr>
        <xdr:cNvPr id="737" name="楕円 736"/>
        <xdr:cNvSpPr/>
      </xdr:nvSpPr>
      <xdr:spPr>
        <a:xfrm>
          <a:off x="19494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149134</xdr:rowOff>
    </xdr:from>
    <xdr:to>
      <xdr:col>107</xdr:col>
      <xdr:colOff>50800</xdr:colOff>
      <xdr:row>86</xdr:row>
      <xdr:rowOff>149134</xdr:rowOff>
    </xdr:to>
    <xdr:cxnSp macro="">
      <xdr:nvCxnSpPr>
        <xdr:cNvPr id="738" name="直線コネクタ 737"/>
        <xdr:cNvCxnSpPr/>
      </xdr:nvCxnSpPr>
      <xdr:spPr>
        <a:xfrm>
          <a:off x="19545300" y="148938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99423</xdr:rowOff>
    </xdr:from>
    <xdr:to>
      <xdr:col>98</xdr:col>
      <xdr:colOff>38100</xdr:colOff>
      <xdr:row>87</xdr:row>
      <xdr:rowOff>29573</xdr:rowOff>
    </xdr:to>
    <xdr:sp macro="" textlink="">
      <xdr:nvSpPr>
        <xdr:cNvPr id="739" name="楕円 738"/>
        <xdr:cNvSpPr/>
      </xdr:nvSpPr>
      <xdr:spPr>
        <a:xfrm>
          <a:off x="18605500" y="1484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149134</xdr:rowOff>
    </xdr:from>
    <xdr:to>
      <xdr:col>102</xdr:col>
      <xdr:colOff>114300</xdr:colOff>
      <xdr:row>86</xdr:row>
      <xdr:rowOff>150223</xdr:rowOff>
    </xdr:to>
    <xdr:cxnSp macro="">
      <xdr:nvCxnSpPr>
        <xdr:cNvPr id="740" name="直線コネクタ 739"/>
        <xdr:cNvCxnSpPr/>
      </xdr:nvCxnSpPr>
      <xdr:spPr>
        <a:xfrm flipV="1">
          <a:off x="18656300" y="1489383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741" name="n_1aveValue【消防施設】&#10;一人当たり面積"/>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742" name="n_2aveValue【消防施設】&#10;一人当たり面積"/>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108693</xdr:rowOff>
    </xdr:from>
    <xdr:ext cx="469744" cy="259045"/>
    <xdr:sp macro="" textlink="">
      <xdr:nvSpPr>
        <xdr:cNvPr id="743" name="n_3aveValue【消防施設】&#10;一人当たり面積"/>
        <xdr:cNvSpPr txBox="1"/>
      </xdr:nvSpPr>
      <xdr:spPr>
        <a:xfrm>
          <a:off x="19310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109782</xdr:rowOff>
    </xdr:from>
    <xdr:ext cx="469744" cy="259045"/>
    <xdr:sp macro="" textlink="">
      <xdr:nvSpPr>
        <xdr:cNvPr id="744" name="n_4aveValue【消防施設】&#10;一人当たり面積"/>
        <xdr:cNvSpPr txBox="1"/>
      </xdr:nvSpPr>
      <xdr:spPr>
        <a:xfrm>
          <a:off x="18421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19611</xdr:rowOff>
    </xdr:from>
    <xdr:ext cx="469744" cy="259045"/>
    <xdr:sp macro="" textlink="">
      <xdr:nvSpPr>
        <xdr:cNvPr id="745" name="n_1mainValue【消防施設】&#10;一人当たり面積"/>
        <xdr:cNvSpPr txBox="1"/>
      </xdr:nvSpPr>
      <xdr:spPr>
        <a:xfrm>
          <a:off x="21075727" y="1493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19611</xdr:rowOff>
    </xdr:from>
    <xdr:ext cx="469744" cy="259045"/>
    <xdr:sp macro="" textlink="">
      <xdr:nvSpPr>
        <xdr:cNvPr id="746" name="n_2mainValue【消防施設】&#10;一人当たり面積"/>
        <xdr:cNvSpPr txBox="1"/>
      </xdr:nvSpPr>
      <xdr:spPr>
        <a:xfrm>
          <a:off x="20199427" y="1493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19611</xdr:rowOff>
    </xdr:from>
    <xdr:ext cx="469744" cy="259045"/>
    <xdr:sp macro="" textlink="">
      <xdr:nvSpPr>
        <xdr:cNvPr id="747" name="n_3mainValue【消防施設】&#10;一人当たり面積"/>
        <xdr:cNvSpPr txBox="1"/>
      </xdr:nvSpPr>
      <xdr:spPr>
        <a:xfrm>
          <a:off x="19310427" y="1493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20700</xdr:rowOff>
    </xdr:from>
    <xdr:ext cx="469744" cy="259045"/>
    <xdr:sp macro="" textlink="">
      <xdr:nvSpPr>
        <xdr:cNvPr id="748" name="n_4mainValue【消防施設】&#10;一人当たり面積"/>
        <xdr:cNvSpPr txBox="1"/>
      </xdr:nvSpPr>
      <xdr:spPr>
        <a:xfrm>
          <a:off x="18421427" y="14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9" name="正方形/長方形 7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0" name="正方形/長方形 7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1" name="正方形/長方形 7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2" name="正方形/長方形 7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3" name="正方形/長方形 7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4" name="正方形/長方形 7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5" name="正方形/長方形 7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正方形/長方形 7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7" name="テキスト ボックス 7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8" name="直線コネクタ 7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9" name="テキスト ボックス 7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0" name="直線コネクタ 7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1" name="テキスト ボックス 76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2" name="直線コネクタ 7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3" name="テキスト ボックス 7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4" name="直線コネクタ 7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5" name="テキスト ボックス 7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6" name="直線コネクタ 7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7" name="テキスト ボックス 7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8" name="直線コネクタ 7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9" name="テキスト ボックス 7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0" name="直線コネクタ 7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1" name="テキスト ボックス 77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2" name="直線コネクタ 7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774" name="直線コネクタ 773"/>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775" name="【庁舎】&#10;有形固定資産減価償却率最小値テキスト"/>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76" name="直線コネクタ 775"/>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777" name="【庁舎】&#10;有形固定資産減価償却率最大値テキスト"/>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778" name="直線コネクタ 777"/>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779" name="【庁舎】&#10;有形固定資産減価償却率平均値テキスト"/>
        <xdr:cNvSpPr txBox="1"/>
      </xdr:nvSpPr>
      <xdr:spPr>
        <a:xfrm>
          <a:off x="16357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780" name="フローチャート: 判断 779"/>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781" name="フローチャート: 判断 780"/>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782" name="フローチャート: 判断 781"/>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783" name="フローチャート: 判断 782"/>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84" name="フローチャート: 判断 783"/>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5" name="テキスト ボックス 7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6" name="テキスト ボックス 7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7" name="テキスト ボックス 7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8" name="テキスト ボックス 7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9" name="テキスト ボックス 7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790" name="楕円 789"/>
        <xdr:cNvSpPr/>
      </xdr:nvSpPr>
      <xdr:spPr>
        <a:xfrm>
          <a:off x="162687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142620</xdr:rowOff>
    </xdr:from>
    <xdr:ext cx="405111" cy="259045"/>
    <xdr:sp macro="" textlink="">
      <xdr:nvSpPr>
        <xdr:cNvPr id="791" name="【庁舎】&#10;有形固定資産減価償却率該当値テキスト"/>
        <xdr:cNvSpPr txBox="1"/>
      </xdr:nvSpPr>
      <xdr:spPr>
        <a:xfrm>
          <a:off x="16357600"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160927</xdr:rowOff>
    </xdr:from>
    <xdr:to>
      <xdr:col>81</xdr:col>
      <xdr:colOff>101600</xdr:colOff>
      <xdr:row>105</xdr:row>
      <xdr:rowOff>91077</xdr:rowOff>
    </xdr:to>
    <xdr:sp macro="" textlink="">
      <xdr:nvSpPr>
        <xdr:cNvPr id="792" name="楕円 791"/>
        <xdr:cNvSpPr/>
      </xdr:nvSpPr>
      <xdr:spPr>
        <a:xfrm>
          <a:off x="15430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40277</xdr:rowOff>
    </xdr:from>
    <xdr:to>
      <xdr:col>85</xdr:col>
      <xdr:colOff>127000</xdr:colOff>
      <xdr:row>105</xdr:row>
      <xdr:rowOff>43543</xdr:rowOff>
    </xdr:to>
    <xdr:cxnSp macro="">
      <xdr:nvCxnSpPr>
        <xdr:cNvPr id="793" name="直線コネクタ 792"/>
        <xdr:cNvCxnSpPr/>
      </xdr:nvCxnSpPr>
      <xdr:spPr>
        <a:xfrm>
          <a:off x="15481300" y="1804252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794" name="楕円 793"/>
        <xdr:cNvSpPr/>
      </xdr:nvSpPr>
      <xdr:spPr>
        <a:xfrm>
          <a:off x="14541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15784</xdr:rowOff>
    </xdr:from>
    <xdr:to>
      <xdr:col>81</xdr:col>
      <xdr:colOff>50800</xdr:colOff>
      <xdr:row>105</xdr:row>
      <xdr:rowOff>40277</xdr:rowOff>
    </xdr:to>
    <xdr:cxnSp macro="">
      <xdr:nvCxnSpPr>
        <xdr:cNvPr id="795" name="直線コネクタ 794"/>
        <xdr:cNvCxnSpPr/>
      </xdr:nvCxnSpPr>
      <xdr:spPr>
        <a:xfrm>
          <a:off x="14592300" y="180180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121738</xdr:rowOff>
    </xdr:from>
    <xdr:to>
      <xdr:col>72</xdr:col>
      <xdr:colOff>38100</xdr:colOff>
      <xdr:row>105</xdr:row>
      <xdr:rowOff>51888</xdr:rowOff>
    </xdr:to>
    <xdr:sp macro="" textlink="">
      <xdr:nvSpPr>
        <xdr:cNvPr id="796" name="楕円 795"/>
        <xdr:cNvSpPr/>
      </xdr:nvSpPr>
      <xdr:spPr>
        <a:xfrm>
          <a:off x="13652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1088</xdr:rowOff>
    </xdr:from>
    <xdr:to>
      <xdr:col>76</xdr:col>
      <xdr:colOff>114300</xdr:colOff>
      <xdr:row>105</xdr:row>
      <xdr:rowOff>15784</xdr:rowOff>
    </xdr:to>
    <xdr:cxnSp macro="">
      <xdr:nvCxnSpPr>
        <xdr:cNvPr id="797" name="直線コネクタ 796"/>
        <xdr:cNvCxnSpPr/>
      </xdr:nvCxnSpPr>
      <xdr:spPr>
        <a:xfrm>
          <a:off x="13703300" y="1800333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97245</xdr:rowOff>
    </xdr:from>
    <xdr:to>
      <xdr:col>67</xdr:col>
      <xdr:colOff>101600</xdr:colOff>
      <xdr:row>105</xdr:row>
      <xdr:rowOff>27395</xdr:rowOff>
    </xdr:to>
    <xdr:sp macro="" textlink="">
      <xdr:nvSpPr>
        <xdr:cNvPr id="798" name="楕円 797"/>
        <xdr:cNvSpPr/>
      </xdr:nvSpPr>
      <xdr:spPr>
        <a:xfrm>
          <a:off x="12763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148045</xdr:rowOff>
    </xdr:from>
    <xdr:to>
      <xdr:col>71</xdr:col>
      <xdr:colOff>177800</xdr:colOff>
      <xdr:row>105</xdr:row>
      <xdr:rowOff>1088</xdr:rowOff>
    </xdr:to>
    <xdr:cxnSp macro="">
      <xdr:nvCxnSpPr>
        <xdr:cNvPr id="799" name="直線コネクタ 798"/>
        <xdr:cNvCxnSpPr/>
      </xdr:nvCxnSpPr>
      <xdr:spPr>
        <a:xfrm>
          <a:off x="12814300" y="1797884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800" name="n_1aveValue【庁舎】&#10;有形固定資産減価償却率"/>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801" name="n_2aveValue【庁舎】&#10;有形固定資産減価償却率"/>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802" name="n_3aveValue【庁舎】&#10;有形固定資産減価償却率"/>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803" name="n_4aveValue【庁舎】&#10;有形固定資産減価償却率"/>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82204</xdr:rowOff>
    </xdr:from>
    <xdr:ext cx="405111" cy="259045"/>
    <xdr:sp macro="" textlink="">
      <xdr:nvSpPr>
        <xdr:cNvPr id="804" name="n_1mainValue【庁舎】&#10;有形固定資産減価償却率"/>
        <xdr:cNvSpPr txBox="1"/>
      </xdr:nvSpPr>
      <xdr:spPr>
        <a:xfrm>
          <a:off x="152660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57711</xdr:rowOff>
    </xdr:from>
    <xdr:ext cx="405111" cy="259045"/>
    <xdr:sp macro="" textlink="">
      <xdr:nvSpPr>
        <xdr:cNvPr id="805" name="n_2mainValue【庁舎】&#10;有形固定資産減価償却率"/>
        <xdr:cNvSpPr txBox="1"/>
      </xdr:nvSpPr>
      <xdr:spPr>
        <a:xfrm>
          <a:off x="14389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43015</xdr:rowOff>
    </xdr:from>
    <xdr:ext cx="405111" cy="259045"/>
    <xdr:sp macro="" textlink="">
      <xdr:nvSpPr>
        <xdr:cNvPr id="806" name="n_3mainValue【庁舎】&#10;有形固定資産減価償却率"/>
        <xdr:cNvSpPr txBox="1"/>
      </xdr:nvSpPr>
      <xdr:spPr>
        <a:xfrm>
          <a:off x="13500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807" name="n_4mainValue【庁舎】&#10;有形固定資産減価償却率"/>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8" name="直線コネクタ 8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9" name="テキスト ボックス 8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0" name="直線コネクタ 8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1" name="テキスト ボックス 8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2" name="直線コネクタ 8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3" name="テキスト ボックス 8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4" name="直線コネクタ 8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5" name="テキスト ボックス 8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6" name="直線コネクタ 8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7" name="テキスト ボックス 8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8" name="直線コネクタ 8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9" name="テキスト ボックス 8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831" name="直線コネクタ 830"/>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32"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33" name="直線コネクタ 832"/>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834"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35" name="直線コネクタ 834"/>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836" name="【庁舎】&#10;一人当たり面積平均値テキスト"/>
        <xdr:cNvSpPr txBox="1"/>
      </xdr:nvSpPr>
      <xdr:spPr>
        <a:xfrm>
          <a:off x="22199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837" name="フローチャート: 判断 836"/>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8" name="フローチャート: 判断 837"/>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39" name="フローチャート: 判断 838"/>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40" name="フローチャート: 判断 839"/>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841" name="フローチャート: 判断 840"/>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2" name="テキスト ボックス 8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3" name="テキスト ボックス 8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4" name="テキスト ボックス 8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5" name="テキスト ボックス 8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6" name="テキスト ボックス 8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847" name="楕円 846"/>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163847</xdr:rowOff>
    </xdr:from>
    <xdr:ext cx="469744" cy="259045"/>
    <xdr:sp macro="" textlink="">
      <xdr:nvSpPr>
        <xdr:cNvPr id="848" name="【庁舎】&#10;一人当たり面積該当値テキスト"/>
        <xdr:cNvSpPr txBox="1"/>
      </xdr:nvSpPr>
      <xdr:spPr>
        <a:xfrm>
          <a:off x="22199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xdr:rowOff>
    </xdr:from>
    <xdr:to>
      <xdr:col>112</xdr:col>
      <xdr:colOff>38100</xdr:colOff>
      <xdr:row>107</xdr:row>
      <xdr:rowOff>117475</xdr:rowOff>
    </xdr:to>
    <xdr:sp macro="" textlink="">
      <xdr:nvSpPr>
        <xdr:cNvPr id="849" name="楕円 848"/>
        <xdr:cNvSpPr/>
      </xdr:nvSpPr>
      <xdr:spPr>
        <a:xfrm>
          <a:off x="21272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66675</xdr:rowOff>
    </xdr:to>
    <xdr:cxnSp macro="">
      <xdr:nvCxnSpPr>
        <xdr:cNvPr id="850" name="直線コネクタ 849"/>
        <xdr:cNvCxnSpPr/>
      </xdr:nvCxnSpPr>
      <xdr:spPr>
        <a:xfrm flipV="1">
          <a:off x="21323300" y="184099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17780</xdr:rowOff>
    </xdr:from>
    <xdr:to>
      <xdr:col>107</xdr:col>
      <xdr:colOff>101600</xdr:colOff>
      <xdr:row>107</xdr:row>
      <xdr:rowOff>119380</xdr:rowOff>
    </xdr:to>
    <xdr:sp macro="" textlink="">
      <xdr:nvSpPr>
        <xdr:cNvPr id="851" name="楕円 850"/>
        <xdr:cNvSpPr/>
      </xdr:nvSpPr>
      <xdr:spPr>
        <a:xfrm>
          <a:off x="20383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66675</xdr:rowOff>
    </xdr:from>
    <xdr:to>
      <xdr:col>111</xdr:col>
      <xdr:colOff>177800</xdr:colOff>
      <xdr:row>107</xdr:row>
      <xdr:rowOff>68580</xdr:rowOff>
    </xdr:to>
    <xdr:cxnSp macro="">
      <xdr:nvCxnSpPr>
        <xdr:cNvPr id="852" name="直線コネクタ 851"/>
        <xdr:cNvCxnSpPr/>
      </xdr:nvCxnSpPr>
      <xdr:spPr>
        <a:xfrm flipV="1">
          <a:off x="20434300" y="184118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23495</xdr:rowOff>
    </xdr:from>
    <xdr:to>
      <xdr:col>102</xdr:col>
      <xdr:colOff>165100</xdr:colOff>
      <xdr:row>107</xdr:row>
      <xdr:rowOff>125095</xdr:rowOff>
    </xdr:to>
    <xdr:sp macro="" textlink="">
      <xdr:nvSpPr>
        <xdr:cNvPr id="853" name="楕円 852"/>
        <xdr:cNvSpPr/>
      </xdr:nvSpPr>
      <xdr:spPr>
        <a:xfrm>
          <a:off x="19494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68580</xdr:rowOff>
    </xdr:from>
    <xdr:to>
      <xdr:col>107</xdr:col>
      <xdr:colOff>50800</xdr:colOff>
      <xdr:row>107</xdr:row>
      <xdr:rowOff>74295</xdr:rowOff>
    </xdr:to>
    <xdr:cxnSp macro="">
      <xdr:nvCxnSpPr>
        <xdr:cNvPr id="854" name="直線コネクタ 853"/>
        <xdr:cNvCxnSpPr/>
      </xdr:nvCxnSpPr>
      <xdr:spPr>
        <a:xfrm flipV="1">
          <a:off x="19545300" y="184137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27305</xdr:rowOff>
    </xdr:from>
    <xdr:to>
      <xdr:col>98</xdr:col>
      <xdr:colOff>38100</xdr:colOff>
      <xdr:row>107</xdr:row>
      <xdr:rowOff>128905</xdr:rowOff>
    </xdr:to>
    <xdr:sp macro="" textlink="">
      <xdr:nvSpPr>
        <xdr:cNvPr id="855" name="楕円 854"/>
        <xdr:cNvSpPr/>
      </xdr:nvSpPr>
      <xdr:spPr>
        <a:xfrm>
          <a:off x="18605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74295</xdr:rowOff>
    </xdr:from>
    <xdr:to>
      <xdr:col>102</xdr:col>
      <xdr:colOff>114300</xdr:colOff>
      <xdr:row>107</xdr:row>
      <xdr:rowOff>78105</xdr:rowOff>
    </xdr:to>
    <xdr:cxnSp macro="">
      <xdr:nvCxnSpPr>
        <xdr:cNvPr id="856" name="直線コネクタ 855"/>
        <xdr:cNvCxnSpPr/>
      </xdr:nvCxnSpPr>
      <xdr:spPr>
        <a:xfrm flipV="1">
          <a:off x="18656300" y="184194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857" name="n_1aveValue【庁舎】&#10;一人当たり面積"/>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858" name="n_2aveValue【庁舎】&#10;一人当たり面積"/>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859" name="n_3aveValue【庁舎】&#10;一人当たり面積"/>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92091</xdr:rowOff>
    </xdr:from>
    <xdr:ext cx="469744" cy="259045"/>
    <xdr:sp macro="" textlink="">
      <xdr:nvSpPr>
        <xdr:cNvPr id="860" name="n_4aveValue【庁舎】&#10;一人当たり面積"/>
        <xdr:cNvSpPr txBox="1"/>
      </xdr:nvSpPr>
      <xdr:spPr>
        <a:xfrm>
          <a:off x="18421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108602</xdr:rowOff>
    </xdr:from>
    <xdr:ext cx="469744" cy="259045"/>
    <xdr:sp macro="" textlink="">
      <xdr:nvSpPr>
        <xdr:cNvPr id="861" name="n_1mainValue【庁舎】&#10;一人当たり面積"/>
        <xdr:cNvSpPr txBox="1"/>
      </xdr:nvSpPr>
      <xdr:spPr>
        <a:xfrm>
          <a:off x="210757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110507</xdr:rowOff>
    </xdr:from>
    <xdr:ext cx="469744" cy="259045"/>
    <xdr:sp macro="" textlink="">
      <xdr:nvSpPr>
        <xdr:cNvPr id="862" name="n_2mainValue【庁舎】&#10;一人当たり面積"/>
        <xdr:cNvSpPr txBox="1"/>
      </xdr:nvSpPr>
      <xdr:spPr>
        <a:xfrm>
          <a:off x="201994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116222</xdr:rowOff>
    </xdr:from>
    <xdr:ext cx="469744" cy="259045"/>
    <xdr:sp macro="" textlink="">
      <xdr:nvSpPr>
        <xdr:cNvPr id="863" name="n_3mainValue【庁舎】&#10;一人当たり面積"/>
        <xdr:cNvSpPr txBox="1"/>
      </xdr:nvSpPr>
      <xdr:spPr>
        <a:xfrm>
          <a:off x="19310427"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120032</xdr:rowOff>
    </xdr:from>
    <xdr:ext cx="469744" cy="259045"/>
    <xdr:sp macro="" textlink="">
      <xdr:nvSpPr>
        <xdr:cNvPr id="864" name="n_4mainValue【庁舎】&#10;一人当たり面積"/>
        <xdr:cNvSpPr txBox="1"/>
      </xdr:nvSpPr>
      <xdr:spPr>
        <a:xfrm>
          <a:off x="18421427" y="184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体育館・プール、庁舎</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県内平均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プールについては、民間施設の活用や近隣学校で共用を調査・研究を進めており、適正な維持管理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に努めていく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消防施設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については、消防本部の建替えに伴い償却率が大きく改善している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庁舎については、他の公共施設の状況を踏まえて引き続き改善に努めていく。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35211597</v>
      </c>
      <c r="BO4" s="407"/>
      <c r="BP4" s="407"/>
      <c r="BQ4" s="407"/>
      <c r="BR4" s="407"/>
      <c r="BS4" s="407"/>
      <c r="BT4" s="407"/>
      <c r="BU4" s="408"/>
      <c r="BV4" s="406">
        <v>33756015</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7.2</v>
      </c>
      <c r="CU4" s="413"/>
      <c r="CV4" s="413"/>
      <c r="CW4" s="413"/>
      <c r="CX4" s="413"/>
      <c r="CY4" s="413"/>
      <c r="CZ4" s="413"/>
      <c r="DA4" s="414"/>
      <c r="DB4" s="412">
        <v>8</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33533047</v>
      </c>
      <c r="BO5" s="444"/>
      <c r="BP5" s="444"/>
      <c r="BQ5" s="444"/>
      <c r="BR5" s="444"/>
      <c r="BS5" s="444"/>
      <c r="BT5" s="444"/>
      <c r="BU5" s="445"/>
      <c r="BV5" s="443">
        <v>31808178</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81.599999999999994</v>
      </c>
      <c r="CU5" s="441"/>
      <c r="CV5" s="441"/>
      <c r="CW5" s="441"/>
      <c r="CX5" s="441"/>
      <c r="CY5" s="441"/>
      <c r="CZ5" s="441"/>
      <c r="DA5" s="442"/>
      <c r="DB5" s="440">
        <v>82.2</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103</v>
      </c>
      <c r="AV6" s="476"/>
      <c r="AW6" s="476"/>
      <c r="AX6" s="476"/>
      <c r="AY6" s="477" t="s">
        <v>104</v>
      </c>
      <c r="AZ6" s="478"/>
      <c r="BA6" s="478"/>
      <c r="BB6" s="478"/>
      <c r="BC6" s="478"/>
      <c r="BD6" s="478"/>
      <c r="BE6" s="478"/>
      <c r="BF6" s="478"/>
      <c r="BG6" s="478"/>
      <c r="BH6" s="478"/>
      <c r="BI6" s="478"/>
      <c r="BJ6" s="478"/>
      <c r="BK6" s="478"/>
      <c r="BL6" s="478"/>
      <c r="BM6" s="479"/>
      <c r="BN6" s="443">
        <v>1678550</v>
      </c>
      <c r="BO6" s="444"/>
      <c r="BP6" s="444"/>
      <c r="BQ6" s="444"/>
      <c r="BR6" s="444"/>
      <c r="BS6" s="444"/>
      <c r="BT6" s="444"/>
      <c r="BU6" s="445"/>
      <c r="BV6" s="443">
        <v>1947837</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83.4</v>
      </c>
      <c r="CU6" s="481"/>
      <c r="CV6" s="481"/>
      <c r="CW6" s="481"/>
      <c r="CX6" s="481"/>
      <c r="CY6" s="481"/>
      <c r="CZ6" s="481"/>
      <c r="DA6" s="482"/>
      <c r="DB6" s="480">
        <v>86.8</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873715</v>
      </c>
      <c r="BO7" s="444"/>
      <c r="BP7" s="444"/>
      <c r="BQ7" s="444"/>
      <c r="BR7" s="444"/>
      <c r="BS7" s="444"/>
      <c r="BT7" s="444"/>
      <c r="BU7" s="445"/>
      <c r="BV7" s="443">
        <v>1020246</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11249556</v>
      </c>
      <c r="CU7" s="444"/>
      <c r="CV7" s="444"/>
      <c r="CW7" s="444"/>
      <c r="CX7" s="444"/>
      <c r="CY7" s="444"/>
      <c r="CZ7" s="444"/>
      <c r="DA7" s="445"/>
      <c r="DB7" s="443">
        <v>11650507</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804835</v>
      </c>
      <c r="BO8" s="444"/>
      <c r="BP8" s="444"/>
      <c r="BQ8" s="444"/>
      <c r="BR8" s="444"/>
      <c r="BS8" s="444"/>
      <c r="BT8" s="444"/>
      <c r="BU8" s="445"/>
      <c r="BV8" s="443">
        <v>927591</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0.67</v>
      </c>
      <c r="CU8" s="484"/>
      <c r="CV8" s="484"/>
      <c r="CW8" s="484"/>
      <c r="CX8" s="484"/>
      <c r="CY8" s="484"/>
      <c r="CZ8" s="484"/>
      <c r="DA8" s="485"/>
      <c r="DB8" s="483">
        <v>0.69</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46530</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95</v>
      </c>
      <c r="AV9" s="476"/>
      <c r="AW9" s="476"/>
      <c r="AX9" s="476"/>
      <c r="AY9" s="477" t="s">
        <v>118</v>
      </c>
      <c r="AZ9" s="478"/>
      <c r="BA9" s="478"/>
      <c r="BB9" s="478"/>
      <c r="BC9" s="478"/>
      <c r="BD9" s="478"/>
      <c r="BE9" s="478"/>
      <c r="BF9" s="478"/>
      <c r="BG9" s="478"/>
      <c r="BH9" s="478"/>
      <c r="BI9" s="478"/>
      <c r="BJ9" s="478"/>
      <c r="BK9" s="478"/>
      <c r="BL9" s="478"/>
      <c r="BM9" s="479"/>
      <c r="BN9" s="443">
        <v>-122756</v>
      </c>
      <c r="BO9" s="444"/>
      <c r="BP9" s="444"/>
      <c r="BQ9" s="444"/>
      <c r="BR9" s="444"/>
      <c r="BS9" s="444"/>
      <c r="BT9" s="444"/>
      <c r="BU9" s="445"/>
      <c r="BV9" s="443">
        <v>258039</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9.9</v>
      </c>
      <c r="CU9" s="441"/>
      <c r="CV9" s="441"/>
      <c r="CW9" s="441"/>
      <c r="CX9" s="441"/>
      <c r="CY9" s="441"/>
      <c r="CZ9" s="441"/>
      <c r="DA9" s="442"/>
      <c r="DB9" s="440">
        <v>9.6</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49003</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4660</v>
      </c>
      <c r="BO10" s="444"/>
      <c r="BP10" s="444"/>
      <c r="BQ10" s="444"/>
      <c r="BR10" s="444"/>
      <c r="BS10" s="444"/>
      <c r="BT10" s="444"/>
      <c r="BU10" s="445"/>
      <c r="BV10" s="443">
        <v>6383</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122</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47298</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122</v>
      </c>
      <c r="AV12" s="476"/>
      <c r="AW12" s="476"/>
      <c r="AX12" s="476"/>
      <c r="AY12" s="477" t="s">
        <v>137</v>
      </c>
      <c r="AZ12" s="478"/>
      <c r="BA12" s="478"/>
      <c r="BB12" s="478"/>
      <c r="BC12" s="478"/>
      <c r="BD12" s="478"/>
      <c r="BE12" s="478"/>
      <c r="BF12" s="478"/>
      <c r="BG12" s="478"/>
      <c r="BH12" s="478"/>
      <c r="BI12" s="478"/>
      <c r="BJ12" s="478"/>
      <c r="BK12" s="478"/>
      <c r="BL12" s="478"/>
      <c r="BM12" s="479"/>
      <c r="BN12" s="443">
        <v>600000</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131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46652</v>
      </c>
      <c r="S13" s="528"/>
      <c r="T13" s="528"/>
      <c r="U13" s="528"/>
      <c r="V13" s="529"/>
      <c r="W13" s="459" t="s">
        <v>141</v>
      </c>
      <c r="X13" s="460"/>
      <c r="Y13" s="460"/>
      <c r="Z13" s="460"/>
      <c r="AA13" s="460"/>
      <c r="AB13" s="450"/>
      <c r="AC13" s="494">
        <v>252</v>
      </c>
      <c r="AD13" s="495"/>
      <c r="AE13" s="495"/>
      <c r="AF13" s="495"/>
      <c r="AG13" s="537"/>
      <c r="AH13" s="494">
        <v>268</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-718096</v>
      </c>
      <c r="BO13" s="444"/>
      <c r="BP13" s="444"/>
      <c r="BQ13" s="444"/>
      <c r="BR13" s="444"/>
      <c r="BS13" s="444"/>
      <c r="BT13" s="444"/>
      <c r="BU13" s="445"/>
      <c r="BV13" s="443">
        <v>264422</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9.1999999999999993</v>
      </c>
      <c r="CU13" s="441"/>
      <c r="CV13" s="441"/>
      <c r="CW13" s="441"/>
      <c r="CX13" s="441"/>
      <c r="CY13" s="441"/>
      <c r="CZ13" s="441"/>
      <c r="DA13" s="442"/>
      <c r="DB13" s="440">
        <v>8.3000000000000007</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47744</v>
      </c>
      <c r="S14" s="528"/>
      <c r="T14" s="528"/>
      <c r="U14" s="528"/>
      <c r="V14" s="529"/>
      <c r="W14" s="433"/>
      <c r="X14" s="434"/>
      <c r="Y14" s="434"/>
      <c r="Z14" s="434"/>
      <c r="AA14" s="434"/>
      <c r="AB14" s="423"/>
      <c r="AC14" s="530">
        <v>1.1000000000000001</v>
      </c>
      <c r="AD14" s="531"/>
      <c r="AE14" s="531"/>
      <c r="AF14" s="531"/>
      <c r="AG14" s="532"/>
      <c r="AH14" s="530">
        <v>1.1000000000000001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131</v>
      </c>
      <c r="CU14" s="542"/>
      <c r="CV14" s="542"/>
      <c r="CW14" s="542"/>
      <c r="CX14" s="542"/>
      <c r="CY14" s="542"/>
      <c r="CZ14" s="542"/>
      <c r="DA14" s="543"/>
      <c r="DB14" s="541">
        <v>0.8</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148</v>
      </c>
      <c r="N15" s="535"/>
      <c r="O15" s="535"/>
      <c r="P15" s="535"/>
      <c r="Q15" s="536"/>
      <c r="R15" s="527">
        <v>47156</v>
      </c>
      <c r="S15" s="528"/>
      <c r="T15" s="528"/>
      <c r="U15" s="528"/>
      <c r="V15" s="529"/>
      <c r="W15" s="459" t="s">
        <v>149</v>
      </c>
      <c r="X15" s="460"/>
      <c r="Y15" s="460"/>
      <c r="Z15" s="460"/>
      <c r="AA15" s="460"/>
      <c r="AB15" s="450"/>
      <c r="AC15" s="494">
        <v>8116</v>
      </c>
      <c r="AD15" s="495"/>
      <c r="AE15" s="495"/>
      <c r="AF15" s="495"/>
      <c r="AG15" s="537"/>
      <c r="AH15" s="494">
        <v>9145</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6207864</v>
      </c>
      <c r="BO15" s="407"/>
      <c r="BP15" s="407"/>
      <c r="BQ15" s="407"/>
      <c r="BR15" s="407"/>
      <c r="BS15" s="407"/>
      <c r="BT15" s="407"/>
      <c r="BU15" s="408"/>
      <c r="BV15" s="406">
        <v>5996999</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35.4</v>
      </c>
      <c r="AD16" s="531"/>
      <c r="AE16" s="531"/>
      <c r="AF16" s="531"/>
      <c r="AG16" s="532"/>
      <c r="AH16" s="530">
        <v>37.4</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9349881</v>
      </c>
      <c r="BO16" s="444"/>
      <c r="BP16" s="444"/>
      <c r="BQ16" s="444"/>
      <c r="BR16" s="444"/>
      <c r="BS16" s="444"/>
      <c r="BT16" s="444"/>
      <c r="BU16" s="445"/>
      <c r="BV16" s="443">
        <v>9162711</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14554</v>
      </c>
      <c r="AD17" s="495"/>
      <c r="AE17" s="495"/>
      <c r="AF17" s="495"/>
      <c r="AG17" s="537"/>
      <c r="AH17" s="494">
        <v>15047</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7852503</v>
      </c>
      <c r="BO17" s="444"/>
      <c r="BP17" s="444"/>
      <c r="BQ17" s="444"/>
      <c r="BR17" s="444"/>
      <c r="BS17" s="444"/>
      <c r="BT17" s="444"/>
      <c r="BU17" s="445"/>
      <c r="BV17" s="443">
        <v>7600970</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159</v>
      </c>
      <c r="C18" s="486"/>
      <c r="D18" s="486"/>
      <c r="E18" s="566"/>
      <c r="F18" s="566"/>
      <c r="G18" s="566"/>
      <c r="H18" s="566"/>
      <c r="I18" s="566"/>
      <c r="J18" s="566"/>
      <c r="K18" s="566"/>
      <c r="L18" s="567">
        <v>121.74</v>
      </c>
      <c r="M18" s="567"/>
      <c r="N18" s="567"/>
      <c r="O18" s="567"/>
      <c r="P18" s="567"/>
      <c r="Q18" s="567"/>
      <c r="R18" s="568"/>
      <c r="S18" s="568"/>
      <c r="T18" s="568"/>
      <c r="U18" s="568"/>
      <c r="V18" s="569"/>
      <c r="W18" s="461"/>
      <c r="X18" s="462"/>
      <c r="Y18" s="462"/>
      <c r="Z18" s="462"/>
      <c r="AA18" s="462"/>
      <c r="AB18" s="453"/>
      <c r="AC18" s="570">
        <v>63.5</v>
      </c>
      <c r="AD18" s="571"/>
      <c r="AE18" s="571"/>
      <c r="AF18" s="571"/>
      <c r="AG18" s="572"/>
      <c r="AH18" s="570">
        <v>61.5</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9753628</v>
      </c>
      <c r="BO18" s="444"/>
      <c r="BP18" s="444"/>
      <c r="BQ18" s="444"/>
      <c r="BR18" s="444"/>
      <c r="BS18" s="444"/>
      <c r="BT18" s="444"/>
      <c r="BU18" s="445"/>
      <c r="BV18" s="443">
        <v>9948910</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161</v>
      </c>
      <c r="C19" s="486"/>
      <c r="D19" s="486"/>
      <c r="E19" s="566"/>
      <c r="F19" s="566"/>
      <c r="G19" s="566"/>
      <c r="H19" s="566"/>
      <c r="I19" s="566"/>
      <c r="J19" s="566"/>
      <c r="K19" s="566"/>
      <c r="L19" s="574">
        <v>382</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15498308</v>
      </c>
      <c r="BO19" s="444"/>
      <c r="BP19" s="444"/>
      <c r="BQ19" s="444"/>
      <c r="BR19" s="444"/>
      <c r="BS19" s="444"/>
      <c r="BT19" s="444"/>
      <c r="BU19" s="445"/>
      <c r="BV19" s="443">
        <v>15492206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163</v>
      </c>
      <c r="C20" s="486"/>
      <c r="D20" s="486"/>
      <c r="E20" s="566"/>
      <c r="F20" s="566"/>
      <c r="G20" s="566"/>
      <c r="H20" s="566"/>
      <c r="I20" s="566"/>
      <c r="J20" s="566"/>
      <c r="K20" s="566"/>
      <c r="L20" s="574">
        <v>18337</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17421469</v>
      </c>
      <c r="BO22" s="407"/>
      <c r="BP22" s="407"/>
      <c r="BQ22" s="407"/>
      <c r="BR22" s="407"/>
      <c r="BS22" s="407"/>
      <c r="BT22" s="407"/>
      <c r="BU22" s="408"/>
      <c r="BV22" s="406">
        <v>18054050</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14525203</v>
      </c>
      <c r="BO23" s="444"/>
      <c r="BP23" s="444"/>
      <c r="BQ23" s="444"/>
      <c r="BR23" s="444"/>
      <c r="BS23" s="444"/>
      <c r="BT23" s="444"/>
      <c r="BU23" s="445"/>
      <c r="BV23" s="443">
        <v>15125987</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8500</v>
      </c>
      <c r="R24" s="495"/>
      <c r="S24" s="495"/>
      <c r="T24" s="495"/>
      <c r="U24" s="495"/>
      <c r="V24" s="537"/>
      <c r="W24" s="589"/>
      <c r="X24" s="590"/>
      <c r="Y24" s="591"/>
      <c r="Z24" s="493" t="s">
        <v>174</v>
      </c>
      <c r="AA24" s="473"/>
      <c r="AB24" s="473"/>
      <c r="AC24" s="473"/>
      <c r="AD24" s="473"/>
      <c r="AE24" s="473"/>
      <c r="AF24" s="473"/>
      <c r="AG24" s="474"/>
      <c r="AH24" s="494">
        <v>366</v>
      </c>
      <c r="AI24" s="495"/>
      <c r="AJ24" s="495"/>
      <c r="AK24" s="495"/>
      <c r="AL24" s="537"/>
      <c r="AM24" s="494">
        <v>1118130</v>
      </c>
      <c r="AN24" s="495"/>
      <c r="AO24" s="495"/>
      <c r="AP24" s="495"/>
      <c r="AQ24" s="495"/>
      <c r="AR24" s="537"/>
      <c r="AS24" s="494">
        <v>3055</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9716854</v>
      </c>
      <c r="BO24" s="444"/>
      <c r="BP24" s="444"/>
      <c r="BQ24" s="444"/>
      <c r="BR24" s="444"/>
      <c r="BS24" s="444"/>
      <c r="BT24" s="444"/>
      <c r="BU24" s="445"/>
      <c r="BV24" s="443">
        <v>9923746</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2</v>
      </c>
      <c r="M25" s="495"/>
      <c r="N25" s="495"/>
      <c r="O25" s="495"/>
      <c r="P25" s="537"/>
      <c r="Q25" s="494">
        <v>6800</v>
      </c>
      <c r="R25" s="495"/>
      <c r="S25" s="495"/>
      <c r="T25" s="495"/>
      <c r="U25" s="495"/>
      <c r="V25" s="537"/>
      <c r="W25" s="589"/>
      <c r="X25" s="590"/>
      <c r="Y25" s="591"/>
      <c r="Z25" s="493" t="s">
        <v>177</v>
      </c>
      <c r="AA25" s="473"/>
      <c r="AB25" s="473"/>
      <c r="AC25" s="473"/>
      <c r="AD25" s="473"/>
      <c r="AE25" s="473"/>
      <c r="AF25" s="473"/>
      <c r="AG25" s="474"/>
      <c r="AH25" s="494" t="s">
        <v>131</v>
      </c>
      <c r="AI25" s="495"/>
      <c r="AJ25" s="495"/>
      <c r="AK25" s="495"/>
      <c r="AL25" s="537"/>
      <c r="AM25" s="494" t="s">
        <v>131</v>
      </c>
      <c r="AN25" s="495"/>
      <c r="AO25" s="495"/>
      <c r="AP25" s="495"/>
      <c r="AQ25" s="495"/>
      <c r="AR25" s="537"/>
      <c r="AS25" s="494" t="s">
        <v>178</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1280683</v>
      </c>
      <c r="BO25" s="407"/>
      <c r="BP25" s="407"/>
      <c r="BQ25" s="407"/>
      <c r="BR25" s="407"/>
      <c r="BS25" s="407"/>
      <c r="BT25" s="407"/>
      <c r="BU25" s="408"/>
      <c r="BV25" s="406">
        <v>899030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180</v>
      </c>
      <c r="F26" s="473"/>
      <c r="G26" s="473"/>
      <c r="H26" s="473"/>
      <c r="I26" s="473"/>
      <c r="J26" s="473"/>
      <c r="K26" s="474"/>
      <c r="L26" s="494">
        <v>1</v>
      </c>
      <c r="M26" s="495"/>
      <c r="N26" s="495"/>
      <c r="O26" s="495"/>
      <c r="P26" s="537"/>
      <c r="Q26" s="494">
        <v>5900</v>
      </c>
      <c r="R26" s="495"/>
      <c r="S26" s="495"/>
      <c r="T26" s="495"/>
      <c r="U26" s="495"/>
      <c r="V26" s="537"/>
      <c r="W26" s="589"/>
      <c r="X26" s="590"/>
      <c r="Y26" s="591"/>
      <c r="Z26" s="493" t="s">
        <v>181</v>
      </c>
      <c r="AA26" s="595"/>
      <c r="AB26" s="595"/>
      <c r="AC26" s="595"/>
      <c r="AD26" s="595"/>
      <c r="AE26" s="595"/>
      <c r="AF26" s="595"/>
      <c r="AG26" s="596"/>
      <c r="AH26" s="494">
        <v>2</v>
      </c>
      <c r="AI26" s="495"/>
      <c r="AJ26" s="495"/>
      <c r="AK26" s="495"/>
      <c r="AL26" s="537"/>
      <c r="AM26" s="494" t="s">
        <v>182</v>
      </c>
      <c r="AN26" s="495"/>
      <c r="AO26" s="495"/>
      <c r="AP26" s="495"/>
      <c r="AQ26" s="495"/>
      <c r="AR26" s="537"/>
      <c r="AS26" s="494" t="s">
        <v>183</v>
      </c>
      <c r="AT26" s="495"/>
      <c r="AU26" s="495"/>
      <c r="AV26" s="495"/>
      <c r="AW26" s="495"/>
      <c r="AX26" s="496"/>
      <c r="AY26" s="446" t="s">
        <v>184</v>
      </c>
      <c r="AZ26" s="447"/>
      <c r="BA26" s="447"/>
      <c r="BB26" s="447"/>
      <c r="BC26" s="447"/>
      <c r="BD26" s="447"/>
      <c r="BE26" s="447"/>
      <c r="BF26" s="447"/>
      <c r="BG26" s="447"/>
      <c r="BH26" s="447"/>
      <c r="BI26" s="447"/>
      <c r="BJ26" s="447"/>
      <c r="BK26" s="447"/>
      <c r="BL26" s="447"/>
      <c r="BM26" s="448"/>
      <c r="BN26" s="443" t="s">
        <v>139</v>
      </c>
      <c r="BO26" s="444"/>
      <c r="BP26" s="444"/>
      <c r="BQ26" s="444"/>
      <c r="BR26" s="444"/>
      <c r="BS26" s="444"/>
      <c r="BT26" s="444"/>
      <c r="BU26" s="445"/>
      <c r="BV26" s="443" t="s">
        <v>131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185</v>
      </c>
      <c r="F27" s="473"/>
      <c r="G27" s="473"/>
      <c r="H27" s="473"/>
      <c r="I27" s="473"/>
      <c r="J27" s="473"/>
      <c r="K27" s="474"/>
      <c r="L27" s="494">
        <v>1</v>
      </c>
      <c r="M27" s="495"/>
      <c r="N27" s="495"/>
      <c r="O27" s="495"/>
      <c r="P27" s="537"/>
      <c r="Q27" s="494">
        <v>4000</v>
      </c>
      <c r="R27" s="495"/>
      <c r="S27" s="495"/>
      <c r="T27" s="495"/>
      <c r="U27" s="495"/>
      <c r="V27" s="537"/>
      <c r="W27" s="589"/>
      <c r="X27" s="590"/>
      <c r="Y27" s="591"/>
      <c r="Z27" s="493" t="s">
        <v>186</v>
      </c>
      <c r="AA27" s="473"/>
      <c r="AB27" s="473"/>
      <c r="AC27" s="473"/>
      <c r="AD27" s="473"/>
      <c r="AE27" s="473"/>
      <c r="AF27" s="473"/>
      <c r="AG27" s="474"/>
      <c r="AH27" s="494">
        <v>15</v>
      </c>
      <c r="AI27" s="495"/>
      <c r="AJ27" s="495"/>
      <c r="AK27" s="495"/>
      <c r="AL27" s="537"/>
      <c r="AM27" s="494">
        <v>53283</v>
      </c>
      <c r="AN27" s="495"/>
      <c r="AO27" s="495"/>
      <c r="AP27" s="495"/>
      <c r="AQ27" s="495"/>
      <c r="AR27" s="537"/>
      <c r="AS27" s="494">
        <v>3552</v>
      </c>
      <c r="AT27" s="495"/>
      <c r="AU27" s="495"/>
      <c r="AV27" s="495"/>
      <c r="AW27" s="495"/>
      <c r="AX27" s="496"/>
      <c r="AY27" s="538" t="s">
        <v>187</v>
      </c>
      <c r="AZ27" s="539"/>
      <c r="BA27" s="539"/>
      <c r="BB27" s="539"/>
      <c r="BC27" s="539"/>
      <c r="BD27" s="539"/>
      <c r="BE27" s="539"/>
      <c r="BF27" s="539"/>
      <c r="BG27" s="539"/>
      <c r="BH27" s="539"/>
      <c r="BI27" s="539"/>
      <c r="BJ27" s="539"/>
      <c r="BK27" s="539"/>
      <c r="BL27" s="539"/>
      <c r="BM27" s="540"/>
      <c r="BN27" s="562">
        <v>1709429</v>
      </c>
      <c r="BO27" s="563"/>
      <c r="BP27" s="563"/>
      <c r="BQ27" s="563"/>
      <c r="BR27" s="563"/>
      <c r="BS27" s="563"/>
      <c r="BT27" s="563"/>
      <c r="BU27" s="564"/>
      <c r="BV27" s="562">
        <v>1709374</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188</v>
      </c>
      <c r="F28" s="473"/>
      <c r="G28" s="473"/>
      <c r="H28" s="473"/>
      <c r="I28" s="473"/>
      <c r="J28" s="473"/>
      <c r="K28" s="474"/>
      <c r="L28" s="494">
        <v>1</v>
      </c>
      <c r="M28" s="495"/>
      <c r="N28" s="495"/>
      <c r="O28" s="495"/>
      <c r="P28" s="537"/>
      <c r="Q28" s="494">
        <v>3700</v>
      </c>
      <c r="R28" s="495"/>
      <c r="S28" s="495"/>
      <c r="T28" s="495"/>
      <c r="U28" s="495"/>
      <c r="V28" s="537"/>
      <c r="W28" s="589"/>
      <c r="X28" s="590"/>
      <c r="Y28" s="591"/>
      <c r="Z28" s="493" t="s">
        <v>189</v>
      </c>
      <c r="AA28" s="473"/>
      <c r="AB28" s="473"/>
      <c r="AC28" s="473"/>
      <c r="AD28" s="473"/>
      <c r="AE28" s="473"/>
      <c r="AF28" s="473"/>
      <c r="AG28" s="474"/>
      <c r="AH28" s="494" t="s">
        <v>178</v>
      </c>
      <c r="AI28" s="495"/>
      <c r="AJ28" s="495"/>
      <c r="AK28" s="495"/>
      <c r="AL28" s="537"/>
      <c r="AM28" s="494" t="s">
        <v>178</v>
      </c>
      <c r="AN28" s="495"/>
      <c r="AO28" s="495"/>
      <c r="AP28" s="495"/>
      <c r="AQ28" s="495"/>
      <c r="AR28" s="537"/>
      <c r="AS28" s="494" t="s">
        <v>131</v>
      </c>
      <c r="AT28" s="495"/>
      <c r="AU28" s="495"/>
      <c r="AV28" s="495"/>
      <c r="AW28" s="495"/>
      <c r="AX28" s="496"/>
      <c r="AY28" s="597" t="s">
        <v>190</v>
      </c>
      <c r="AZ28" s="598"/>
      <c r="BA28" s="598"/>
      <c r="BB28" s="599"/>
      <c r="BC28" s="403" t="s">
        <v>49</v>
      </c>
      <c r="BD28" s="404"/>
      <c r="BE28" s="404"/>
      <c r="BF28" s="404"/>
      <c r="BG28" s="404"/>
      <c r="BH28" s="404"/>
      <c r="BI28" s="404"/>
      <c r="BJ28" s="404"/>
      <c r="BK28" s="404"/>
      <c r="BL28" s="404"/>
      <c r="BM28" s="405"/>
      <c r="BN28" s="406">
        <v>3886422</v>
      </c>
      <c r="BO28" s="407"/>
      <c r="BP28" s="407"/>
      <c r="BQ28" s="407"/>
      <c r="BR28" s="407"/>
      <c r="BS28" s="407"/>
      <c r="BT28" s="407"/>
      <c r="BU28" s="408"/>
      <c r="BV28" s="406">
        <v>4011762</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191</v>
      </c>
      <c r="F29" s="473"/>
      <c r="G29" s="473"/>
      <c r="H29" s="473"/>
      <c r="I29" s="473"/>
      <c r="J29" s="473"/>
      <c r="K29" s="474"/>
      <c r="L29" s="494">
        <v>18</v>
      </c>
      <c r="M29" s="495"/>
      <c r="N29" s="495"/>
      <c r="O29" s="495"/>
      <c r="P29" s="537"/>
      <c r="Q29" s="494">
        <v>3600</v>
      </c>
      <c r="R29" s="495"/>
      <c r="S29" s="495"/>
      <c r="T29" s="495"/>
      <c r="U29" s="495"/>
      <c r="V29" s="537"/>
      <c r="W29" s="592"/>
      <c r="X29" s="593"/>
      <c r="Y29" s="594"/>
      <c r="Z29" s="493" t="s">
        <v>192</v>
      </c>
      <c r="AA29" s="473"/>
      <c r="AB29" s="473"/>
      <c r="AC29" s="473"/>
      <c r="AD29" s="473"/>
      <c r="AE29" s="473"/>
      <c r="AF29" s="473"/>
      <c r="AG29" s="474"/>
      <c r="AH29" s="494">
        <v>381</v>
      </c>
      <c r="AI29" s="495"/>
      <c r="AJ29" s="495"/>
      <c r="AK29" s="495"/>
      <c r="AL29" s="537"/>
      <c r="AM29" s="494">
        <v>1171413</v>
      </c>
      <c r="AN29" s="495"/>
      <c r="AO29" s="495"/>
      <c r="AP29" s="495"/>
      <c r="AQ29" s="495"/>
      <c r="AR29" s="537"/>
      <c r="AS29" s="494">
        <v>3075</v>
      </c>
      <c r="AT29" s="495"/>
      <c r="AU29" s="495"/>
      <c r="AV29" s="495"/>
      <c r="AW29" s="495"/>
      <c r="AX29" s="496"/>
      <c r="AY29" s="600"/>
      <c r="AZ29" s="601"/>
      <c r="BA29" s="601"/>
      <c r="BB29" s="602"/>
      <c r="BC29" s="477" t="s">
        <v>193</v>
      </c>
      <c r="BD29" s="478"/>
      <c r="BE29" s="478"/>
      <c r="BF29" s="478"/>
      <c r="BG29" s="478"/>
      <c r="BH29" s="478"/>
      <c r="BI29" s="478"/>
      <c r="BJ29" s="478"/>
      <c r="BK29" s="478"/>
      <c r="BL29" s="478"/>
      <c r="BM29" s="479"/>
      <c r="BN29" s="443">
        <v>2687</v>
      </c>
      <c r="BO29" s="444"/>
      <c r="BP29" s="444"/>
      <c r="BQ29" s="444"/>
      <c r="BR29" s="444"/>
      <c r="BS29" s="444"/>
      <c r="BT29" s="444"/>
      <c r="BU29" s="445"/>
      <c r="BV29" s="443">
        <v>2687</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194</v>
      </c>
      <c r="X30" s="611"/>
      <c r="Y30" s="611"/>
      <c r="Z30" s="611"/>
      <c r="AA30" s="611"/>
      <c r="AB30" s="611"/>
      <c r="AC30" s="611"/>
      <c r="AD30" s="611"/>
      <c r="AE30" s="611"/>
      <c r="AF30" s="611"/>
      <c r="AG30" s="612"/>
      <c r="AH30" s="570">
        <v>99.3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9427207</v>
      </c>
      <c r="BO30" s="563"/>
      <c r="BP30" s="563"/>
      <c r="BQ30" s="563"/>
      <c r="BR30" s="563"/>
      <c r="BS30" s="563"/>
      <c r="BT30" s="563"/>
      <c r="BU30" s="564"/>
      <c r="BV30" s="562">
        <v>7493438</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195</v>
      </c>
      <c r="D32" s="606"/>
      <c r="E32" s="606"/>
      <c r="F32" s="606"/>
      <c r="G32" s="606"/>
      <c r="H32" s="606"/>
      <c r="I32" s="606"/>
      <c r="J32" s="606"/>
      <c r="K32" s="606"/>
      <c r="L32" s="606"/>
      <c r="M32" s="606"/>
      <c r="N32" s="606"/>
      <c r="O32" s="606"/>
      <c r="P32" s="606"/>
      <c r="Q32" s="606"/>
      <c r="R32" s="606"/>
      <c r="S32" s="606"/>
      <c r="U32" s="447" t="s">
        <v>196</v>
      </c>
      <c r="V32" s="447"/>
      <c r="W32" s="447"/>
      <c r="X32" s="447"/>
      <c r="Y32" s="447"/>
      <c r="Z32" s="447"/>
      <c r="AA32" s="447"/>
      <c r="AB32" s="447"/>
      <c r="AC32" s="447"/>
      <c r="AD32" s="447"/>
      <c r="AE32" s="447"/>
      <c r="AF32" s="447"/>
      <c r="AG32" s="447"/>
      <c r="AH32" s="447"/>
      <c r="AI32" s="447"/>
      <c r="AJ32" s="447"/>
      <c r="AK32" s="447"/>
      <c r="AM32" s="447" t="s">
        <v>197</v>
      </c>
      <c r="AN32" s="447"/>
      <c r="AO32" s="447"/>
      <c r="AP32" s="447"/>
      <c r="AQ32" s="447"/>
      <c r="AR32" s="447"/>
      <c r="AS32" s="447"/>
      <c r="AT32" s="447"/>
      <c r="AU32" s="447"/>
      <c r="AV32" s="447"/>
      <c r="AW32" s="447"/>
      <c r="AX32" s="447"/>
      <c r="AY32" s="447"/>
      <c r="AZ32" s="447"/>
      <c r="BA32" s="447"/>
      <c r="BB32" s="447"/>
      <c r="BC32" s="447"/>
      <c r="BE32" s="447" t="s">
        <v>198</v>
      </c>
      <c r="BF32" s="447"/>
      <c r="BG32" s="447"/>
      <c r="BH32" s="447"/>
      <c r="BI32" s="447"/>
      <c r="BJ32" s="447"/>
      <c r="BK32" s="447"/>
      <c r="BL32" s="447"/>
      <c r="BM32" s="447"/>
      <c r="BN32" s="447"/>
      <c r="BO32" s="447"/>
      <c r="BP32" s="447"/>
      <c r="BQ32" s="447"/>
      <c r="BR32" s="447"/>
      <c r="BS32" s="447"/>
      <c r="BT32" s="447"/>
      <c r="BU32" s="447"/>
      <c r="BW32" s="447" t="s">
        <v>199</v>
      </c>
      <c r="BX32" s="447"/>
      <c r="BY32" s="447"/>
      <c r="BZ32" s="447"/>
      <c r="CA32" s="447"/>
      <c r="CB32" s="447"/>
      <c r="CC32" s="447"/>
      <c r="CD32" s="447"/>
      <c r="CE32" s="447"/>
      <c r="CF32" s="447"/>
      <c r="CG32" s="447"/>
      <c r="CH32" s="447"/>
      <c r="CI32" s="447"/>
      <c r="CJ32" s="447"/>
      <c r="CK32" s="447"/>
      <c r="CL32" s="447"/>
      <c r="CM32" s="447"/>
      <c r="CO32" s="447" t="s">
        <v>200</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201</v>
      </c>
      <c r="D33" s="467"/>
      <c r="E33" s="432" t="s">
        <v>202</v>
      </c>
      <c r="F33" s="432"/>
      <c r="G33" s="432"/>
      <c r="H33" s="432"/>
      <c r="I33" s="432"/>
      <c r="J33" s="432"/>
      <c r="K33" s="432"/>
      <c r="L33" s="432"/>
      <c r="M33" s="432"/>
      <c r="N33" s="432"/>
      <c r="O33" s="432"/>
      <c r="P33" s="432"/>
      <c r="Q33" s="432"/>
      <c r="R33" s="432"/>
      <c r="S33" s="432"/>
      <c r="T33" s="206"/>
      <c r="U33" s="467" t="s">
        <v>203</v>
      </c>
      <c r="V33" s="467"/>
      <c r="W33" s="432" t="s">
        <v>204</v>
      </c>
      <c r="X33" s="432"/>
      <c r="Y33" s="432"/>
      <c r="Z33" s="432"/>
      <c r="AA33" s="432"/>
      <c r="AB33" s="432"/>
      <c r="AC33" s="432"/>
      <c r="AD33" s="432"/>
      <c r="AE33" s="432"/>
      <c r="AF33" s="432"/>
      <c r="AG33" s="432"/>
      <c r="AH33" s="432"/>
      <c r="AI33" s="432"/>
      <c r="AJ33" s="432"/>
      <c r="AK33" s="432"/>
      <c r="AL33" s="206"/>
      <c r="AM33" s="467" t="s">
        <v>205</v>
      </c>
      <c r="AN33" s="467"/>
      <c r="AO33" s="432" t="s">
        <v>206</v>
      </c>
      <c r="AP33" s="432"/>
      <c r="AQ33" s="432"/>
      <c r="AR33" s="432"/>
      <c r="AS33" s="432"/>
      <c r="AT33" s="432"/>
      <c r="AU33" s="432"/>
      <c r="AV33" s="432"/>
      <c r="AW33" s="432"/>
      <c r="AX33" s="432"/>
      <c r="AY33" s="432"/>
      <c r="AZ33" s="432"/>
      <c r="BA33" s="432"/>
      <c r="BB33" s="432"/>
      <c r="BC33" s="432"/>
      <c r="BD33" s="207"/>
      <c r="BE33" s="432" t="s">
        <v>207</v>
      </c>
      <c r="BF33" s="432"/>
      <c r="BG33" s="432" t="s">
        <v>208</v>
      </c>
      <c r="BH33" s="432"/>
      <c r="BI33" s="432"/>
      <c r="BJ33" s="432"/>
      <c r="BK33" s="432"/>
      <c r="BL33" s="432"/>
      <c r="BM33" s="432"/>
      <c r="BN33" s="432"/>
      <c r="BO33" s="432"/>
      <c r="BP33" s="432"/>
      <c r="BQ33" s="432"/>
      <c r="BR33" s="432"/>
      <c r="BS33" s="432"/>
      <c r="BT33" s="432"/>
      <c r="BU33" s="432"/>
      <c r="BV33" s="207"/>
      <c r="BW33" s="467" t="s">
        <v>207</v>
      </c>
      <c r="BX33" s="467"/>
      <c r="BY33" s="432" t="s">
        <v>209</v>
      </c>
      <c r="BZ33" s="432"/>
      <c r="CA33" s="432"/>
      <c r="CB33" s="432"/>
      <c r="CC33" s="432"/>
      <c r="CD33" s="432"/>
      <c r="CE33" s="432"/>
      <c r="CF33" s="432"/>
      <c r="CG33" s="432"/>
      <c r="CH33" s="432"/>
      <c r="CI33" s="432"/>
      <c r="CJ33" s="432"/>
      <c r="CK33" s="432"/>
      <c r="CL33" s="432"/>
      <c r="CM33" s="432"/>
      <c r="CN33" s="206"/>
      <c r="CO33" s="467" t="s">
        <v>201</v>
      </c>
      <c r="CP33" s="467"/>
      <c r="CQ33" s="432" t="s">
        <v>210</v>
      </c>
      <c r="CR33" s="432"/>
      <c r="CS33" s="432"/>
      <c r="CT33" s="432"/>
      <c r="CU33" s="432"/>
      <c r="CV33" s="432"/>
      <c r="CW33" s="432"/>
      <c r="CX33" s="432"/>
      <c r="CY33" s="432"/>
      <c r="CZ33" s="432"/>
      <c r="DA33" s="432"/>
      <c r="DB33" s="432"/>
      <c r="DC33" s="432"/>
      <c r="DD33" s="432"/>
      <c r="DE33" s="432"/>
      <c r="DF33" s="206"/>
      <c r="DG33" s="632" t="s">
        <v>211</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富士五湖広域行政事務組合一般会計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20</v>
      </c>
      <c r="CP34" s="633"/>
      <c r="CQ34" s="634" t="str">
        <f>IF('各会計、関係団体の財政状況及び健全化判断比率'!BS7="","",'各会計、関係団体の財政状況及び健全化判断比率'!BS7)</f>
        <v>富士吉田市スポーツ協会</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看護専門学校特別会計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8</v>
      </c>
      <c r="AN35" s="633"/>
      <c r="AO35" s="634" t="str">
        <f>IF('各会計、関係団体の財政状況及び健全化判断比率'!B33="","",'各会計、関係団体の財政状況及び健全化判断比率'!B33)</f>
        <v>市立病院事業会計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富士五湖広域行政事務組合富士五湖聖苑特別会計</v>
      </c>
      <c r="BZ35" s="634"/>
      <c r="CA35" s="634"/>
      <c r="CB35" s="634"/>
      <c r="CC35" s="634"/>
      <c r="CD35" s="634"/>
      <c r="CE35" s="634"/>
      <c r="CF35" s="634"/>
      <c r="CG35" s="634"/>
      <c r="CH35" s="634"/>
      <c r="CI35" s="634"/>
      <c r="CJ35" s="634"/>
      <c r="CK35" s="634"/>
      <c r="CL35" s="634"/>
      <c r="CM35" s="634"/>
      <c r="CN35" s="181"/>
      <c r="CO35" s="633">
        <f t="shared" ref="CO35:CO43" si="3">IF(CQ35="","",CO34+1)</f>
        <v>21</v>
      </c>
      <c r="CP35" s="633"/>
      <c r="CQ35" s="634" t="str">
        <f>IF('各会計、関係団体の財政状況及び健全化判断比率'!BS8="","",'各会計、関係団体の財政状況及び健全化判断比率'!BS8)</f>
        <v>富士吉田市土地開発公社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介護予防支援事業特別会計</v>
      </c>
      <c r="X36" s="634"/>
      <c r="Y36" s="634"/>
      <c r="Z36" s="634"/>
      <c r="AA36" s="634"/>
      <c r="AB36" s="634"/>
      <c r="AC36" s="634"/>
      <c r="AD36" s="634"/>
      <c r="AE36" s="634"/>
      <c r="AF36" s="634"/>
      <c r="AG36" s="634"/>
      <c r="AH36" s="634"/>
      <c r="AI36" s="634"/>
      <c r="AJ36" s="634"/>
      <c r="AK36" s="634"/>
      <c r="AL36" s="181"/>
      <c r="AM36" s="633">
        <f t="shared" si="0"/>
        <v>9</v>
      </c>
      <c r="AN36" s="633"/>
      <c r="AO36" s="634" t="str">
        <f>IF('各会計、関係団体の財政状況及び健全化判断比率'!B34="","",'各会計、関係団体の財政状況及び健全化判断比率'!B34)</f>
        <v>下水道事業会計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富士吉田市外二ヶ村恩賜県有財産保護組合一般会計</v>
      </c>
      <c r="BZ36" s="634"/>
      <c r="CA36" s="634"/>
      <c r="CB36" s="634"/>
      <c r="CC36" s="634"/>
      <c r="CD36" s="634"/>
      <c r="CE36" s="634"/>
      <c r="CF36" s="634"/>
      <c r="CG36" s="634"/>
      <c r="CH36" s="634"/>
      <c r="CI36" s="634"/>
      <c r="CJ36" s="634"/>
      <c r="CK36" s="634"/>
      <c r="CL36" s="634"/>
      <c r="CM36" s="634"/>
      <c r="CN36" s="181"/>
      <c r="CO36" s="633">
        <f t="shared" si="3"/>
        <v>22</v>
      </c>
      <c r="CP36" s="633"/>
      <c r="CQ36" s="634" t="str">
        <f>IF('各会計、関係団体の財政状況及び健全化判断比率'!BS9="","",'各会計、関係団体の財政状況及び健全化判断比率'!BS9)</f>
        <v>ふじやまビール</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6</v>
      </c>
      <c r="V37" s="633"/>
      <c r="W37" s="634" t="str">
        <f>IF('各会計、関係団体の財政状況及び健全化判断比率'!B31="","",'各会計、関係団体の財政状況及び健全化判断比率'!B31)</f>
        <v>後期高齢者医療特別会計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山梨県市町村総合事務組合一般会計</v>
      </c>
      <c r="BZ37" s="634"/>
      <c r="CA37" s="634"/>
      <c r="CB37" s="634"/>
      <c r="CC37" s="634"/>
      <c r="CD37" s="634"/>
      <c r="CE37" s="634"/>
      <c r="CF37" s="634"/>
      <c r="CG37" s="634"/>
      <c r="CH37" s="634"/>
      <c r="CI37" s="634"/>
      <c r="CJ37" s="634"/>
      <c r="CK37" s="634"/>
      <c r="CL37" s="634"/>
      <c r="CM37" s="634"/>
      <c r="CN37" s="181"/>
      <c r="CO37" s="633">
        <f t="shared" si="3"/>
        <v>23</v>
      </c>
      <c r="CP37" s="633"/>
      <c r="CQ37" s="634" t="str">
        <f>IF('各会計、関係団体の財政状況及び健全化判断比率'!BS10="","",'各会計、関係団体の財政状況及び健全化判断比率'!BS10)</f>
        <v>ふじよしだ定住促進センター</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山梨県市町村総合事務組合電子化事業及び会館管理・研修事業特別会計</v>
      </c>
      <c r="BZ38" s="634"/>
      <c r="CA38" s="634"/>
      <c r="CB38" s="634"/>
      <c r="CC38" s="634"/>
      <c r="CD38" s="634"/>
      <c r="CE38" s="634"/>
      <c r="CF38" s="634"/>
      <c r="CG38" s="634"/>
      <c r="CH38" s="634"/>
      <c r="CI38" s="634"/>
      <c r="CJ38" s="634"/>
      <c r="CK38" s="634"/>
      <c r="CL38" s="634"/>
      <c r="CM38" s="634"/>
      <c r="CN38" s="181"/>
      <c r="CO38" s="633">
        <f t="shared" si="3"/>
        <v>24</v>
      </c>
      <c r="CP38" s="633"/>
      <c r="CQ38" s="634" t="str">
        <f>IF('各会計、関係団体の財政状況及び健全化判断比率'!BS11="","",'各会計、関係団体の財政状況及び健全化判断比率'!BS11)</f>
        <v>エフエム富士五湖</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15</v>
      </c>
      <c r="BX39" s="633"/>
      <c r="BY39" s="634" t="str">
        <f>IF('各会計、関係団体の財政状況及び健全化判断比率'!B73="","",'各会計、関係団体の財政状況及び健全化判断比率'!B73)</f>
        <v>山梨県市町村総合事務組合一般廃棄物最終処分場事業特別会計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16</v>
      </c>
      <c r="BX40" s="633"/>
      <c r="BY40" s="634" t="str">
        <f>IF('各会計、関係団体の財政状況及び健全化判断比率'!B74="","",'各会計、関係団体の財政状況及び健全化判断比率'!B74)</f>
        <v>山梨県市町村総合事務組合入札参加資格審査事業費特別会計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17</v>
      </c>
      <c r="BX41" s="633"/>
      <c r="BY41" s="634" t="str">
        <f>IF('各会計、関係団体の財政状況及び健全化判断比率'!B75="","",'各会計、関係団体の財政状況及び健全化判断比率'!B75)</f>
        <v>山梨県市町村総合事務組合交通災害共済事業特別会計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18</v>
      </c>
      <c r="BX42" s="633"/>
      <c r="BY42" s="634" t="str">
        <f>IF('各会計、関係団体の財政状況及び健全化判断比率'!B76="","",'各会計、関係団体の財政状況及び健全化判断比率'!B76)</f>
        <v>山梨県後期高齢者医療広域連合一般会計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19</v>
      </c>
      <c r="BX43" s="633"/>
      <c r="BY43" s="634" t="str">
        <f>IF('各会計、関係団体の財政状況及び健全化判断比率'!B77="","",'各会計、関係団体の財政状況及び健全化判断比率'!B77)</f>
        <v>山梨県後期高齢者医療広域連合後期高齢者医療特別会計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636" t="s">
        <v>213</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214</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215</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216</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217</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218</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219</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220</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q3kQuV3RUzenkdJzlFsHxb3tVh5GMVwDiFPMzmBq2zFZPBAOwUm53zEYC20aSDTENMuiU6R0CtY0AWY2OrNgVQ==" saltValue="2xQ6+kjVscyUkbPC2rjUF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221</v>
      </c>
      <c r="DI1" s="639"/>
      <c r="DJ1" s="639"/>
      <c r="DK1" s="639"/>
      <c r="DL1" s="639"/>
      <c r="DM1" s="639"/>
      <c r="DN1" s="640"/>
      <c r="DO1" s="214"/>
      <c r="DP1" s="638" t="s">
        <v>222</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224</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225</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227</v>
      </c>
      <c r="S4" s="642"/>
      <c r="T4" s="642"/>
      <c r="U4" s="642"/>
      <c r="V4" s="642"/>
      <c r="W4" s="642"/>
      <c r="X4" s="642"/>
      <c r="Y4" s="643"/>
      <c r="Z4" s="641" t="s">
        <v>228</v>
      </c>
      <c r="AA4" s="642"/>
      <c r="AB4" s="642"/>
      <c r="AC4" s="643"/>
      <c r="AD4" s="641" t="s">
        <v>229</v>
      </c>
      <c r="AE4" s="642"/>
      <c r="AF4" s="642"/>
      <c r="AG4" s="642"/>
      <c r="AH4" s="642"/>
      <c r="AI4" s="642"/>
      <c r="AJ4" s="642"/>
      <c r="AK4" s="643"/>
      <c r="AL4" s="641" t="s">
        <v>228</v>
      </c>
      <c r="AM4" s="642"/>
      <c r="AN4" s="642"/>
      <c r="AO4" s="643"/>
      <c r="AP4" s="644" t="s">
        <v>230</v>
      </c>
      <c r="AQ4" s="644"/>
      <c r="AR4" s="644"/>
      <c r="AS4" s="644"/>
      <c r="AT4" s="644"/>
      <c r="AU4" s="644"/>
      <c r="AV4" s="644"/>
      <c r="AW4" s="644"/>
      <c r="AX4" s="644"/>
      <c r="AY4" s="644"/>
      <c r="AZ4" s="644"/>
      <c r="BA4" s="644"/>
      <c r="BB4" s="644"/>
      <c r="BC4" s="644"/>
      <c r="BD4" s="644"/>
      <c r="BE4" s="644"/>
      <c r="BF4" s="644"/>
      <c r="BG4" s="644" t="s">
        <v>231</v>
      </c>
      <c r="BH4" s="644"/>
      <c r="BI4" s="644"/>
      <c r="BJ4" s="644"/>
      <c r="BK4" s="644"/>
      <c r="BL4" s="644"/>
      <c r="BM4" s="644"/>
      <c r="BN4" s="644"/>
      <c r="BO4" s="644" t="s">
        <v>228</v>
      </c>
      <c r="BP4" s="644"/>
      <c r="BQ4" s="644"/>
      <c r="BR4" s="644"/>
      <c r="BS4" s="644" t="s">
        <v>232</v>
      </c>
      <c r="BT4" s="644"/>
      <c r="BU4" s="644"/>
      <c r="BV4" s="644"/>
      <c r="BW4" s="644"/>
      <c r="BX4" s="644"/>
      <c r="BY4" s="644"/>
      <c r="BZ4" s="644"/>
      <c r="CA4" s="644"/>
      <c r="CB4" s="644"/>
      <c r="CD4" s="641" t="s">
        <v>233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234</v>
      </c>
      <c r="C5" s="646"/>
      <c r="D5" s="646"/>
      <c r="E5" s="646"/>
      <c r="F5" s="646"/>
      <c r="G5" s="646"/>
      <c r="H5" s="646"/>
      <c r="I5" s="646"/>
      <c r="J5" s="646"/>
      <c r="K5" s="646"/>
      <c r="L5" s="646"/>
      <c r="M5" s="646"/>
      <c r="N5" s="646"/>
      <c r="O5" s="646"/>
      <c r="P5" s="646"/>
      <c r="Q5" s="647"/>
      <c r="R5" s="648">
        <v>6790685</v>
      </c>
      <c r="S5" s="649"/>
      <c r="T5" s="649"/>
      <c r="U5" s="649"/>
      <c r="V5" s="649"/>
      <c r="W5" s="649"/>
      <c r="X5" s="649"/>
      <c r="Y5" s="650"/>
      <c r="Z5" s="651">
        <v>19.3</v>
      </c>
      <c r="AA5" s="651"/>
      <c r="AB5" s="651"/>
      <c r="AC5" s="651"/>
      <c r="AD5" s="652">
        <v>6601323</v>
      </c>
      <c r="AE5" s="652"/>
      <c r="AF5" s="652"/>
      <c r="AG5" s="652"/>
      <c r="AH5" s="652"/>
      <c r="AI5" s="652"/>
      <c r="AJ5" s="652"/>
      <c r="AK5" s="652"/>
      <c r="AL5" s="653">
        <v>56.4</v>
      </c>
      <c r="AM5" s="654"/>
      <c r="AN5" s="654"/>
      <c r="AO5" s="655"/>
      <c r="AP5" s="645" t="s">
        <v>235</v>
      </c>
      <c r="AQ5" s="646"/>
      <c r="AR5" s="646"/>
      <c r="AS5" s="646"/>
      <c r="AT5" s="646"/>
      <c r="AU5" s="646"/>
      <c r="AV5" s="646"/>
      <c r="AW5" s="646"/>
      <c r="AX5" s="646"/>
      <c r="AY5" s="646"/>
      <c r="AZ5" s="646"/>
      <c r="BA5" s="646"/>
      <c r="BB5" s="646"/>
      <c r="BC5" s="646"/>
      <c r="BD5" s="646"/>
      <c r="BE5" s="646"/>
      <c r="BF5" s="647"/>
      <c r="BG5" s="659">
        <v>6559422</v>
      </c>
      <c r="BH5" s="660"/>
      <c r="BI5" s="660"/>
      <c r="BJ5" s="660"/>
      <c r="BK5" s="660"/>
      <c r="BL5" s="660"/>
      <c r="BM5" s="660"/>
      <c r="BN5" s="661"/>
      <c r="BO5" s="662">
        <v>96.6</v>
      </c>
      <c r="BP5" s="662"/>
      <c r="BQ5" s="662"/>
      <c r="BR5" s="662"/>
      <c r="BS5" s="663">
        <v>116435</v>
      </c>
      <c r="BT5" s="663"/>
      <c r="BU5" s="663"/>
      <c r="BV5" s="663"/>
      <c r="BW5" s="663"/>
      <c r="BX5" s="663"/>
      <c r="BY5" s="663"/>
      <c r="BZ5" s="663"/>
      <c r="CA5" s="663"/>
      <c r="CB5" s="667"/>
      <c r="CD5" s="641" t="s">
        <v>230</v>
      </c>
      <c r="CE5" s="642"/>
      <c r="CF5" s="642"/>
      <c r="CG5" s="642"/>
      <c r="CH5" s="642"/>
      <c r="CI5" s="642"/>
      <c r="CJ5" s="642"/>
      <c r="CK5" s="642"/>
      <c r="CL5" s="642"/>
      <c r="CM5" s="642"/>
      <c r="CN5" s="642"/>
      <c r="CO5" s="642"/>
      <c r="CP5" s="642"/>
      <c r="CQ5" s="643"/>
      <c r="CR5" s="641" t="s">
        <v>236</v>
      </c>
      <c r="CS5" s="642"/>
      <c r="CT5" s="642"/>
      <c r="CU5" s="642"/>
      <c r="CV5" s="642"/>
      <c r="CW5" s="642"/>
      <c r="CX5" s="642"/>
      <c r="CY5" s="643"/>
      <c r="CZ5" s="641" t="s">
        <v>228</v>
      </c>
      <c r="DA5" s="642"/>
      <c r="DB5" s="642"/>
      <c r="DC5" s="643"/>
      <c r="DD5" s="641" t="s">
        <v>237</v>
      </c>
      <c r="DE5" s="642"/>
      <c r="DF5" s="642"/>
      <c r="DG5" s="642"/>
      <c r="DH5" s="642"/>
      <c r="DI5" s="642"/>
      <c r="DJ5" s="642"/>
      <c r="DK5" s="642"/>
      <c r="DL5" s="642"/>
      <c r="DM5" s="642"/>
      <c r="DN5" s="642"/>
      <c r="DO5" s="642"/>
      <c r="DP5" s="643"/>
      <c r="DQ5" s="641" t="s">
        <v>238</v>
      </c>
      <c r="DR5" s="642"/>
      <c r="DS5" s="642"/>
      <c r="DT5" s="642"/>
      <c r="DU5" s="642"/>
      <c r="DV5" s="642"/>
      <c r="DW5" s="642"/>
      <c r="DX5" s="642"/>
      <c r="DY5" s="642"/>
      <c r="DZ5" s="642"/>
      <c r="EA5" s="642"/>
      <c r="EB5" s="642"/>
      <c r="EC5" s="643"/>
    </row>
    <row r="6" spans="2:143" ht="11.25" customHeight="1" x14ac:dyDescent="0.15">
      <c r="B6" s="656" t="s">
        <v>239</v>
      </c>
      <c r="C6" s="657"/>
      <c r="D6" s="657"/>
      <c r="E6" s="657"/>
      <c r="F6" s="657"/>
      <c r="G6" s="657"/>
      <c r="H6" s="657"/>
      <c r="I6" s="657"/>
      <c r="J6" s="657"/>
      <c r="K6" s="657"/>
      <c r="L6" s="657"/>
      <c r="M6" s="657"/>
      <c r="N6" s="657"/>
      <c r="O6" s="657"/>
      <c r="P6" s="657"/>
      <c r="Q6" s="658"/>
      <c r="R6" s="659">
        <v>132509</v>
      </c>
      <c r="S6" s="660"/>
      <c r="T6" s="660"/>
      <c r="U6" s="660"/>
      <c r="V6" s="660"/>
      <c r="W6" s="660"/>
      <c r="X6" s="660"/>
      <c r="Y6" s="661"/>
      <c r="Z6" s="662">
        <v>0.4</v>
      </c>
      <c r="AA6" s="662"/>
      <c r="AB6" s="662"/>
      <c r="AC6" s="662"/>
      <c r="AD6" s="663">
        <v>132509</v>
      </c>
      <c r="AE6" s="663"/>
      <c r="AF6" s="663"/>
      <c r="AG6" s="663"/>
      <c r="AH6" s="663"/>
      <c r="AI6" s="663"/>
      <c r="AJ6" s="663"/>
      <c r="AK6" s="663"/>
      <c r="AL6" s="664">
        <v>1.1000000000000001</v>
      </c>
      <c r="AM6" s="665"/>
      <c r="AN6" s="665"/>
      <c r="AO6" s="666"/>
      <c r="AP6" s="656" t="s">
        <v>240</v>
      </c>
      <c r="AQ6" s="657"/>
      <c r="AR6" s="657"/>
      <c r="AS6" s="657"/>
      <c r="AT6" s="657"/>
      <c r="AU6" s="657"/>
      <c r="AV6" s="657"/>
      <c r="AW6" s="657"/>
      <c r="AX6" s="657"/>
      <c r="AY6" s="657"/>
      <c r="AZ6" s="657"/>
      <c r="BA6" s="657"/>
      <c r="BB6" s="657"/>
      <c r="BC6" s="657"/>
      <c r="BD6" s="657"/>
      <c r="BE6" s="657"/>
      <c r="BF6" s="658"/>
      <c r="BG6" s="659">
        <v>6559422</v>
      </c>
      <c r="BH6" s="660"/>
      <c r="BI6" s="660"/>
      <c r="BJ6" s="660"/>
      <c r="BK6" s="660"/>
      <c r="BL6" s="660"/>
      <c r="BM6" s="660"/>
      <c r="BN6" s="661"/>
      <c r="BO6" s="662">
        <v>96.6</v>
      </c>
      <c r="BP6" s="662"/>
      <c r="BQ6" s="662"/>
      <c r="BR6" s="662"/>
      <c r="BS6" s="663">
        <v>116435</v>
      </c>
      <c r="BT6" s="663"/>
      <c r="BU6" s="663"/>
      <c r="BV6" s="663"/>
      <c r="BW6" s="663"/>
      <c r="BX6" s="663"/>
      <c r="BY6" s="663"/>
      <c r="BZ6" s="663"/>
      <c r="CA6" s="663"/>
      <c r="CB6" s="667"/>
      <c r="CD6" s="645" t="s">
        <v>241</v>
      </c>
      <c r="CE6" s="646"/>
      <c r="CF6" s="646"/>
      <c r="CG6" s="646"/>
      <c r="CH6" s="646"/>
      <c r="CI6" s="646"/>
      <c r="CJ6" s="646"/>
      <c r="CK6" s="646"/>
      <c r="CL6" s="646"/>
      <c r="CM6" s="646"/>
      <c r="CN6" s="646"/>
      <c r="CO6" s="646"/>
      <c r="CP6" s="646"/>
      <c r="CQ6" s="647"/>
      <c r="CR6" s="659">
        <v>195810</v>
      </c>
      <c r="CS6" s="660"/>
      <c r="CT6" s="660"/>
      <c r="CU6" s="660"/>
      <c r="CV6" s="660"/>
      <c r="CW6" s="660"/>
      <c r="CX6" s="660"/>
      <c r="CY6" s="661"/>
      <c r="CZ6" s="653">
        <v>0.6</v>
      </c>
      <c r="DA6" s="654"/>
      <c r="DB6" s="654"/>
      <c r="DC6" s="670"/>
      <c r="DD6" s="668" t="s">
        <v>242</v>
      </c>
      <c r="DE6" s="660"/>
      <c r="DF6" s="660"/>
      <c r="DG6" s="660"/>
      <c r="DH6" s="660"/>
      <c r="DI6" s="660"/>
      <c r="DJ6" s="660"/>
      <c r="DK6" s="660"/>
      <c r="DL6" s="660"/>
      <c r="DM6" s="660"/>
      <c r="DN6" s="660"/>
      <c r="DO6" s="660"/>
      <c r="DP6" s="661"/>
      <c r="DQ6" s="668">
        <v>195810</v>
      </c>
      <c r="DR6" s="660"/>
      <c r="DS6" s="660"/>
      <c r="DT6" s="660"/>
      <c r="DU6" s="660"/>
      <c r="DV6" s="660"/>
      <c r="DW6" s="660"/>
      <c r="DX6" s="660"/>
      <c r="DY6" s="660"/>
      <c r="DZ6" s="660"/>
      <c r="EA6" s="660"/>
      <c r="EB6" s="660"/>
      <c r="EC6" s="669"/>
    </row>
    <row r="7" spans="2:143" ht="11.25" customHeight="1" x14ac:dyDescent="0.15">
      <c r="B7" s="656" t="s">
        <v>243</v>
      </c>
      <c r="C7" s="657"/>
      <c r="D7" s="657"/>
      <c r="E7" s="657"/>
      <c r="F7" s="657"/>
      <c r="G7" s="657"/>
      <c r="H7" s="657"/>
      <c r="I7" s="657"/>
      <c r="J7" s="657"/>
      <c r="K7" s="657"/>
      <c r="L7" s="657"/>
      <c r="M7" s="657"/>
      <c r="N7" s="657"/>
      <c r="O7" s="657"/>
      <c r="P7" s="657"/>
      <c r="Q7" s="658"/>
      <c r="R7" s="659">
        <v>2615</v>
      </c>
      <c r="S7" s="660"/>
      <c r="T7" s="660"/>
      <c r="U7" s="660"/>
      <c r="V7" s="660"/>
      <c r="W7" s="660"/>
      <c r="X7" s="660"/>
      <c r="Y7" s="661"/>
      <c r="Z7" s="662">
        <v>0</v>
      </c>
      <c r="AA7" s="662"/>
      <c r="AB7" s="662"/>
      <c r="AC7" s="662"/>
      <c r="AD7" s="663">
        <v>2615</v>
      </c>
      <c r="AE7" s="663"/>
      <c r="AF7" s="663"/>
      <c r="AG7" s="663"/>
      <c r="AH7" s="663"/>
      <c r="AI7" s="663"/>
      <c r="AJ7" s="663"/>
      <c r="AK7" s="663"/>
      <c r="AL7" s="664">
        <v>0</v>
      </c>
      <c r="AM7" s="665"/>
      <c r="AN7" s="665"/>
      <c r="AO7" s="666"/>
      <c r="AP7" s="656" t="s">
        <v>244</v>
      </c>
      <c r="AQ7" s="657"/>
      <c r="AR7" s="657"/>
      <c r="AS7" s="657"/>
      <c r="AT7" s="657"/>
      <c r="AU7" s="657"/>
      <c r="AV7" s="657"/>
      <c r="AW7" s="657"/>
      <c r="AX7" s="657"/>
      <c r="AY7" s="657"/>
      <c r="AZ7" s="657"/>
      <c r="BA7" s="657"/>
      <c r="BB7" s="657"/>
      <c r="BC7" s="657"/>
      <c r="BD7" s="657"/>
      <c r="BE7" s="657"/>
      <c r="BF7" s="658"/>
      <c r="BG7" s="659">
        <v>3144937</v>
      </c>
      <c r="BH7" s="660"/>
      <c r="BI7" s="660"/>
      <c r="BJ7" s="660"/>
      <c r="BK7" s="660"/>
      <c r="BL7" s="660"/>
      <c r="BM7" s="660"/>
      <c r="BN7" s="661"/>
      <c r="BO7" s="662">
        <v>46.3</v>
      </c>
      <c r="BP7" s="662"/>
      <c r="BQ7" s="662"/>
      <c r="BR7" s="662"/>
      <c r="BS7" s="663">
        <v>116435</v>
      </c>
      <c r="BT7" s="663"/>
      <c r="BU7" s="663"/>
      <c r="BV7" s="663"/>
      <c r="BW7" s="663"/>
      <c r="BX7" s="663"/>
      <c r="BY7" s="663"/>
      <c r="BZ7" s="663"/>
      <c r="CA7" s="663"/>
      <c r="CB7" s="667"/>
      <c r="CD7" s="656" t="s">
        <v>245</v>
      </c>
      <c r="CE7" s="657"/>
      <c r="CF7" s="657"/>
      <c r="CG7" s="657"/>
      <c r="CH7" s="657"/>
      <c r="CI7" s="657"/>
      <c r="CJ7" s="657"/>
      <c r="CK7" s="657"/>
      <c r="CL7" s="657"/>
      <c r="CM7" s="657"/>
      <c r="CN7" s="657"/>
      <c r="CO7" s="657"/>
      <c r="CP7" s="657"/>
      <c r="CQ7" s="658"/>
      <c r="CR7" s="659">
        <v>12813120</v>
      </c>
      <c r="CS7" s="660"/>
      <c r="CT7" s="660"/>
      <c r="CU7" s="660"/>
      <c r="CV7" s="660"/>
      <c r="CW7" s="660"/>
      <c r="CX7" s="660"/>
      <c r="CY7" s="661"/>
      <c r="CZ7" s="662">
        <v>38.200000000000003</v>
      </c>
      <c r="DA7" s="662"/>
      <c r="DB7" s="662"/>
      <c r="DC7" s="662"/>
      <c r="DD7" s="668">
        <v>837574</v>
      </c>
      <c r="DE7" s="660"/>
      <c r="DF7" s="660"/>
      <c r="DG7" s="660"/>
      <c r="DH7" s="660"/>
      <c r="DI7" s="660"/>
      <c r="DJ7" s="660"/>
      <c r="DK7" s="660"/>
      <c r="DL7" s="660"/>
      <c r="DM7" s="660"/>
      <c r="DN7" s="660"/>
      <c r="DO7" s="660"/>
      <c r="DP7" s="661"/>
      <c r="DQ7" s="668">
        <v>2752815</v>
      </c>
      <c r="DR7" s="660"/>
      <c r="DS7" s="660"/>
      <c r="DT7" s="660"/>
      <c r="DU7" s="660"/>
      <c r="DV7" s="660"/>
      <c r="DW7" s="660"/>
      <c r="DX7" s="660"/>
      <c r="DY7" s="660"/>
      <c r="DZ7" s="660"/>
      <c r="EA7" s="660"/>
      <c r="EB7" s="660"/>
      <c r="EC7" s="669"/>
    </row>
    <row r="8" spans="2:143" ht="11.25" customHeight="1" x14ac:dyDescent="0.15">
      <c r="B8" s="656" t="s">
        <v>246</v>
      </c>
      <c r="C8" s="657"/>
      <c r="D8" s="657"/>
      <c r="E8" s="657"/>
      <c r="F8" s="657"/>
      <c r="G8" s="657"/>
      <c r="H8" s="657"/>
      <c r="I8" s="657"/>
      <c r="J8" s="657"/>
      <c r="K8" s="657"/>
      <c r="L8" s="657"/>
      <c r="M8" s="657"/>
      <c r="N8" s="657"/>
      <c r="O8" s="657"/>
      <c r="P8" s="657"/>
      <c r="Q8" s="658"/>
      <c r="R8" s="659">
        <v>31937</v>
      </c>
      <c r="S8" s="660"/>
      <c r="T8" s="660"/>
      <c r="U8" s="660"/>
      <c r="V8" s="660"/>
      <c r="W8" s="660"/>
      <c r="X8" s="660"/>
      <c r="Y8" s="661"/>
      <c r="Z8" s="662">
        <v>0.1</v>
      </c>
      <c r="AA8" s="662"/>
      <c r="AB8" s="662"/>
      <c r="AC8" s="662"/>
      <c r="AD8" s="663">
        <v>31937</v>
      </c>
      <c r="AE8" s="663"/>
      <c r="AF8" s="663"/>
      <c r="AG8" s="663"/>
      <c r="AH8" s="663"/>
      <c r="AI8" s="663"/>
      <c r="AJ8" s="663"/>
      <c r="AK8" s="663"/>
      <c r="AL8" s="664">
        <v>0.3</v>
      </c>
      <c r="AM8" s="665"/>
      <c r="AN8" s="665"/>
      <c r="AO8" s="666"/>
      <c r="AP8" s="656" t="s">
        <v>247</v>
      </c>
      <c r="AQ8" s="657"/>
      <c r="AR8" s="657"/>
      <c r="AS8" s="657"/>
      <c r="AT8" s="657"/>
      <c r="AU8" s="657"/>
      <c r="AV8" s="657"/>
      <c r="AW8" s="657"/>
      <c r="AX8" s="657"/>
      <c r="AY8" s="657"/>
      <c r="AZ8" s="657"/>
      <c r="BA8" s="657"/>
      <c r="BB8" s="657"/>
      <c r="BC8" s="657"/>
      <c r="BD8" s="657"/>
      <c r="BE8" s="657"/>
      <c r="BF8" s="658"/>
      <c r="BG8" s="659">
        <v>88339</v>
      </c>
      <c r="BH8" s="660"/>
      <c r="BI8" s="660"/>
      <c r="BJ8" s="660"/>
      <c r="BK8" s="660"/>
      <c r="BL8" s="660"/>
      <c r="BM8" s="660"/>
      <c r="BN8" s="661"/>
      <c r="BO8" s="662">
        <v>1.3</v>
      </c>
      <c r="BP8" s="662"/>
      <c r="BQ8" s="662"/>
      <c r="BR8" s="662"/>
      <c r="BS8" s="663" t="s">
        <v>242</v>
      </c>
      <c r="BT8" s="663"/>
      <c r="BU8" s="663"/>
      <c r="BV8" s="663"/>
      <c r="BW8" s="663"/>
      <c r="BX8" s="663"/>
      <c r="BY8" s="663"/>
      <c r="BZ8" s="663"/>
      <c r="CA8" s="663"/>
      <c r="CB8" s="667"/>
      <c r="CD8" s="656" t="s">
        <v>248</v>
      </c>
      <c r="CE8" s="657"/>
      <c r="CF8" s="657"/>
      <c r="CG8" s="657"/>
      <c r="CH8" s="657"/>
      <c r="CI8" s="657"/>
      <c r="CJ8" s="657"/>
      <c r="CK8" s="657"/>
      <c r="CL8" s="657"/>
      <c r="CM8" s="657"/>
      <c r="CN8" s="657"/>
      <c r="CO8" s="657"/>
      <c r="CP8" s="657"/>
      <c r="CQ8" s="658"/>
      <c r="CR8" s="659">
        <v>7724190</v>
      </c>
      <c r="CS8" s="660"/>
      <c r="CT8" s="660"/>
      <c r="CU8" s="660"/>
      <c r="CV8" s="660"/>
      <c r="CW8" s="660"/>
      <c r="CX8" s="660"/>
      <c r="CY8" s="661"/>
      <c r="CZ8" s="662">
        <v>23</v>
      </c>
      <c r="DA8" s="662"/>
      <c r="DB8" s="662"/>
      <c r="DC8" s="662"/>
      <c r="DD8" s="668">
        <v>844</v>
      </c>
      <c r="DE8" s="660"/>
      <c r="DF8" s="660"/>
      <c r="DG8" s="660"/>
      <c r="DH8" s="660"/>
      <c r="DI8" s="660"/>
      <c r="DJ8" s="660"/>
      <c r="DK8" s="660"/>
      <c r="DL8" s="660"/>
      <c r="DM8" s="660"/>
      <c r="DN8" s="660"/>
      <c r="DO8" s="660"/>
      <c r="DP8" s="661"/>
      <c r="DQ8" s="668">
        <v>3565570</v>
      </c>
      <c r="DR8" s="660"/>
      <c r="DS8" s="660"/>
      <c r="DT8" s="660"/>
      <c r="DU8" s="660"/>
      <c r="DV8" s="660"/>
      <c r="DW8" s="660"/>
      <c r="DX8" s="660"/>
      <c r="DY8" s="660"/>
      <c r="DZ8" s="660"/>
      <c r="EA8" s="660"/>
      <c r="EB8" s="660"/>
      <c r="EC8" s="669"/>
    </row>
    <row r="9" spans="2:143" ht="11.25" customHeight="1" x14ac:dyDescent="0.15">
      <c r="B9" s="656" t="s">
        <v>249</v>
      </c>
      <c r="C9" s="657"/>
      <c r="D9" s="657"/>
      <c r="E9" s="657"/>
      <c r="F9" s="657"/>
      <c r="G9" s="657"/>
      <c r="H9" s="657"/>
      <c r="I9" s="657"/>
      <c r="J9" s="657"/>
      <c r="K9" s="657"/>
      <c r="L9" s="657"/>
      <c r="M9" s="657"/>
      <c r="N9" s="657"/>
      <c r="O9" s="657"/>
      <c r="P9" s="657"/>
      <c r="Q9" s="658"/>
      <c r="R9" s="659">
        <v>27659</v>
      </c>
      <c r="S9" s="660"/>
      <c r="T9" s="660"/>
      <c r="U9" s="660"/>
      <c r="V9" s="660"/>
      <c r="W9" s="660"/>
      <c r="X9" s="660"/>
      <c r="Y9" s="661"/>
      <c r="Z9" s="662">
        <v>0.1</v>
      </c>
      <c r="AA9" s="662"/>
      <c r="AB9" s="662"/>
      <c r="AC9" s="662"/>
      <c r="AD9" s="663">
        <v>27659</v>
      </c>
      <c r="AE9" s="663"/>
      <c r="AF9" s="663"/>
      <c r="AG9" s="663"/>
      <c r="AH9" s="663"/>
      <c r="AI9" s="663"/>
      <c r="AJ9" s="663"/>
      <c r="AK9" s="663"/>
      <c r="AL9" s="664">
        <v>0.2</v>
      </c>
      <c r="AM9" s="665"/>
      <c r="AN9" s="665"/>
      <c r="AO9" s="666"/>
      <c r="AP9" s="656" t="s">
        <v>250</v>
      </c>
      <c r="AQ9" s="657"/>
      <c r="AR9" s="657"/>
      <c r="AS9" s="657"/>
      <c r="AT9" s="657"/>
      <c r="AU9" s="657"/>
      <c r="AV9" s="657"/>
      <c r="AW9" s="657"/>
      <c r="AX9" s="657"/>
      <c r="AY9" s="657"/>
      <c r="AZ9" s="657"/>
      <c r="BA9" s="657"/>
      <c r="BB9" s="657"/>
      <c r="BC9" s="657"/>
      <c r="BD9" s="657"/>
      <c r="BE9" s="657"/>
      <c r="BF9" s="658"/>
      <c r="BG9" s="659">
        <v>2477516</v>
      </c>
      <c r="BH9" s="660"/>
      <c r="BI9" s="660"/>
      <c r="BJ9" s="660"/>
      <c r="BK9" s="660"/>
      <c r="BL9" s="660"/>
      <c r="BM9" s="660"/>
      <c r="BN9" s="661"/>
      <c r="BO9" s="662">
        <v>36.5</v>
      </c>
      <c r="BP9" s="662"/>
      <c r="BQ9" s="662"/>
      <c r="BR9" s="662"/>
      <c r="BS9" s="663" t="s">
        <v>139</v>
      </c>
      <c r="BT9" s="663"/>
      <c r="BU9" s="663"/>
      <c r="BV9" s="663"/>
      <c r="BW9" s="663"/>
      <c r="BX9" s="663"/>
      <c r="BY9" s="663"/>
      <c r="BZ9" s="663"/>
      <c r="CA9" s="663"/>
      <c r="CB9" s="667"/>
      <c r="CD9" s="656" t="s">
        <v>251</v>
      </c>
      <c r="CE9" s="657"/>
      <c r="CF9" s="657"/>
      <c r="CG9" s="657"/>
      <c r="CH9" s="657"/>
      <c r="CI9" s="657"/>
      <c r="CJ9" s="657"/>
      <c r="CK9" s="657"/>
      <c r="CL9" s="657"/>
      <c r="CM9" s="657"/>
      <c r="CN9" s="657"/>
      <c r="CO9" s="657"/>
      <c r="CP9" s="657"/>
      <c r="CQ9" s="658"/>
      <c r="CR9" s="659">
        <v>3902211</v>
      </c>
      <c r="CS9" s="660"/>
      <c r="CT9" s="660"/>
      <c r="CU9" s="660"/>
      <c r="CV9" s="660"/>
      <c r="CW9" s="660"/>
      <c r="CX9" s="660"/>
      <c r="CY9" s="661"/>
      <c r="CZ9" s="662">
        <v>11.6</v>
      </c>
      <c r="DA9" s="662"/>
      <c r="DB9" s="662"/>
      <c r="DC9" s="662"/>
      <c r="DD9" s="668">
        <v>29092</v>
      </c>
      <c r="DE9" s="660"/>
      <c r="DF9" s="660"/>
      <c r="DG9" s="660"/>
      <c r="DH9" s="660"/>
      <c r="DI9" s="660"/>
      <c r="DJ9" s="660"/>
      <c r="DK9" s="660"/>
      <c r="DL9" s="660"/>
      <c r="DM9" s="660"/>
      <c r="DN9" s="660"/>
      <c r="DO9" s="660"/>
      <c r="DP9" s="661"/>
      <c r="DQ9" s="668">
        <v>2506050</v>
      </c>
      <c r="DR9" s="660"/>
      <c r="DS9" s="660"/>
      <c r="DT9" s="660"/>
      <c r="DU9" s="660"/>
      <c r="DV9" s="660"/>
      <c r="DW9" s="660"/>
      <c r="DX9" s="660"/>
      <c r="DY9" s="660"/>
      <c r="DZ9" s="660"/>
      <c r="EA9" s="660"/>
      <c r="EB9" s="660"/>
      <c r="EC9" s="669"/>
    </row>
    <row r="10" spans="2:143" ht="11.25" customHeight="1" x14ac:dyDescent="0.15">
      <c r="B10" s="656" t="s">
        <v>252</v>
      </c>
      <c r="C10" s="657"/>
      <c r="D10" s="657"/>
      <c r="E10" s="657"/>
      <c r="F10" s="657"/>
      <c r="G10" s="657"/>
      <c r="H10" s="657"/>
      <c r="I10" s="657"/>
      <c r="J10" s="657"/>
      <c r="K10" s="657"/>
      <c r="L10" s="657"/>
      <c r="M10" s="657"/>
      <c r="N10" s="657"/>
      <c r="O10" s="657"/>
      <c r="P10" s="657"/>
      <c r="Q10" s="658"/>
      <c r="R10" s="659" t="s">
        <v>139</v>
      </c>
      <c r="S10" s="660"/>
      <c r="T10" s="660"/>
      <c r="U10" s="660"/>
      <c r="V10" s="660"/>
      <c r="W10" s="660"/>
      <c r="X10" s="660"/>
      <c r="Y10" s="661"/>
      <c r="Z10" s="662" t="s">
        <v>242</v>
      </c>
      <c r="AA10" s="662"/>
      <c r="AB10" s="662"/>
      <c r="AC10" s="662"/>
      <c r="AD10" s="663" t="s">
        <v>242</v>
      </c>
      <c r="AE10" s="663"/>
      <c r="AF10" s="663"/>
      <c r="AG10" s="663"/>
      <c r="AH10" s="663"/>
      <c r="AI10" s="663"/>
      <c r="AJ10" s="663"/>
      <c r="AK10" s="663"/>
      <c r="AL10" s="664" t="s">
        <v>139</v>
      </c>
      <c r="AM10" s="665"/>
      <c r="AN10" s="665"/>
      <c r="AO10" s="666"/>
      <c r="AP10" s="656" t="s">
        <v>253</v>
      </c>
      <c r="AQ10" s="657"/>
      <c r="AR10" s="657"/>
      <c r="AS10" s="657"/>
      <c r="AT10" s="657"/>
      <c r="AU10" s="657"/>
      <c r="AV10" s="657"/>
      <c r="AW10" s="657"/>
      <c r="AX10" s="657"/>
      <c r="AY10" s="657"/>
      <c r="AZ10" s="657"/>
      <c r="BA10" s="657"/>
      <c r="BB10" s="657"/>
      <c r="BC10" s="657"/>
      <c r="BD10" s="657"/>
      <c r="BE10" s="657"/>
      <c r="BF10" s="658"/>
      <c r="BG10" s="659">
        <v>175452</v>
      </c>
      <c r="BH10" s="660"/>
      <c r="BI10" s="660"/>
      <c r="BJ10" s="660"/>
      <c r="BK10" s="660"/>
      <c r="BL10" s="660"/>
      <c r="BM10" s="660"/>
      <c r="BN10" s="661"/>
      <c r="BO10" s="662">
        <v>2.6</v>
      </c>
      <c r="BP10" s="662"/>
      <c r="BQ10" s="662"/>
      <c r="BR10" s="662"/>
      <c r="BS10" s="663" t="s">
        <v>139</v>
      </c>
      <c r="BT10" s="663"/>
      <c r="BU10" s="663"/>
      <c r="BV10" s="663"/>
      <c r="BW10" s="663"/>
      <c r="BX10" s="663"/>
      <c r="BY10" s="663"/>
      <c r="BZ10" s="663"/>
      <c r="CA10" s="663"/>
      <c r="CB10" s="667"/>
      <c r="CD10" s="656" t="s">
        <v>254</v>
      </c>
      <c r="CE10" s="657"/>
      <c r="CF10" s="657"/>
      <c r="CG10" s="657"/>
      <c r="CH10" s="657"/>
      <c r="CI10" s="657"/>
      <c r="CJ10" s="657"/>
      <c r="CK10" s="657"/>
      <c r="CL10" s="657"/>
      <c r="CM10" s="657"/>
      <c r="CN10" s="657"/>
      <c r="CO10" s="657"/>
      <c r="CP10" s="657"/>
      <c r="CQ10" s="658"/>
      <c r="CR10" s="659">
        <v>29473</v>
      </c>
      <c r="CS10" s="660"/>
      <c r="CT10" s="660"/>
      <c r="CU10" s="660"/>
      <c r="CV10" s="660"/>
      <c r="CW10" s="660"/>
      <c r="CX10" s="660"/>
      <c r="CY10" s="661"/>
      <c r="CZ10" s="662">
        <v>0.1</v>
      </c>
      <c r="DA10" s="662"/>
      <c r="DB10" s="662"/>
      <c r="DC10" s="662"/>
      <c r="DD10" s="668" t="s">
        <v>139</v>
      </c>
      <c r="DE10" s="660"/>
      <c r="DF10" s="660"/>
      <c r="DG10" s="660"/>
      <c r="DH10" s="660"/>
      <c r="DI10" s="660"/>
      <c r="DJ10" s="660"/>
      <c r="DK10" s="660"/>
      <c r="DL10" s="660"/>
      <c r="DM10" s="660"/>
      <c r="DN10" s="660"/>
      <c r="DO10" s="660"/>
      <c r="DP10" s="661"/>
      <c r="DQ10" s="668">
        <v>19137</v>
      </c>
      <c r="DR10" s="660"/>
      <c r="DS10" s="660"/>
      <c r="DT10" s="660"/>
      <c r="DU10" s="660"/>
      <c r="DV10" s="660"/>
      <c r="DW10" s="660"/>
      <c r="DX10" s="660"/>
      <c r="DY10" s="660"/>
      <c r="DZ10" s="660"/>
      <c r="EA10" s="660"/>
      <c r="EB10" s="660"/>
      <c r="EC10" s="669"/>
    </row>
    <row r="11" spans="2:143" ht="11.25" customHeight="1" x14ac:dyDescent="0.15">
      <c r="B11" s="656" t="s">
        <v>255</v>
      </c>
      <c r="C11" s="657"/>
      <c r="D11" s="657"/>
      <c r="E11" s="657"/>
      <c r="F11" s="657"/>
      <c r="G11" s="657"/>
      <c r="H11" s="657"/>
      <c r="I11" s="657"/>
      <c r="J11" s="657"/>
      <c r="K11" s="657"/>
      <c r="L11" s="657"/>
      <c r="M11" s="657"/>
      <c r="N11" s="657"/>
      <c r="O11" s="657"/>
      <c r="P11" s="657"/>
      <c r="Q11" s="658"/>
      <c r="R11" s="659">
        <v>1251059</v>
      </c>
      <c r="S11" s="660"/>
      <c r="T11" s="660"/>
      <c r="U11" s="660"/>
      <c r="V11" s="660"/>
      <c r="W11" s="660"/>
      <c r="X11" s="660"/>
      <c r="Y11" s="661"/>
      <c r="Z11" s="664">
        <v>3.6</v>
      </c>
      <c r="AA11" s="665"/>
      <c r="AB11" s="665"/>
      <c r="AC11" s="671"/>
      <c r="AD11" s="668">
        <v>1251059</v>
      </c>
      <c r="AE11" s="660"/>
      <c r="AF11" s="660"/>
      <c r="AG11" s="660"/>
      <c r="AH11" s="660"/>
      <c r="AI11" s="660"/>
      <c r="AJ11" s="660"/>
      <c r="AK11" s="661"/>
      <c r="AL11" s="664">
        <v>10.7</v>
      </c>
      <c r="AM11" s="665"/>
      <c r="AN11" s="665"/>
      <c r="AO11" s="666"/>
      <c r="AP11" s="656" t="s">
        <v>256</v>
      </c>
      <c r="AQ11" s="657"/>
      <c r="AR11" s="657"/>
      <c r="AS11" s="657"/>
      <c r="AT11" s="657"/>
      <c r="AU11" s="657"/>
      <c r="AV11" s="657"/>
      <c r="AW11" s="657"/>
      <c r="AX11" s="657"/>
      <c r="AY11" s="657"/>
      <c r="AZ11" s="657"/>
      <c r="BA11" s="657"/>
      <c r="BB11" s="657"/>
      <c r="BC11" s="657"/>
      <c r="BD11" s="657"/>
      <c r="BE11" s="657"/>
      <c r="BF11" s="658"/>
      <c r="BG11" s="659">
        <v>403630</v>
      </c>
      <c r="BH11" s="660"/>
      <c r="BI11" s="660"/>
      <c r="BJ11" s="660"/>
      <c r="BK11" s="660"/>
      <c r="BL11" s="660"/>
      <c r="BM11" s="660"/>
      <c r="BN11" s="661"/>
      <c r="BO11" s="662">
        <v>5.9</v>
      </c>
      <c r="BP11" s="662"/>
      <c r="BQ11" s="662"/>
      <c r="BR11" s="662"/>
      <c r="BS11" s="663">
        <v>116435</v>
      </c>
      <c r="BT11" s="663"/>
      <c r="BU11" s="663"/>
      <c r="BV11" s="663"/>
      <c r="BW11" s="663"/>
      <c r="BX11" s="663"/>
      <c r="BY11" s="663"/>
      <c r="BZ11" s="663"/>
      <c r="CA11" s="663"/>
      <c r="CB11" s="667"/>
      <c r="CD11" s="656" t="s">
        <v>257</v>
      </c>
      <c r="CE11" s="657"/>
      <c r="CF11" s="657"/>
      <c r="CG11" s="657"/>
      <c r="CH11" s="657"/>
      <c r="CI11" s="657"/>
      <c r="CJ11" s="657"/>
      <c r="CK11" s="657"/>
      <c r="CL11" s="657"/>
      <c r="CM11" s="657"/>
      <c r="CN11" s="657"/>
      <c r="CO11" s="657"/>
      <c r="CP11" s="657"/>
      <c r="CQ11" s="658"/>
      <c r="CR11" s="659">
        <v>302601</v>
      </c>
      <c r="CS11" s="660"/>
      <c r="CT11" s="660"/>
      <c r="CU11" s="660"/>
      <c r="CV11" s="660"/>
      <c r="CW11" s="660"/>
      <c r="CX11" s="660"/>
      <c r="CY11" s="661"/>
      <c r="CZ11" s="662">
        <v>0.9</v>
      </c>
      <c r="DA11" s="662"/>
      <c r="DB11" s="662"/>
      <c r="DC11" s="662"/>
      <c r="DD11" s="668">
        <v>38957</v>
      </c>
      <c r="DE11" s="660"/>
      <c r="DF11" s="660"/>
      <c r="DG11" s="660"/>
      <c r="DH11" s="660"/>
      <c r="DI11" s="660"/>
      <c r="DJ11" s="660"/>
      <c r="DK11" s="660"/>
      <c r="DL11" s="660"/>
      <c r="DM11" s="660"/>
      <c r="DN11" s="660"/>
      <c r="DO11" s="660"/>
      <c r="DP11" s="661"/>
      <c r="DQ11" s="668">
        <v>130787</v>
      </c>
      <c r="DR11" s="660"/>
      <c r="DS11" s="660"/>
      <c r="DT11" s="660"/>
      <c r="DU11" s="660"/>
      <c r="DV11" s="660"/>
      <c r="DW11" s="660"/>
      <c r="DX11" s="660"/>
      <c r="DY11" s="660"/>
      <c r="DZ11" s="660"/>
      <c r="EA11" s="660"/>
      <c r="EB11" s="660"/>
      <c r="EC11" s="669"/>
    </row>
    <row r="12" spans="2:143" ht="11.25" customHeight="1" x14ac:dyDescent="0.15">
      <c r="B12" s="656" t="s">
        <v>258</v>
      </c>
      <c r="C12" s="657"/>
      <c r="D12" s="657"/>
      <c r="E12" s="657"/>
      <c r="F12" s="657"/>
      <c r="G12" s="657"/>
      <c r="H12" s="657"/>
      <c r="I12" s="657"/>
      <c r="J12" s="657"/>
      <c r="K12" s="657"/>
      <c r="L12" s="657"/>
      <c r="M12" s="657"/>
      <c r="N12" s="657"/>
      <c r="O12" s="657"/>
      <c r="P12" s="657"/>
      <c r="Q12" s="658"/>
      <c r="R12" s="659">
        <v>4836</v>
      </c>
      <c r="S12" s="660"/>
      <c r="T12" s="660"/>
      <c r="U12" s="660"/>
      <c r="V12" s="660"/>
      <c r="W12" s="660"/>
      <c r="X12" s="660"/>
      <c r="Y12" s="661"/>
      <c r="Z12" s="662">
        <v>0</v>
      </c>
      <c r="AA12" s="662"/>
      <c r="AB12" s="662"/>
      <c r="AC12" s="662"/>
      <c r="AD12" s="663">
        <v>4836</v>
      </c>
      <c r="AE12" s="663"/>
      <c r="AF12" s="663"/>
      <c r="AG12" s="663"/>
      <c r="AH12" s="663"/>
      <c r="AI12" s="663"/>
      <c r="AJ12" s="663"/>
      <c r="AK12" s="663"/>
      <c r="AL12" s="664">
        <v>0</v>
      </c>
      <c r="AM12" s="665"/>
      <c r="AN12" s="665"/>
      <c r="AO12" s="666"/>
      <c r="AP12" s="656" t="s">
        <v>259</v>
      </c>
      <c r="AQ12" s="657"/>
      <c r="AR12" s="657"/>
      <c r="AS12" s="657"/>
      <c r="AT12" s="657"/>
      <c r="AU12" s="657"/>
      <c r="AV12" s="657"/>
      <c r="AW12" s="657"/>
      <c r="AX12" s="657"/>
      <c r="AY12" s="657"/>
      <c r="AZ12" s="657"/>
      <c r="BA12" s="657"/>
      <c r="BB12" s="657"/>
      <c r="BC12" s="657"/>
      <c r="BD12" s="657"/>
      <c r="BE12" s="657"/>
      <c r="BF12" s="658"/>
      <c r="BG12" s="659">
        <v>2799232</v>
      </c>
      <c r="BH12" s="660"/>
      <c r="BI12" s="660"/>
      <c r="BJ12" s="660"/>
      <c r="BK12" s="660"/>
      <c r="BL12" s="660"/>
      <c r="BM12" s="660"/>
      <c r="BN12" s="661"/>
      <c r="BO12" s="662">
        <v>41.2</v>
      </c>
      <c r="BP12" s="662"/>
      <c r="BQ12" s="662"/>
      <c r="BR12" s="662"/>
      <c r="BS12" s="663" t="s">
        <v>242</v>
      </c>
      <c r="BT12" s="663"/>
      <c r="BU12" s="663"/>
      <c r="BV12" s="663"/>
      <c r="BW12" s="663"/>
      <c r="BX12" s="663"/>
      <c r="BY12" s="663"/>
      <c r="BZ12" s="663"/>
      <c r="CA12" s="663"/>
      <c r="CB12" s="667"/>
      <c r="CD12" s="656" t="s">
        <v>260</v>
      </c>
      <c r="CE12" s="657"/>
      <c r="CF12" s="657"/>
      <c r="CG12" s="657"/>
      <c r="CH12" s="657"/>
      <c r="CI12" s="657"/>
      <c r="CJ12" s="657"/>
      <c r="CK12" s="657"/>
      <c r="CL12" s="657"/>
      <c r="CM12" s="657"/>
      <c r="CN12" s="657"/>
      <c r="CO12" s="657"/>
      <c r="CP12" s="657"/>
      <c r="CQ12" s="658"/>
      <c r="CR12" s="659">
        <v>1313054</v>
      </c>
      <c r="CS12" s="660"/>
      <c r="CT12" s="660"/>
      <c r="CU12" s="660"/>
      <c r="CV12" s="660"/>
      <c r="CW12" s="660"/>
      <c r="CX12" s="660"/>
      <c r="CY12" s="661"/>
      <c r="CZ12" s="662">
        <v>3.9</v>
      </c>
      <c r="DA12" s="662"/>
      <c r="DB12" s="662"/>
      <c r="DC12" s="662"/>
      <c r="DD12" s="668">
        <v>53096</v>
      </c>
      <c r="DE12" s="660"/>
      <c r="DF12" s="660"/>
      <c r="DG12" s="660"/>
      <c r="DH12" s="660"/>
      <c r="DI12" s="660"/>
      <c r="DJ12" s="660"/>
      <c r="DK12" s="660"/>
      <c r="DL12" s="660"/>
      <c r="DM12" s="660"/>
      <c r="DN12" s="660"/>
      <c r="DO12" s="660"/>
      <c r="DP12" s="661"/>
      <c r="DQ12" s="668">
        <v>169165</v>
      </c>
      <c r="DR12" s="660"/>
      <c r="DS12" s="660"/>
      <c r="DT12" s="660"/>
      <c r="DU12" s="660"/>
      <c r="DV12" s="660"/>
      <c r="DW12" s="660"/>
      <c r="DX12" s="660"/>
      <c r="DY12" s="660"/>
      <c r="DZ12" s="660"/>
      <c r="EA12" s="660"/>
      <c r="EB12" s="660"/>
      <c r="EC12" s="669"/>
    </row>
    <row r="13" spans="2:143" ht="11.25" customHeight="1" x14ac:dyDescent="0.15">
      <c r="B13" s="656" t="s">
        <v>261</v>
      </c>
      <c r="C13" s="657"/>
      <c r="D13" s="657"/>
      <c r="E13" s="657"/>
      <c r="F13" s="657"/>
      <c r="G13" s="657"/>
      <c r="H13" s="657"/>
      <c r="I13" s="657"/>
      <c r="J13" s="657"/>
      <c r="K13" s="657"/>
      <c r="L13" s="657"/>
      <c r="M13" s="657"/>
      <c r="N13" s="657"/>
      <c r="O13" s="657"/>
      <c r="P13" s="657"/>
      <c r="Q13" s="658"/>
      <c r="R13" s="659" t="s">
        <v>242</v>
      </c>
      <c r="S13" s="660"/>
      <c r="T13" s="660"/>
      <c r="U13" s="660"/>
      <c r="V13" s="660"/>
      <c r="W13" s="660"/>
      <c r="X13" s="660"/>
      <c r="Y13" s="661"/>
      <c r="Z13" s="662" t="s">
        <v>139</v>
      </c>
      <c r="AA13" s="662"/>
      <c r="AB13" s="662"/>
      <c r="AC13" s="662"/>
      <c r="AD13" s="663" t="s">
        <v>139</v>
      </c>
      <c r="AE13" s="663"/>
      <c r="AF13" s="663"/>
      <c r="AG13" s="663"/>
      <c r="AH13" s="663"/>
      <c r="AI13" s="663"/>
      <c r="AJ13" s="663"/>
      <c r="AK13" s="663"/>
      <c r="AL13" s="664" t="s">
        <v>242</v>
      </c>
      <c r="AM13" s="665"/>
      <c r="AN13" s="665"/>
      <c r="AO13" s="666"/>
      <c r="AP13" s="656" t="s">
        <v>262</v>
      </c>
      <c r="AQ13" s="657"/>
      <c r="AR13" s="657"/>
      <c r="AS13" s="657"/>
      <c r="AT13" s="657"/>
      <c r="AU13" s="657"/>
      <c r="AV13" s="657"/>
      <c r="AW13" s="657"/>
      <c r="AX13" s="657"/>
      <c r="AY13" s="657"/>
      <c r="AZ13" s="657"/>
      <c r="BA13" s="657"/>
      <c r="BB13" s="657"/>
      <c r="BC13" s="657"/>
      <c r="BD13" s="657"/>
      <c r="BE13" s="657"/>
      <c r="BF13" s="658"/>
      <c r="BG13" s="659">
        <v>2777943</v>
      </c>
      <c r="BH13" s="660"/>
      <c r="BI13" s="660"/>
      <c r="BJ13" s="660"/>
      <c r="BK13" s="660"/>
      <c r="BL13" s="660"/>
      <c r="BM13" s="660"/>
      <c r="BN13" s="661"/>
      <c r="BO13" s="662">
        <v>40.9</v>
      </c>
      <c r="BP13" s="662"/>
      <c r="BQ13" s="662"/>
      <c r="BR13" s="662"/>
      <c r="BS13" s="663" t="s">
        <v>242</v>
      </c>
      <c r="BT13" s="663"/>
      <c r="BU13" s="663"/>
      <c r="BV13" s="663"/>
      <c r="BW13" s="663"/>
      <c r="BX13" s="663"/>
      <c r="BY13" s="663"/>
      <c r="BZ13" s="663"/>
      <c r="CA13" s="663"/>
      <c r="CB13" s="667"/>
      <c r="CD13" s="656" t="s">
        <v>263</v>
      </c>
      <c r="CE13" s="657"/>
      <c r="CF13" s="657"/>
      <c r="CG13" s="657"/>
      <c r="CH13" s="657"/>
      <c r="CI13" s="657"/>
      <c r="CJ13" s="657"/>
      <c r="CK13" s="657"/>
      <c r="CL13" s="657"/>
      <c r="CM13" s="657"/>
      <c r="CN13" s="657"/>
      <c r="CO13" s="657"/>
      <c r="CP13" s="657"/>
      <c r="CQ13" s="658"/>
      <c r="CR13" s="659">
        <v>2218301</v>
      </c>
      <c r="CS13" s="660"/>
      <c r="CT13" s="660"/>
      <c r="CU13" s="660"/>
      <c r="CV13" s="660"/>
      <c r="CW13" s="660"/>
      <c r="CX13" s="660"/>
      <c r="CY13" s="661"/>
      <c r="CZ13" s="662">
        <v>6.6</v>
      </c>
      <c r="DA13" s="662"/>
      <c r="DB13" s="662"/>
      <c r="DC13" s="662"/>
      <c r="DD13" s="668">
        <v>938815</v>
      </c>
      <c r="DE13" s="660"/>
      <c r="DF13" s="660"/>
      <c r="DG13" s="660"/>
      <c r="DH13" s="660"/>
      <c r="DI13" s="660"/>
      <c r="DJ13" s="660"/>
      <c r="DK13" s="660"/>
      <c r="DL13" s="660"/>
      <c r="DM13" s="660"/>
      <c r="DN13" s="660"/>
      <c r="DO13" s="660"/>
      <c r="DP13" s="661"/>
      <c r="DQ13" s="668">
        <v>1139990</v>
      </c>
      <c r="DR13" s="660"/>
      <c r="DS13" s="660"/>
      <c r="DT13" s="660"/>
      <c r="DU13" s="660"/>
      <c r="DV13" s="660"/>
      <c r="DW13" s="660"/>
      <c r="DX13" s="660"/>
      <c r="DY13" s="660"/>
      <c r="DZ13" s="660"/>
      <c r="EA13" s="660"/>
      <c r="EB13" s="660"/>
      <c r="EC13" s="669"/>
    </row>
    <row r="14" spans="2:143" ht="11.25" customHeight="1" x14ac:dyDescent="0.15">
      <c r="B14" s="656" t="s">
        <v>264</v>
      </c>
      <c r="C14" s="657"/>
      <c r="D14" s="657"/>
      <c r="E14" s="657"/>
      <c r="F14" s="657"/>
      <c r="G14" s="657"/>
      <c r="H14" s="657"/>
      <c r="I14" s="657"/>
      <c r="J14" s="657"/>
      <c r="K14" s="657"/>
      <c r="L14" s="657"/>
      <c r="M14" s="657"/>
      <c r="N14" s="657"/>
      <c r="O14" s="657"/>
      <c r="P14" s="657"/>
      <c r="Q14" s="658"/>
      <c r="R14" s="659">
        <v>278</v>
      </c>
      <c r="S14" s="660"/>
      <c r="T14" s="660"/>
      <c r="U14" s="660"/>
      <c r="V14" s="660"/>
      <c r="W14" s="660"/>
      <c r="X14" s="660"/>
      <c r="Y14" s="661"/>
      <c r="Z14" s="662">
        <v>0</v>
      </c>
      <c r="AA14" s="662"/>
      <c r="AB14" s="662"/>
      <c r="AC14" s="662"/>
      <c r="AD14" s="663">
        <v>278</v>
      </c>
      <c r="AE14" s="663"/>
      <c r="AF14" s="663"/>
      <c r="AG14" s="663"/>
      <c r="AH14" s="663"/>
      <c r="AI14" s="663"/>
      <c r="AJ14" s="663"/>
      <c r="AK14" s="663"/>
      <c r="AL14" s="664">
        <v>0</v>
      </c>
      <c r="AM14" s="665"/>
      <c r="AN14" s="665"/>
      <c r="AO14" s="666"/>
      <c r="AP14" s="656" t="s">
        <v>265</v>
      </c>
      <c r="AQ14" s="657"/>
      <c r="AR14" s="657"/>
      <c r="AS14" s="657"/>
      <c r="AT14" s="657"/>
      <c r="AU14" s="657"/>
      <c r="AV14" s="657"/>
      <c r="AW14" s="657"/>
      <c r="AX14" s="657"/>
      <c r="AY14" s="657"/>
      <c r="AZ14" s="657"/>
      <c r="BA14" s="657"/>
      <c r="BB14" s="657"/>
      <c r="BC14" s="657"/>
      <c r="BD14" s="657"/>
      <c r="BE14" s="657"/>
      <c r="BF14" s="658"/>
      <c r="BG14" s="659">
        <v>181680</v>
      </c>
      <c r="BH14" s="660"/>
      <c r="BI14" s="660"/>
      <c r="BJ14" s="660"/>
      <c r="BK14" s="660"/>
      <c r="BL14" s="660"/>
      <c r="BM14" s="660"/>
      <c r="BN14" s="661"/>
      <c r="BO14" s="662">
        <v>2.7</v>
      </c>
      <c r="BP14" s="662"/>
      <c r="BQ14" s="662"/>
      <c r="BR14" s="662"/>
      <c r="BS14" s="663" t="s">
        <v>139</v>
      </c>
      <c r="BT14" s="663"/>
      <c r="BU14" s="663"/>
      <c r="BV14" s="663"/>
      <c r="BW14" s="663"/>
      <c r="BX14" s="663"/>
      <c r="BY14" s="663"/>
      <c r="BZ14" s="663"/>
      <c r="CA14" s="663"/>
      <c r="CB14" s="667"/>
      <c r="CD14" s="656" t="s">
        <v>266</v>
      </c>
      <c r="CE14" s="657"/>
      <c r="CF14" s="657"/>
      <c r="CG14" s="657"/>
      <c r="CH14" s="657"/>
      <c r="CI14" s="657"/>
      <c r="CJ14" s="657"/>
      <c r="CK14" s="657"/>
      <c r="CL14" s="657"/>
      <c r="CM14" s="657"/>
      <c r="CN14" s="657"/>
      <c r="CO14" s="657"/>
      <c r="CP14" s="657"/>
      <c r="CQ14" s="658"/>
      <c r="CR14" s="659">
        <v>1047071</v>
      </c>
      <c r="CS14" s="660"/>
      <c r="CT14" s="660"/>
      <c r="CU14" s="660"/>
      <c r="CV14" s="660"/>
      <c r="CW14" s="660"/>
      <c r="CX14" s="660"/>
      <c r="CY14" s="661"/>
      <c r="CZ14" s="662">
        <v>3.1</v>
      </c>
      <c r="DA14" s="662"/>
      <c r="DB14" s="662"/>
      <c r="DC14" s="662"/>
      <c r="DD14" s="668">
        <v>54708</v>
      </c>
      <c r="DE14" s="660"/>
      <c r="DF14" s="660"/>
      <c r="DG14" s="660"/>
      <c r="DH14" s="660"/>
      <c r="DI14" s="660"/>
      <c r="DJ14" s="660"/>
      <c r="DK14" s="660"/>
      <c r="DL14" s="660"/>
      <c r="DM14" s="660"/>
      <c r="DN14" s="660"/>
      <c r="DO14" s="660"/>
      <c r="DP14" s="661"/>
      <c r="DQ14" s="668">
        <v>865175</v>
      </c>
      <c r="DR14" s="660"/>
      <c r="DS14" s="660"/>
      <c r="DT14" s="660"/>
      <c r="DU14" s="660"/>
      <c r="DV14" s="660"/>
      <c r="DW14" s="660"/>
      <c r="DX14" s="660"/>
      <c r="DY14" s="660"/>
      <c r="DZ14" s="660"/>
      <c r="EA14" s="660"/>
      <c r="EB14" s="660"/>
      <c r="EC14" s="669"/>
    </row>
    <row r="15" spans="2:143" ht="11.25" customHeight="1" x14ac:dyDescent="0.15">
      <c r="B15" s="656" t="s">
        <v>267</v>
      </c>
      <c r="C15" s="657"/>
      <c r="D15" s="657"/>
      <c r="E15" s="657"/>
      <c r="F15" s="657"/>
      <c r="G15" s="657"/>
      <c r="H15" s="657"/>
      <c r="I15" s="657"/>
      <c r="J15" s="657"/>
      <c r="K15" s="657"/>
      <c r="L15" s="657"/>
      <c r="M15" s="657"/>
      <c r="N15" s="657"/>
      <c r="O15" s="657"/>
      <c r="P15" s="657"/>
      <c r="Q15" s="658"/>
      <c r="R15" s="659" t="s">
        <v>242</v>
      </c>
      <c r="S15" s="660"/>
      <c r="T15" s="660"/>
      <c r="U15" s="660"/>
      <c r="V15" s="660"/>
      <c r="W15" s="660"/>
      <c r="X15" s="660"/>
      <c r="Y15" s="661"/>
      <c r="Z15" s="662" t="s">
        <v>242</v>
      </c>
      <c r="AA15" s="662"/>
      <c r="AB15" s="662"/>
      <c r="AC15" s="662"/>
      <c r="AD15" s="663" t="s">
        <v>242</v>
      </c>
      <c r="AE15" s="663"/>
      <c r="AF15" s="663"/>
      <c r="AG15" s="663"/>
      <c r="AH15" s="663"/>
      <c r="AI15" s="663"/>
      <c r="AJ15" s="663"/>
      <c r="AK15" s="663"/>
      <c r="AL15" s="664" t="s">
        <v>139</v>
      </c>
      <c r="AM15" s="665"/>
      <c r="AN15" s="665"/>
      <c r="AO15" s="666"/>
      <c r="AP15" s="656" t="s">
        <v>268</v>
      </c>
      <c r="AQ15" s="657"/>
      <c r="AR15" s="657"/>
      <c r="AS15" s="657"/>
      <c r="AT15" s="657"/>
      <c r="AU15" s="657"/>
      <c r="AV15" s="657"/>
      <c r="AW15" s="657"/>
      <c r="AX15" s="657"/>
      <c r="AY15" s="657"/>
      <c r="AZ15" s="657"/>
      <c r="BA15" s="657"/>
      <c r="BB15" s="657"/>
      <c r="BC15" s="657"/>
      <c r="BD15" s="657"/>
      <c r="BE15" s="657"/>
      <c r="BF15" s="658"/>
      <c r="BG15" s="659">
        <v>433573</v>
      </c>
      <c r="BH15" s="660"/>
      <c r="BI15" s="660"/>
      <c r="BJ15" s="660"/>
      <c r="BK15" s="660"/>
      <c r="BL15" s="660"/>
      <c r="BM15" s="660"/>
      <c r="BN15" s="661"/>
      <c r="BO15" s="662">
        <v>6.4</v>
      </c>
      <c r="BP15" s="662"/>
      <c r="BQ15" s="662"/>
      <c r="BR15" s="662"/>
      <c r="BS15" s="663" t="s">
        <v>242</v>
      </c>
      <c r="BT15" s="663"/>
      <c r="BU15" s="663"/>
      <c r="BV15" s="663"/>
      <c r="BW15" s="663"/>
      <c r="BX15" s="663"/>
      <c r="BY15" s="663"/>
      <c r="BZ15" s="663"/>
      <c r="CA15" s="663"/>
      <c r="CB15" s="667"/>
      <c r="CD15" s="656" t="s">
        <v>269</v>
      </c>
      <c r="CE15" s="657"/>
      <c r="CF15" s="657"/>
      <c r="CG15" s="657"/>
      <c r="CH15" s="657"/>
      <c r="CI15" s="657"/>
      <c r="CJ15" s="657"/>
      <c r="CK15" s="657"/>
      <c r="CL15" s="657"/>
      <c r="CM15" s="657"/>
      <c r="CN15" s="657"/>
      <c r="CO15" s="657"/>
      <c r="CP15" s="657"/>
      <c r="CQ15" s="658"/>
      <c r="CR15" s="659">
        <v>2400431</v>
      </c>
      <c r="CS15" s="660"/>
      <c r="CT15" s="660"/>
      <c r="CU15" s="660"/>
      <c r="CV15" s="660"/>
      <c r="CW15" s="660"/>
      <c r="CX15" s="660"/>
      <c r="CY15" s="661"/>
      <c r="CZ15" s="662">
        <v>7.2</v>
      </c>
      <c r="DA15" s="662"/>
      <c r="DB15" s="662"/>
      <c r="DC15" s="662"/>
      <c r="DD15" s="668">
        <v>251534</v>
      </c>
      <c r="DE15" s="660"/>
      <c r="DF15" s="660"/>
      <c r="DG15" s="660"/>
      <c r="DH15" s="660"/>
      <c r="DI15" s="660"/>
      <c r="DJ15" s="660"/>
      <c r="DK15" s="660"/>
      <c r="DL15" s="660"/>
      <c r="DM15" s="660"/>
      <c r="DN15" s="660"/>
      <c r="DO15" s="660"/>
      <c r="DP15" s="661"/>
      <c r="DQ15" s="668">
        <v>940969</v>
      </c>
      <c r="DR15" s="660"/>
      <c r="DS15" s="660"/>
      <c r="DT15" s="660"/>
      <c r="DU15" s="660"/>
      <c r="DV15" s="660"/>
      <c r="DW15" s="660"/>
      <c r="DX15" s="660"/>
      <c r="DY15" s="660"/>
      <c r="DZ15" s="660"/>
      <c r="EA15" s="660"/>
      <c r="EB15" s="660"/>
      <c r="EC15" s="669"/>
    </row>
    <row r="16" spans="2:143" ht="11.25" customHeight="1" x14ac:dyDescent="0.15">
      <c r="B16" s="656" t="s">
        <v>270</v>
      </c>
      <c r="C16" s="657"/>
      <c r="D16" s="657"/>
      <c r="E16" s="657"/>
      <c r="F16" s="657"/>
      <c r="G16" s="657"/>
      <c r="H16" s="657"/>
      <c r="I16" s="657"/>
      <c r="J16" s="657"/>
      <c r="K16" s="657"/>
      <c r="L16" s="657"/>
      <c r="M16" s="657"/>
      <c r="N16" s="657"/>
      <c r="O16" s="657"/>
      <c r="P16" s="657"/>
      <c r="Q16" s="658"/>
      <c r="R16" s="659">
        <v>15112</v>
      </c>
      <c r="S16" s="660"/>
      <c r="T16" s="660"/>
      <c r="U16" s="660"/>
      <c r="V16" s="660"/>
      <c r="W16" s="660"/>
      <c r="X16" s="660"/>
      <c r="Y16" s="661"/>
      <c r="Z16" s="662">
        <v>0</v>
      </c>
      <c r="AA16" s="662"/>
      <c r="AB16" s="662"/>
      <c r="AC16" s="662"/>
      <c r="AD16" s="663">
        <v>15112</v>
      </c>
      <c r="AE16" s="663"/>
      <c r="AF16" s="663"/>
      <c r="AG16" s="663"/>
      <c r="AH16" s="663"/>
      <c r="AI16" s="663"/>
      <c r="AJ16" s="663"/>
      <c r="AK16" s="663"/>
      <c r="AL16" s="664">
        <v>0.1</v>
      </c>
      <c r="AM16" s="665"/>
      <c r="AN16" s="665"/>
      <c r="AO16" s="666"/>
      <c r="AP16" s="656" t="s">
        <v>271</v>
      </c>
      <c r="AQ16" s="657"/>
      <c r="AR16" s="657"/>
      <c r="AS16" s="657"/>
      <c r="AT16" s="657"/>
      <c r="AU16" s="657"/>
      <c r="AV16" s="657"/>
      <c r="AW16" s="657"/>
      <c r="AX16" s="657"/>
      <c r="AY16" s="657"/>
      <c r="AZ16" s="657"/>
      <c r="BA16" s="657"/>
      <c r="BB16" s="657"/>
      <c r="BC16" s="657"/>
      <c r="BD16" s="657"/>
      <c r="BE16" s="657"/>
      <c r="BF16" s="658"/>
      <c r="BG16" s="659" t="s">
        <v>242</v>
      </c>
      <c r="BH16" s="660"/>
      <c r="BI16" s="660"/>
      <c r="BJ16" s="660"/>
      <c r="BK16" s="660"/>
      <c r="BL16" s="660"/>
      <c r="BM16" s="660"/>
      <c r="BN16" s="661"/>
      <c r="BO16" s="662" t="s">
        <v>242</v>
      </c>
      <c r="BP16" s="662"/>
      <c r="BQ16" s="662"/>
      <c r="BR16" s="662"/>
      <c r="BS16" s="663" t="s">
        <v>242</v>
      </c>
      <c r="BT16" s="663"/>
      <c r="BU16" s="663"/>
      <c r="BV16" s="663"/>
      <c r="BW16" s="663"/>
      <c r="BX16" s="663"/>
      <c r="BY16" s="663"/>
      <c r="BZ16" s="663"/>
      <c r="CA16" s="663"/>
      <c r="CB16" s="667"/>
      <c r="CD16" s="656" t="s">
        <v>272</v>
      </c>
      <c r="CE16" s="657"/>
      <c r="CF16" s="657"/>
      <c r="CG16" s="657"/>
      <c r="CH16" s="657"/>
      <c r="CI16" s="657"/>
      <c r="CJ16" s="657"/>
      <c r="CK16" s="657"/>
      <c r="CL16" s="657"/>
      <c r="CM16" s="657"/>
      <c r="CN16" s="657"/>
      <c r="CO16" s="657"/>
      <c r="CP16" s="657"/>
      <c r="CQ16" s="658"/>
      <c r="CR16" s="659" t="s">
        <v>139</v>
      </c>
      <c r="CS16" s="660"/>
      <c r="CT16" s="660"/>
      <c r="CU16" s="660"/>
      <c r="CV16" s="660"/>
      <c r="CW16" s="660"/>
      <c r="CX16" s="660"/>
      <c r="CY16" s="661"/>
      <c r="CZ16" s="662" t="s">
        <v>139</v>
      </c>
      <c r="DA16" s="662"/>
      <c r="DB16" s="662"/>
      <c r="DC16" s="662"/>
      <c r="DD16" s="668" t="s">
        <v>139</v>
      </c>
      <c r="DE16" s="660"/>
      <c r="DF16" s="660"/>
      <c r="DG16" s="660"/>
      <c r="DH16" s="660"/>
      <c r="DI16" s="660"/>
      <c r="DJ16" s="660"/>
      <c r="DK16" s="660"/>
      <c r="DL16" s="660"/>
      <c r="DM16" s="660"/>
      <c r="DN16" s="660"/>
      <c r="DO16" s="660"/>
      <c r="DP16" s="661"/>
      <c r="DQ16" s="668" t="s">
        <v>242</v>
      </c>
      <c r="DR16" s="660"/>
      <c r="DS16" s="660"/>
      <c r="DT16" s="660"/>
      <c r="DU16" s="660"/>
      <c r="DV16" s="660"/>
      <c r="DW16" s="660"/>
      <c r="DX16" s="660"/>
      <c r="DY16" s="660"/>
      <c r="DZ16" s="660"/>
      <c r="EA16" s="660"/>
      <c r="EB16" s="660"/>
      <c r="EC16" s="669"/>
    </row>
    <row r="17" spans="2:133" ht="11.25" customHeight="1" x14ac:dyDescent="0.15">
      <c r="B17" s="656" t="s">
        <v>273</v>
      </c>
      <c r="C17" s="657"/>
      <c r="D17" s="657"/>
      <c r="E17" s="657"/>
      <c r="F17" s="657"/>
      <c r="G17" s="657"/>
      <c r="H17" s="657"/>
      <c r="I17" s="657"/>
      <c r="J17" s="657"/>
      <c r="K17" s="657"/>
      <c r="L17" s="657"/>
      <c r="M17" s="657"/>
      <c r="N17" s="657"/>
      <c r="O17" s="657"/>
      <c r="P17" s="657"/>
      <c r="Q17" s="658"/>
      <c r="R17" s="659">
        <v>122482</v>
      </c>
      <c r="S17" s="660"/>
      <c r="T17" s="660"/>
      <c r="U17" s="660"/>
      <c r="V17" s="660"/>
      <c r="W17" s="660"/>
      <c r="X17" s="660"/>
      <c r="Y17" s="661"/>
      <c r="Z17" s="662">
        <v>0.3</v>
      </c>
      <c r="AA17" s="662"/>
      <c r="AB17" s="662"/>
      <c r="AC17" s="662"/>
      <c r="AD17" s="663">
        <v>122482</v>
      </c>
      <c r="AE17" s="663"/>
      <c r="AF17" s="663"/>
      <c r="AG17" s="663"/>
      <c r="AH17" s="663"/>
      <c r="AI17" s="663"/>
      <c r="AJ17" s="663"/>
      <c r="AK17" s="663"/>
      <c r="AL17" s="664">
        <v>1</v>
      </c>
      <c r="AM17" s="665"/>
      <c r="AN17" s="665"/>
      <c r="AO17" s="666"/>
      <c r="AP17" s="656" t="s">
        <v>274</v>
      </c>
      <c r="AQ17" s="657"/>
      <c r="AR17" s="657"/>
      <c r="AS17" s="657"/>
      <c r="AT17" s="657"/>
      <c r="AU17" s="657"/>
      <c r="AV17" s="657"/>
      <c r="AW17" s="657"/>
      <c r="AX17" s="657"/>
      <c r="AY17" s="657"/>
      <c r="AZ17" s="657"/>
      <c r="BA17" s="657"/>
      <c r="BB17" s="657"/>
      <c r="BC17" s="657"/>
      <c r="BD17" s="657"/>
      <c r="BE17" s="657"/>
      <c r="BF17" s="658"/>
      <c r="BG17" s="659" t="s">
        <v>139</v>
      </c>
      <c r="BH17" s="660"/>
      <c r="BI17" s="660"/>
      <c r="BJ17" s="660"/>
      <c r="BK17" s="660"/>
      <c r="BL17" s="660"/>
      <c r="BM17" s="660"/>
      <c r="BN17" s="661"/>
      <c r="BO17" s="662" t="s">
        <v>242</v>
      </c>
      <c r="BP17" s="662"/>
      <c r="BQ17" s="662"/>
      <c r="BR17" s="662"/>
      <c r="BS17" s="663" t="s">
        <v>139</v>
      </c>
      <c r="BT17" s="663"/>
      <c r="BU17" s="663"/>
      <c r="BV17" s="663"/>
      <c r="BW17" s="663"/>
      <c r="BX17" s="663"/>
      <c r="BY17" s="663"/>
      <c r="BZ17" s="663"/>
      <c r="CA17" s="663"/>
      <c r="CB17" s="667"/>
      <c r="CD17" s="656" t="s">
        <v>275</v>
      </c>
      <c r="CE17" s="657"/>
      <c r="CF17" s="657"/>
      <c r="CG17" s="657"/>
      <c r="CH17" s="657"/>
      <c r="CI17" s="657"/>
      <c r="CJ17" s="657"/>
      <c r="CK17" s="657"/>
      <c r="CL17" s="657"/>
      <c r="CM17" s="657"/>
      <c r="CN17" s="657"/>
      <c r="CO17" s="657"/>
      <c r="CP17" s="657"/>
      <c r="CQ17" s="658"/>
      <c r="CR17" s="659">
        <v>1586785</v>
      </c>
      <c r="CS17" s="660"/>
      <c r="CT17" s="660"/>
      <c r="CU17" s="660"/>
      <c r="CV17" s="660"/>
      <c r="CW17" s="660"/>
      <c r="CX17" s="660"/>
      <c r="CY17" s="661"/>
      <c r="CZ17" s="662">
        <v>4.7</v>
      </c>
      <c r="DA17" s="662"/>
      <c r="DB17" s="662"/>
      <c r="DC17" s="662"/>
      <c r="DD17" s="668" t="s">
        <v>139</v>
      </c>
      <c r="DE17" s="660"/>
      <c r="DF17" s="660"/>
      <c r="DG17" s="660"/>
      <c r="DH17" s="660"/>
      <c r="DI17" s="660"/>
      <c r="DJ17" s="660"/>
      <c r="DK17" s="660"/>
      <c r="DL17" s="660"/>
      <c r="DM17" s="660"/>
      <c r="DN17" s="660"/>
      <c r="DO17" s="660"/>
      <c r="DP17" s="661"/>
      <c r="DQ17" s="668">
        <v>1534290</v>
      </c>
      <c r="DR17" s="660"/>
      <c r="DS17" s="660"/>
      <c r="DT17" s="660"/>
      <c r="DU17" s="660"/>
      <c r="DV17" s="660"/>
      <c r="DW17" s="660"/>
      <c r="DX17" s="660"/>
      <c r="DY17" s="660"/>
      <c r="DZ17" s="660"/>
      <c r="EA17" s="660"/>
      <c r="EB17" s="660"/>
      <c r="EC17" s="669"/>
    </row>
    <row r="18" spans="2:133" ht="11.25" customHeight="1" x14ac:dyDescent="0.15">
      <c r="B18" s="656" t="s">
        <v>276</v>
      </c>
      <c r="C18" s="657"/>
      <c r="D18" s="657"/>
      <c r="E18" s="657"/>
      <c r="F18" s="657"/>
      <c r="G18" s="657"/>
      <c r="H18" s="657"/>
      <c r="I18" s="657"/>
      <c r="J18" s="657"/>
      <c r="K18" s="657"/>
      <c r="L18" s="657"/>
      <c r="M18" s="657"/>
      <c r="N18" s="657"/>
      <c r="O18" s="657"/>
      <c r="P18" s="657"/>
      <c r="Q18" s="658"/>
      <c r="R18" s="659">
        <v>43818</v>
      </c>
      <c r="S18" s="660"/>
      <c r="T18" s="660"/>
      <c r="U18" s="660"/>
      <c r="V18" s="660"/>
      <c r="W18" s="660"/>
      <c r="X18" s="660"/>
      <c r="Y18" s="661"/>
      <c r="Z18" s="662">
        <v>0.1</v>
      </c>
      <c r="AA18" s="662"/>
      <c r="AB18" s="662"/>
      <c r="AC18" s="662"/>
      <c r="AD18" s="663">
        <v>43818</v>
      </c>
      <c r="AE18" s="663"/>
      <c r="AF18" s="663"/>
      <c r="AG18" s="663"/>
      <c r="AH18" s="663"/>
      <c r="AI18" s="663"/>
      <c r="AJ18" s="663"/>
      <c r="AK18" s="663"/>
      <c r="AL18" s="664">
        <v>0.4</v>
      </c>
      <c r="AM18" s="665"/>
      <c r="AN18" s="665"/>
      <c r="AO18" s="666"/>
      <c r="AP18" s="656" t="s">
        <v>277</v>
      </c>
      <c r="AQ18" s="657"/>
      <c r="AR18" s="657"/>
      <c r="AS18" s="657"/>
      <c r="AT18" s="657"/>
      <c r="AU18" s="657"/>
      <c r="AV18" s="657"/>
      <c r="AW18" s="657"/>
      <c r="AX18" s="657"/>
      <c r="AY18" s="657"/>
      <c r="AZ18" s="657"/>
      <c r="BA18" s="657"/>
      <c r="BB18" s="657"/>
      <c r="BC18" s="657"/>
      <c r="BD18" s="657"/>
      <c r="BE18" s="657"/>
      <c r="BF18" s="658"/>
      <c r="BG18" s="659" t="s">
        <v>242</v>
      </c>
      <c r="BH18" s="660"/>
      <c r="BI18" s="660"/>
      <c r="BJ18" s="660"/>
      <c r="BK18" s="660"/>
      <c r="BL18" s="660"/>
      <c r="BM18" s="660"/>
      <c r="BN18" s="661"/>
      <c r="BO18" s="662" t="s">
        <v>139</v>
      </c>
      <c r="BP18" s="662"/>
      <c r="BQ18" s="662"/>
      <c r="BR18" s="662"/>
      <c r="BS18" s="663" t="s">
        <v>139</v>
      </c>
      <c r="BT18" s="663"/>
      <c r="BU18" s="663"/>
      <c r="BV18" s="663"/>
      <c r="BW18" s="663"/>
      <c r="BX18" s="663"/>
      <c r="BY18" s="663"/>
      <c r="BZ18" s="663"/>
      <c r="CA18" s="663"/>
      <c r="CB18" s="667"/>
      <c r="CD18" s="656" t="s">
        <v>278</v>
      </c>
      <c r="CE18" s="657"/>
      <c r="CF18" s="657"/>
      <c r="CG18" s="657"/>
      <c r="CH18" s="657"/>
      <c r="CI18" s="657"/>
      <c r="CJ18" s="657"/>
      <c r="CK18" s="657"/>
      <c r="CL18" s="657"/>
      <c r="CM18" s="657"/>
      <c r="CN18" s="657"/>
      <c r="CO18" s="657"/>
      <c r="CP18" s="657"/>
      <c r="CQ18" s="658"/>
      <c r="CR18" s="659" t="s">
        <v>139</v>
      </c>
      <c r="CS18" s="660"/>
      <c r="CT18" s="660"/>
      <c r="CU18" s="660"/>
      <c r="CV18" s="660"/>
      <c r="CW18" s="660"/>
      <c r="CX18" s="660"/>
      <c r="CY18" s="661"/>
      <c r="CZ18" s="662" t="s">
        <v>139</v>
      </c>
      <c r="DA18" s="662"/>
      <c r="DB18" s="662"/>
      <c r="DC18" s="662"/>
      <c r="DD18" s="668" t="s">
        <v>139</v>
      </c>
      <c r="DE18" s="660"/>
      <c r="DF18" s="660"/>
      <c r="DG18" s="660"/>
      <c r="DH18" s="660"/>
      <c r="DI18" s="660"/>
      <c r="DJ18" s="660"/>
      <c r="DK18" s="660"/>
      <c r="DL18" s="660"/>
      <c r="DM18" s="660"/>
      <c r="DN18" s="660"/>
      <c r="DO18" s="660"/>
      <c r="DP18" s="661"/>
      <c r="DQ18" s="668" t="s">
        <v>139</v>
      </c>
      <c r="DR18" s="660"/>
      <c r="DS18" s="660"/>
      <c r="DT18" s="660"/>
      <c r="DU18" s="660"/>
      <c r="DV18" s="660"/>
      <c r="DW18" s="660"/>
      <c r="DX18" s="660"/>
      <c r="DY18" s="660"/>
      <c r="DZ18" s="660"/>
      <c r="EA18" s="660"/>
      <c r="EB18" s="660"/>
      <c r="EC18" s="669"/>
    </row>
    <row r="19" spans="2:133" ht="11.25" customHeight="1" x14ac:dyDescent="0.15">
      <c r="B19" s="656" t="s">
        <v>279</v>
      </c>
      <c r="C19" s="657"/>
      <c r="D19" s="657"/>
      <c r="E19" s="657"/>
      <c r="F19" s="657"/>
      <c r="G19" s="657"/>
      <c r="H19" s="657"/>
      <c r="I19" s="657"/>
      <c r="J19" s="657"/>
      <c r="K19" s="657"/>
      <c r="L19" s="657"/>
      <c r="M19" s="657"/>
      <c r="N19" s="657"/>
      <c r="O19" s="657"/>
      <c r="P19" s="657"/>
      <c r="Q19" s="658"/>
      <c r="R19" s="659">
        <v>42889</v>
      </c>
      <c r="S19" s="660"/>
      <c r="T19" s="660"/>
      <c r="U19" s="660"/>
      <c r="V19" s="660"/>
      <c r="W19" s="660"/>
      <c r="X19" s="660"/>
      <c r="Y19" s="661"/>
      <c r="Z19" s="662">
        <v>0.1</v>
      </c>
      <c r="AA19" s="662"/>
      <c r="AB19" s="662"/>
      <c r="AC19" s="662"/>
      <c r="AD19" s="663">
        <v>42889</v>
      </c>
      <c r="AE19" s="663"/>
      <c r="AF19" s="663"/>
      <c r="AG19" s="663"/>
      <c r="AH19" s="663"/>
      <c r="AI19" s="663"/>
      <c r="AJ19" s="663"/>
      <c r="AK19" s="663"/>
      <c r="AL19" s="664">
        <v>0.4</v>
      </c>
      <c r="AM19" s="665"/>
      <c r="AN19" s="665"/>
      <c r="AO19" s="666"/>
      <c r="AP19" s="656" t="s">
        <v>280</v>
      </c>
      <c r="AQ19" s="657"/>
      <c r="AR19" s="657"/>
      <c r="AS19" s="657"/>
      <c r="AT19" s="657"/>
      <c r="AU19" s="657"/>
      <c r="AV19" s="657"/>
      <c r="AW19" s="657"/>
      <c r="AX19" s="657"/>
      <c r="AY19" s="657"/>
      <c r="AZ19" s="657"/>
      <c r="BA19" s="657"/>
      <c r="BB19" s="657"/>
      <c r="BC19" s="657"/>
      <c r="BD19" s="657"/>
      <c r="BE19" s="657"/>
      <c r="BF19" s="658"/>
      <c r="BG19" s="659">
        <v>231263</v>
      </c>
      <c r="BH19" s="660"/>
      <c r="BI19" s="660"/>
      <c r="BJ19" s="660"/>
      <c r="BK19" s="660"/>
      <c r="BL19" s="660"/>
      <c r="BM19" s="660"/>
      <c r="BN19" s="661"/>
      <c r="BO19" s="662">
        <v>3.4</v>
      </c>
      <c r="BP19" s="662"/>
      <c r="BQ19" s="662"/>
      <c r="BR19" s="662"/>
      <c r="BS19" s="663" t="s">
        <v>139</v>
      </c>
      <c r="BT19" s="663"/>
      <c r="BU19" s="663"/>
      <c r="BV19" s="663"/>
      <c r="BW19" s="663"/>
      <c r="BX19" s="663"/>
      <c r="BY19" s="663"/>
      <c r="BZ19" s="663"/>
      <c r="CA19" s="663"/>
      <c r="CB19" s="667"/>
      <c r="CD19" s="656" t="s">
        <v>281</v>
      </c>
      <c r="CE19" s="657"/>
      <c r="CF19" s="657"/>
      <c r="CG19" s="657"/>
      <c r="CH19" s="657"/>
      <c r="CI19" s="657"/>
      <c r="CJ19" s="657"/>
      <c r="CK19" s="657"/>
      <c r="CL19" s="657"/>
      <c r="CM19" s="657"/>
      <c r="CN19" s="657"/>
      <c r="CO19" s="657"/>
      <c r="CP19" s="657"/>
      <c r="CQ19" s="658"/>
      <c r="CR19" s="659" t="s">
        <v>139</v>
      </c>
      <c r="CS19" s="660"/>
      <c r="CT19" s="660"/>
      <c r="CU19" s="660"/>
      <c r="CV19" s="660"/>
      <c r="CW19" s="660"/>
      <c r="CX19" s="660"/>
      <c r="CY19" s="661"/>
      <c r="CZ19" s="662" t="s">
        <v>139</v>
      </c>
      <c r="DA19" s="662"/>
      <c r="DB19" s="662"/>
      <c r="DC19" s="662"/>
      <c r="DD19" s="668" t="s">
        <v>139</v>
      </c>
      <c r="DE19" s="660"/>
      <c r="DF19" s="660"/>
      <c r="DG19" s="660"/>
      <c r="DH19" s="660"/>
      <c r="DI19" s="660"/>
      <c r="DJ19" s="660"/>
      <c r="DK19" s="660"/>
      <c r="DL19" s="660"/>
      <c r="DM19" s="660"/>
      <c r="DN19" s="660"/>
      <c r="DO19" s="660"/>
      <c r="DP19" s="661"/>
      <c r="DQ19" s="668" t="s">
        <v>139</v>
      </c>
      <c r="DR19" s="660"/>
      <c r="DS19" s="660"/>
      <c r="DT19" s="660"/>
      <c r="DU19" s="660"/>
      <c r="DV19" s="660"/>
      <c r="DW19" s="660"/>
      <c r="DX19" s="660"/>
      <c r="DY19" s="660"/>
      <c r="DZ19" s="660"/>
      <c r="EA19" s="660"/>
      <c r="EB19" s="660"/>
      <c r="EC19" s="669"/>
    </row>
    <row r="20" spans="2:133" ht="11.25" customHeight="1" x14ac:dyDescent="0.15">
      <c r="B20" s="672" t="s">
        <v>282</v>
      </c>
      <c r="C20" s="673"/>
      <c r="D20" s="673"/>
      <c r="E20" s="673"/>
      <c r="F20" s="673"/>
      <c r="G20" s="673"/>
      <c r="H20" s="673"/>
      <c r="I20" s="673"/>
      <c r="J20" s="673"/>
      <c r="K20" s="673"/>
      <c r="L20" s="673"/>
      <c r="M20" s="673"/>
      <c r="N20" s="673"/>
      <c r="O20" s="673"/>
      <c r="P20" s="673"/>
      <c r="Q20" s="674"/>
      <c r="R20" s="659">
        <v>929</v>
      </c>
      <c r="S20" s="660"/>
      <c r="T20" s="660"/>
      <c r="U20" s="660"/>
      <c r="V20" s="660"/>
      <c r="W20" s="660"/>
      <c r="X20" s="660"/>
      <c r="Y20" s="661"/>
      <c r="Z20" s="662">
        <v>0</v>
      </c>
      <c r="AA20" s="662"/>
      <c r="AB20" s="662"/>
      <c r="AC20" s="662"/>
      <c r="AD20" s="663">
        <v>929</v>
      </c>
      <c r="AE20" s="663"/>
      <c r="AF20" s="663"/>
      <c r="AG20" s="663"/>
      <c r="AH20" s="663"/>
      <c r="AI20" s="663"/>
      <c r="AJ20" s="663"/>
      <c r="AK20" s="663"/>
      <c r="AL20" s="664">
        <v>0</v>
      </c>
      <c r="AM20" s="665"/>
      <c r="AN20" s="665"/>
      <c r="AO20" s="666"/>
      <c r="AP20" s="656" t="s">
        <v>283</v>
      </c>
      <c r="AQ20" s="657"/>
      <c r="AR20" s="657"/>
      <c r="AS20" s="657"/>
      <c r="AT20" s="657"/>
      <c r="AU20" s="657"/>
      <c r="AV20" s="657"/>
      <c r="AW20" s="657"/>
      <c r="AX20" s="657"/>
      <c r="AY20" s="657"/>
      <c r="AZ20" s="657"/>
      <c r="BA20" s="657"/>
      <c r="BB20" s="657"/>
      <c r="BC20" s="657"/>
      <c r="BD20" s="657"/>
      <c r="BE20" s="657"/>
      <c r="BF20" s="658"/>
      <c r="BG20" s="659">
        <v>231263</v>
      </c>
      <c r="BH20" s="660"/>
      <c r="BI20" s="660"/>
      <c r="BJ20" s="660"/>
      <c r="BK20" s="660"/>
      <c r="BL20" s="660"/>
      <c r="BM20" s="660"/>
      <c r="BN20" s="661"/>
      <c r="BO20" s="662">
        <v>3.4</v>
      </c>
      <c r="BP20" s="662"/>
      <c r="BQ20" s="662"/>
      <c r="BR20" s="662"/>
      <c r="BS20" s="663" t="s">
        <v>242</v>
      </c>
      <c r="BT20" s="663"/>
      <c r="BU20" s="663"/>
      <c r="BV20" s="663"/>
      <c r="BW20" s="663"/>
      <c r="BX20" s="663"/>
      <c r="BY20" s="663"/>
      <c r="BZ20" s="663"/>
      <c r="CA20" s="663"/>
      <c r="CB20" s="667"/>
      <c r="CD20" s="656" t="s">
        <v>284</v>
      </c>
      <c r="CE20" s="657"/>
      <c r="CF20" s="657"/>
      <c r="CG20" s="657"/>
      <c r="CH20" s="657"/>
      <c r="CI20" s="657"/>
      <c r="CJ20" s="657"/>
      <c r="CK20" s="657"/>
      <c r="CL20" s="657"/>
      <c r="CM20" s="657"/>
      <c r="CN20" s="657"/>
      <c r="CO20" s="657"/>
      <c r="CP20" s="657"/>
      <c r="CQ20" s="658"/>
      <c r="CR20" s="659">
        <v>33533047</v>
      </c>
      <c r="CS20" s="660"/>
      <c r="CT20" s="660"/>
      <c r="CU20" s="660"/>
      <c r="CV20" s="660"/>
      <c r="CW20" s="660"/>
      <c r="CX20" s="660"/>
      <c r="CY20" s="661"/>
      <c r="CZ20" s="662">
        <v>100</v>
      </c>
      <c r="DA20" s="662"/>
      <c r="DB20" s="662"/>
      <c r="DC20" s="662"/>
      <c r="DD20" s="668">
        <v>2204620</v>
      </c>
      <c r="DE20" s="660"/>
      <c r="DF20" s="660"/>
      <c r="DG20" s="660"/>
      <c r="DH20" s="660"/>
      <c r="DI20" s="660"/>
      <c r="DJ20" s="660"/>
      <c r="DK20" s="660"/>
      <c r="DL20" s="660"/>
      <c r="DM20" s="660"/>
      <c r="DN20" s="660"/>
      <c r="DO20" s="660"/>
      <c r="DP20" s="661"/>
      <c r="DQ20" s="668">
        <v>13819758</v>
      </c>
      <c r="DR20" s="660"/>
      <c r="DS20" s="660"/>
      <c r="DT20" s="660"/>
      <c r="DU20" s="660"/>
      <c r="DV20" s="660"/>
      <c r="DW20" s="660"/>
      <c r="DX20" s="660"/>
      <c r="DY20" s="660"/>
      <c r="DZ20" s="660"/>
      <c r="EA20" s="660"/>
      <c r="EB20" s="660"/>
      <c r="EC20" s="669"/>
    </row>
    <row r="21" spans="2:133" ht="11.25" customHeight="1" x14ac:dyDescent="0.15">
      <c r="B21" s="656" t="s">
        <v>285</v>
      </c>
      <c r="C21" s="657"/>
      <c r="D21" s="657"/>
      <c r="E21" s="657"/>
      <c r="F21" s="657"/>
      <c r="G21" s="657"/>
      <c r="H21" s="657"/>
      <c r="I21" s="657"/>
      <c r="J21" s="657"/>
      <c r="K21" s="657"/>
      <c r="L21" s="657"/>
      <c r="M21" s="657"/>
      <c r="N21" s="657"/>
      <c r="O21" s="657"/>
      <c r="P21" s="657"/>
      <c r="Q21" s="658"/>
      <c r="R21" s="659">
        <v>3706703</v>
      </c>
      <c r="S21" s="660"/>
      <c r="T21" s="660"/>
      <c r="U21" s="660"/>
      <c r="V21" s="660"/>
      <c r="W21" s="660"/>
      <c r="X21" s="660"/>
      <c r="Y21" s="661"/>
      <c r="Z21" s="662">
        <v>10.5</v>
      </c>
      <c r="AA21" s="662"/>
      <c r="AB21" s="662"/>
      <c r="AC21" s="662"/>
      <c r="AD21" s="663">
        <v>3141444</v>
      </c>
      <c r="AE21" s="663"/>
      <c r="AF21" s="663"/>
      <c r="AG21" s="663"/>
      <c r="AH21" s="663"/>
      <c r="AI21" s="663"/>
      <c r="AJ21" s="663"/>
      <c r="AK21" s="663"/>
      <c r="AL21" s="664">
        <v>26.9</v>
      </c>
      <c r="AM21" s="665"/>
      <c r="AN21" s="665"/>
      <c r="AO21" s="666"/>
      <c r="AP21" s="656" t="s">
        <v>286</v>
      </c>
      <c r="AQ21" s="675"/>
      <c r="AR21" s="675"/>
      <c r="AS21" s="675"/>
      <c r="AT21" s="675"/>
      <c r="AU21" s="675"/>
      <c r="AV21" s="675"/>
      <c r="AW21" s="675"/>
      <c r="AX21" s="675"/>
      <c r="AY21" s="675"/>
      <c r="AZ21" s="675"/>
      <c r="BA21" s="675"/>
      <c r="BB21" s="675"/>
      <c r="BC21" s="675"/>
      <c r="BD21" s="675"/>
      <c r="BE21" s="675"/>
      <c r="BF21" s="676"/>
      <c r="BG21" s="659">
        <v>41901</v>
      </c>
      <c r="BH21" s="660"/>
      <c r="BI21" s="660"/>
      <c r="BJ21" s="660"/>
      <c r="BK21" s="660"/>
      <c r="BL21" s="660"/>
      <c r="BM21" s="660"/>
      <c r="BN21" s="661"/>
      <c r="BO21" s="662">
        <v>0.6</v>
      </c>
      <c r="BP21" s="662"/>
      <c r="BQ21" s="662"/>
      <c r="BR21" s="662"/>
      <c r="BS21" s="663" t="s">
        <v>242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287</v>
      </c>
      <c r="C22" s="657"/>
      <c r="D22" s="657"/>
      <c r="E22" s="657"/>
      <c r="F22" s="657"/>
      <c r="G22" s="657"/>
      <c r="H22" s="657"/>
      <c r="I22" s="657"/>
      <c r="J22" s="657"/>
      <c r="K22" s="657"/>
      <c r="L22" s="657"/>
      <c r="M22" s="657"/>
      <c r="N22" s="657"/>
      <c r="O22" s="657"/>
      <c r="P22" s="657"/>
      <c r="Q22" s="658"/>
      <c r="R22" s="659">
        <v>3141444</v>
      </c>
      <c r="S22" s="660"/>
      <c r="T22" s="660"/>
      <c r="U22" s="660"/>
      <c r="V22" s="660"/>
      <c r="W22" s="660"/>
      <c r="X22" s="660"/>
      <c r="Y22" s="661"/>
      <c r="Z22" s="662">
        <v>8.9</v>
      </c>
      <c r="AA22" s="662"/>
      <c r="AB22" s="662"/>
      <c r="AC22" s="662"/>
      <c r="AD22" s="663">
        <v>3141444</v>
      </c>
      <c r="AE22" s="663"/>
      <c r="AF22" s="663"/>
      <c r="AG22" s="663"/>
      <c r="AH22" s="663"/>
      <c r="AI22" s="663"/>
      <c r="AJ22" s="663"/>
      <c r="AK22" s="663"/>
      <c r="AL22" s="664">
        <v>26.9</v>
      </c>
      <c r="AM22" s="665"/>
      <c r="AN22" s="665"/>
      <c r="AO22" s="666"/>
      <c r="AP22" s="656" t="s">
        <v>288</v>
      </c>
      <c r="AQ22" s="675"/>
      <c r="AR22" s="675"/>
      <c r="AS22" s="675"/>
      <c r="AT22" s="675"/>
      <c r="AU22" s="675"/>
      <c r="AV22" s="675"/>
      <c r="AW22" s="675"/>
      <c r="AX22" s="675"/>
      <c r="AY22" s="675"/>
      <c r="AZ22" s="675"/>
      <c r="BA22" s="675"/>
      <c r="BB22" s="675"/>
      <c r="BC22" s="675"/>
      <c r="BD22" s="675"/>
      <c r="BE22" s="675"/>
      <c r="BF22" s="676"/>
      <c r="BG22" s="659" t="s">
        <v>139</v>
      </c>
      <c r="BH22" s="660"/>
      <c r="BI22" s="660"/>
      <c r="BJ22" s="660"/>
      <c r="BK22" s="660"/>
      <c r="BL22" s="660"/>
      <c r="BM22" s="660"/>
      <c r="BN22" s="661"/>
      <c r="BO22" s="662" t="s">
        <v>139</v>
      </c>
      <c r="BP22" s="662"/>
      <c r="BQ22" s="662"/>
      <c r="BR22" s="662"/>
      <c r="BS22" s="663" t="s">
        <v>242</v>
      </c>
      <c r="BT22" s="663"/>
      <c r="BU22" s="663"/>
      <c r="BV22" s="663"/>
      <c r="BW22" s="663"/>
      <c r="BX22" s="663"/>
      <c r="BY22" s="663"/>
      <c r="BZ22" s="663"/>
      <c r="CA22" s="663"/>
      <c r="CB22" s="667"/>
      <c r="CD22" s="641" t="s">
        <v>289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290</v>
      </c>
      <c r="C23" s="657"/>
      <c r="D23" s="657"/>
      <c r="E23" s="657"/>
      <c r="F23" s="657"/>
      <c r="G23" s="657"/>
      <c r="H23" s="657"/>
      <c r="I23" s="657"/>
      <c r="J23" s="657"/>
      <c r="K23" s="657"/>
      <c r="L23" s="657"/>
      <c r="M23" s="657"/>
      <c r="N23" s="657"/>
      <c r="O23" s="657"/>
      <c r="P23" s="657"/>
      <c r="Q23" s="658"/>
      <c r="R23" s="659">
        <v>565259</v>
      </c>
      <c r="S23" s="660"/>
      <c r="T23" s="660"/>
      <c r="U23" s="660"/>
      <c r="V23" s="660"/>
      <c r="W23" s="660"/>
      <c r="X23" s="660"/>
      <c r="Y23" s="661"/>
      <c r="Z23" s="662">
        <v>1.6</v>
      </c>
      <c r="AA23" s="662"/>
      <c r="AB23" s="662"/>
      <c r="AC23" s="662"/>
      <c r="AD23" s="663" t="s">
        <v>139</v>
      </c>
      <c r="AE23" s="663"/>
      <c r="AF23" s="663"/>
      <c r="AG23" s="663"/>
      <c r="AH23" s="663"/>
      <c r="AI23" s="663"/>
      <c r="AJ23" s="663"/>
      <c r="AK23" s="663"/>
      <c r="AL23" s="664" t="s">
        <v>139</v>
      </c>
      <c r="AM23" s="665"/>
      <c r="AN23" s="665"/>
      <c r="AO23" s="666"/>
      <c r="AP23" s="656" t="s">
        <v>291</v>
      </c>
      <c r="AQ23" s="675"/>
      <c r="AR23" s="675"/>
      <c r="AS23" s="675"/>
      <c r="AT23" s="675"/>
      <c r="AU23" s="675"/>
      <c r="AV23" s="675"/>
      <c r="AW23" s="675"/>
      <c r="AX23" s="675"/>
      <c r="AY23" s="675"/>
      <c r="AZ23" s="675"/>
      <c r="BA23" s="675"/>
      <c r="BB23" s="675"/>
      <c r="BC23" s="675"/>
      <c r="BD23" s="675"/>
      <c r="BE23" s="675"/>
      <c r="BF23" s="676"/>
      <c r="BG23" s="659">
        <v>189362</v>
      </c>
      <c r="BH23" s="660"/>
      <c r="BI23" s="660"/>
      <c r="BJ23" s="660"/>
      <c r="BK23" s="660"/>
      <c r="BL23" s="660"/>
      <c r="BM23" s="660"/>
      <c r="BN23" s="661"/>
      <c r="BO23" s="662">
        <v>2.8</v>
      </c>
      <c r="BP23" s="662"/>
      <c r="BQ23" s="662"/>
      <c r="BR23" s="662"/>
      <c r="BS23" s="663" t="s">
        <v>242</v>
      </c>
      <c r="BT23" s="663"/>
      <c r="BU23" s="663"/>
      <c r="BV23" s="663"/>
      <c r="BW23" s="663"/>
      <c r="BX23" s="663"/>
      <c r="BY23" s="663"/>
      <c r="BZ23" s="663"/>
      <c r="CA23" s="663"/>
      <c r="CB23" s="667"/>
      <c r="CD23" s="641" t="s">
        <v>230</v>
      </c>
      <c r="CE23" s="642"/>
      <c r="CF23" s="642"/>
      <c r="CG23" s="642"/>
      <c r="CH23" s="642"/>
      <c r="CI23" s="642"/>
      <c r="CJ23" s="642"/>
      <c r="CK23" s="642"/>
      <c r="CL23" s="642"/>
      <c r="CM23" s="642"/>
      <c r="CN23" s="642"/>
      <c r="CO23" s="642"/>
      <c r="CP23" s="642"/>
      <c r="CQ23" s="643"/>
      <c r="CR23" s="641" t="s">
        <v>292</v>
      </c>
      <c r="CS23" s="642"/>
      <c r="CT23" s="642"/>
      <c r="CU23" s="642"/>
      <c r="CV23" s="642"/>
      <c r="CW23" s="642"/>
      <c r="CX23" s="642"/>
      <c r="CY23" s="643"/>
      <c r="CZ23" s="641" t="s">
        <v>293</v>
      </c>
      <c r="DA23" s="642"/>
      <c r="DB23" s="642"/>
      <c r="DC23" s="643"/>
      <c r="DD23" s="641" t="s">
        <v>294</v>
      </c>
      <c r="DE23" s="642"/>
      <c r="DF23" s="642"/>
      <c r="DG23" s="642"/>
      <c r="DH23" s="642"/>
      <c r="DI23" s="642"/>
      <c r="DJ23" s="642"/>
      <c r="DK23" s="643"/>
      <c r="DL23" s="686" t="s">
        <v>295</v>
      </c>
      <c r="DM23" s="687"/>
      <c r="DN23" s="687"/>
      <c r="DO23" s="687"/>
      <c r="DP23" s="687"/>
      <c r="DQ23" s="687"/>
      <c r="DR23" s="687"/>
      <c r="DS23" s="687"/>
      <c r="DT23" s="687"/>
      <c r="DU23" s="687"/>
      <c r="DV23" s="688"/>
      <c r="DW23" s="641" t="s">
        <v>296</v>
      </c>
      <c r="DX23" s="642"/>
      <c r="DY23" s="642"/>
      <c r="DZ23" s="642"/>
      <c r="EA23" s="642"/>
      <c r="EB23" s="642"/>
      <c r="EC23" s="643"/>
    </row>
    <row r="24" spans="2:133" ht="11.25" customHeight="1" x14ac:dyDescent="0.15">
      <c r="B24" s="656" t="s">
        <v>297</v>
      </c>
      <c r="C24" s="657"/>
      <c r="D24" s="657"/>
      <c r="E24" s="657"/>
      <c r="F24" s="657"/>
      <c r="G24" s="657"/>
      <c r="H24" s="657"/>
      <c r="I24" s="657"/>
      <c r="J24" s="657"/>
      <c r="K24" s="657"/>
      <c r="L24" s="657"/>
      <c r="M24" s="657"/>
      <c r="N24" s="657"/>
      <c r="O24" s="657"/>
      <c r="P24" s="657"/>
      <c r="Q24" s="658"/>
      <c r="R24" s="659" t="s">
        <v>139</v>
      </c>
      <c r="S24" s="660"/>
      <c r="T24" s="660"/>
      <c r="U24" s="660"/>
      <c r="V24" s="660"/>
      <c r="W24" s="660"/>
      <c r="X24" s="660"/>
      <c r="Y24" s="661"/>
      <c r="Z24" s="662" t="s">
        <v>139</v>
      </c>
      <c r="AA24" s="662"/>
      <c r="AB24" s="662"/>
      <c r="AC24" s="662"/>
      <c r="AD24" s="663" t="s">
        <v>139</v>
      </c>
      <c r="AE24" s="663"/>
      <c r="AF24" s="663"/>
      <c r="AG24" s="663"/>
      <c r="AH24" s="663"/>
      <c r="AI24" s="663"/>
      <c r="AJ24" s="663"/>
      <c r="AK24" s="663"/>
      <c r="AL24" s="664" t="s">
        <v>139</v>
      </c>
      <c r="AM24" s="665"/>
      <c r="AN24" s="665"/>
      <c r="AO24" s="666"/>
      <c r="AP24" s="656" t="s">
        <v>298</v>
      </c>
      <c r="AQ24" s="675"/>
      <c r="AR24" s="675"/>
      <c r="AS24" s="675"/>
      <c r="AT24" s="675"/>
      <c r="AU24" s="675"/>
      <c r="AV24" s="675"/>
      <c r="AW24" s="675"/>
      <c r="AX24" s="675"/>
      <c r="AY24" s="675"/>
      <c r="AZ24" s="675"/>
      <c r="BA24" s="675"/>
      <c r="BB24" s="675"/>
      <c r="BC24" s="675"/>
      <c r="BD24" s="675"/>
      <c r="BE24" s="675"/>
      <c r="BF24" s="676"/>
      <c r="BG24" s="659" t="s">
        <v>242</v>
      </c>
      <c r="BH24" s="660"/>
      <c r="BI24" s="660"/>
      <c r="BJ24" s="660"/>
      <c r="BK24" s="660"/>
      <c r="BL24" s="660"/>
      <c r="BM24" s="660"/>
      <c r="BN24" s="661"/>
      <c r="BO24" s="662" t="s">
        <v>242</v>
      </c>
      <c r="BP24" s="662"/>
      <c r="BQ24" s="662"/>
      <c r="BR24" s="662"/>
      <c r="BS24" s="663" t="s">
        <v>242</v>
      </c>
      <c r="BT24" s="663"/>
      <c r="BU24" s="663"/>
      <c r="BV24" s="663"/>
      <c r="BW24" s="663"/>
      <c r="BX24" s="663"/>
      <c r="BY24" s="663"/>
      <c r="BZ24" s="663"/>
      <c r="CA24" s="663"/>
      <c r="CB24" s="667"/>
      <c r="CD24" s="645" t="s">
        <v>299</v>
      </c>
      <c r="CE24" s="646"/>
      <c r="CF24" s="646"/>
      <c r="CG24" s="646"/>
      <c r="CH24" s="646"/>
      <c r="CI24" s="646"/>
      <c r="CJ24" s="646"/>
      <c r="CK24" s="646"/>
      <c r="CL24" s="646"/>
      <c r="CM24" s="646"/>
      <c r="CN24" s="646"/>
      <c r="CO24" s="646"/>
      <c r="CP24" s="646"/>
      <c r="CQ24" s="647"/>
      <c r="CR24" s="648">
        <v>9836500</v>
      </c>
      <c r="CS24" s="649"/>
      <c r="CT24" s="649"/>
      <c r="CU24" s="649"/>
      <c r="CV24" s="649"/>
      <c r="CW24" s="649"/>
      <c r="CX24" s="649"/>
      <c r="CY24" s="650"/>
      <c r="CZ24" s="653">
        <v>29.3</v>
      </c>
      <c r="DA24" s="654"/>
      <c r="DB24" s="654"/>
      <c r="DC24" s="670"/>
      <c r="DD24" s="689">
        <v>6147189</v>
      </c>
      <c r="DE24" s="649"/>
      <c r="DF24" s="649"/>
      <c r="DG24" s="649"/>
      <c r="DH24" s="649"/>
      <c r="DI24" s="649"/>
      <c r="DJ24" s="649"/>
      <c r="DK24" s="650"/>
      <c r="DL24" s="689">
        <v>6124623</v>
      </c>
      <c r="DM24" s="649"/>
      <c r="DN24" s="649"/>
      <c r="DO24" s="649"/>
      <c r="DP24" s="649"/>
      <c r="DQ24" s="649"/>
      <c r="DR24" s="649"/>
      <c r="DS24" s="649"/>
      <c r="DT24" s="649"/>
      <c r="DU24" s="649"/>
      <c r="DV24" s="650"/>
      <c r="DW24" s="653">
        <v>51.2</v>
      </c>
      <c r="DX24" s="654"/>
      <c r="DY24" s="654"/>
      <c r="DZ24" s="654"/>
      <c r="EA24" s="654"/>
      <c r="EB24" s="654"/>
      <c r="EC24" s="655"/>
    </row>
    <row r="25" spans="2:133" ht="11.25" customHeight="1" x14ac:dyDescent="0.15">
      <c r="B25" s="656" t="s">
        <v>300</v>
      </c>
      <c r="C25" s="657"/>
      <c r="D25" s="657"/>
      <c r="E25" s="657"/>
      <c r="F25" s="657"/>
      <c r="G25" s="657"/>
      <c r="H25" s="657"/>
      <c r="I25" s="657"/>
      <c r="J25" s="657"/>
      <c r="K25" s="657"/>
      <c r="L25" s="657"/>
      <c r="M25" s="657"/>
      <c r="N25" s="657"/>
      <c r="O25" s="657"/>
      <c r="P25" s="657"/>
      <c r="Q25" s="658"/>
      <c r="R25" s="659">
        <v>12129693</v>
      </c>
      <c r="S25" s="660"/>
      <c r="T25" s="660"/>
      <c r="U25" s="660"/>
      <c r="V25" s="660"/>
      <c r="W25" s="660"/>
      <c r="X25" s="660"/>
      <c r="Y25" s="661"/>
      <c r="Z25" s="662">
        <v>34.4</v>
      </c>
      <c r="AA25" s="662"/>
      <c r="AB25" s="662"/>
      <c r="AC25" s="662"/>
      <c r="AD25" s="663">
        <v>11375072</v>
      </c>
      <c r="AE25" s="663"/>
      <c r="AF25" s="663"/>
      <c r="AG25" s="663"/>
      <c r="AH25" s="663"/>
      <c r="AI25" s="663"/>
      <c r="AJ25" s="663"/>
      <c r="AK25" s="663"/>
      <c r="AL25" s="664">
        <v>97.2</v>
      </c>
      <c r="AM25" s="665"/>
      <c r="AN25" s="665"/>
      <c r="AO25" s="666"/>
      <c r="AP25" s="656" t="s">
        <v>301</v>
      </c>
      <c r="AQ25" s="675"/>
      <c r="AR25" s="675"/>
      <c r="AS25" s="675"/>
      <c r="AT25" s="675"/>
      <c r="AU25" s="675"/>
      <c r="AV25" s="675"/>
      <c r="AW25" s="675"/>
      <c r="AX25" s="675"/>
      <c r="AY25" s="675"/>
      <c r="AZ25" s="675"/>
      <c r="BA25" s="675"/>
      <c r="BB25" s="675"/>
      <c r="BC25" s="675"/>
      <c r="BD25" s="675"/>
      <c r="BE25" s="675"/>
      <c r="BF25" s="676"/>
      <c r="BG25" s="659" t="s">
        <v>242</v>
      </c>
      <c r="BH25" s="660"/>
      <c r="BI25" s="660"/>
      <c r="BJ25" s="660"/>
      <c r="BK25" s="660"/>
      <c r="BL25" s="660"/>
      <c r="BM25" s="660"/>
      <c r="BN25" s="661"/>
      <c r="BO25" s="662" t="s">
        <v>139</v>
      </c>
      <c r="BP25" s="662"/>
      <c r="BQ25" s="662"/>
      <c r="BR25" s="662"/>
      <c r="BS25" s="663" t="s">
        <v>242</v>
      </c>
      <c r="BT25" s="663"/>
      <c r="BU25" s="663"/>
      <c r="BV25" s="663"/>
      <c r="BW25" s="663"/>
      <c r="BX25" s="663"/>
      <c r="BY25" s="663"/>
      <c r="BZ25" s="663"/>
      <c r="CA25" s="663"/>
      <c r="CB25" s="667"/>
      <c r="CD25" s="656" t="s">
        <v>302</v>
      </c>
      <c r="CE25" s="657"/>
      <c r="CF25" s="657"/>
      <c r="CG25" s="657"/>
      <c r="CH25" s="657"/>
      <c r="CI25" s="657"/>
      <c r="CJ25" s="657"/>
      <c r="CK25" s="657"/>
      <c r="CL25" s="657"/>
      <c r="CM25" s="657"/>
      <c r="CN25" s="657"/>
      <c r="CO25" s="657"/>
      <c r="CP25" s="657"/>
      <c r="CQ25" s="658"/>
      <c r="CR25" s="659">
        <v>3897213</v>
      </c>
      <c r="CS25" s="692"/>
      <c r="CT25" s="692"/>
      <c r="CU25" s="692"/>
      <c r="CV25" s="692"/>
      <c r="CW25" s="692"/>
      <c r="CX25" s="692"/>
      <c r="CY25" s="693"/>
      <c r="CZ25" s="664">
        <v>11.6</v>
      </c>
      <c r="DA25" s="690"/>
      <c r="DB25" s="690"/>
      <c r="DC25" s="694"/>
      <c r="DD25" s="668">
        <v>3536129</v>
      </c>
      <c r="DE25" s="692"/>
      <c r="DF25" s="692"/>
      <c r="DG25" s="692"/>
      <c r="DH25" s="692"/>
      <c r="DI25" s="692"/>
      <c r="DJ25" s="692"/>
      <c r="DK25" s="693"/>
      <c r="DL25" s="668">
        <v>3526145</v>
      </c>
      <c r="DM25" s="692"/>
      <c r="DN25" s="692"/>
      <c r="DO25" s="692"/>
      <c r="DP25" s="692"/>
      <c r="DQ25" s="692"/>
      <c r="DR25" s="692"/>
      <c r="DS25" s="692"/>
      <c r="DT25" s="692"/>
      <c r="DU25" s="692"/>
      <c r="DV25" s="693"/>
      <c r="DW25" s="664">
        <v>29.5</v>
      </c>
      <c r="DX25" s="690"/>
      <c r="DY25" s="690"/>
      <c r="DZ25" s="690"/>
      <c r="EA25" s="690"/>
      <c r="EB25" s="690"/>
      <c r="EC25" s="691"/>
    </row>
    <row r="26" spans="2:133" ht="11.25" customHeight="1" x14ac:dyDescent="0.15">
      <c r="B26" s="656" t="s">
        <v>303</v>
      </c>
      <c r="C26" s="657"/>
      <c r="D26" s="657"/>
      <c r="E26" s="657"/>
      <c r="F26" s="657"/>
      <c r="G26" s="657"/>
      <c r="H26" s="657"/>
      <c r="I26" s="657"/>
      <c r="J26" s="657"/>
      <c r="K26" s="657"/>
      <c r="L26" s="657"/>
      <c r="M26" s="657"/>
      <c r="N26" s="657"/>
      <c r="O26" s="657"/>
      <c r="P26" s="657"/>
      <c r="Q26" s="658"/>
      <c r="R26" s="659">
        <v>5843</v>
      </c>
      <c r="S26" s="660"/>
      <c r="T26" s="660"/>
      <c r="U26" s="660"/>
      <c r="V26" s="660"/>
      <c r="W26" s="660"/>
      <c r="X26" s="660"/>
      <c r="Y26" s="661"/>
      <c r="Z26" s="662">
        <v>0</v>
      </c>
      <c r="AA26" s="662"/>
      <c r="AB26" s="662"/>
      <c r="AC26" s="662"/>
      <c r="AD26" s="663">
        <v>5843</v>
      </c>
      <c r="AE26" s="663"/>
      <c r="AF26" s="663"/>
      <c r="AG26" s="663"/>
      <c r="AH26" s="663"/>
      <c r="AI26" s="663"/>
      <c r="AJ26" s="663"/>
      <c r="AK26" s="663"/>
      <c r="AL26" s="664">
        <v>0</v>
      </c>
      <c r="AM26" s="665"/>
      <c r="AN26" s="665"/>
      <c r="AO26" s="666"/>
      <c r="AP26" s="656" t="s">
        <v>304</v>
      </c>
      <c r="AQ26" s="675"/>
      <c r="AR26" s="675"/>
      <c r="AS26" s="675"/>
      <c r="AT26" s="675"/>
      <c r="AU26" s="675"/>
      <c r="AV26" s="675"/>
      <c r="AW26" s="675"/>
      <c r="AX26" s="675"/>
      <c r="AY26" s="675"/>
      <c r="AZ26" s="675"/>
      <c r="BA26" s="675"/>
      <c r="BB26" s="675"/>
      <c r="BC26" s="675"/>
      <c r="BD26" s="675"/>
      <c r="BE26" s="675"/>
      <c r="BF26" s="676"/>
      <c r="BG26" s="659" t="s">
        <v>139</v>
      </c>
      <c r="BH26" s="660"/>
      <c r="BI26" s="660"/>
      <c r="BJ26" s="660"/>
      <c r="BK26" s="660"/>
      <c r="BL26" s="660"/>
      <c r="BM26" s="660"/>
      <c r="BN26" s="661"/>
      <c r="BO26" s="662" t="s">
        <v>139</v>
      </c>
      <c r="BP26" s="662"/>
      <c r="BQ26" s="662"/>
      <c r="BR26" s="662"/>
      <c r="BS26" s="663" t="s">
        <v>242</v>
      </c>
      <c r="BT26" s="663"/>
      <c r="BU26" s="663"/>
      <c r="BV26" s="663"/>
      <c r="BW26" s="663"/>
      <c r="BX26" s="663"/>
      <c r="BY26" s="663"/>
      <c r="BZ26" s="663"/>
      <c r="CA26" s="663"/>
      <c r="CB26" s="667"/>
      <c r="CD26" s="656" t="s">
        <v>305</v>
      </c>
      <c r="CE26" s="657"/>
      <c r="CF26" s="657"/>
      <c r="CG26" s="657"/>
      <c r="CH26" s="657"/>
      <c r="CI26" s="657"/>
      <c r="CJ26" s="657"/>
      <c r="CK26" s="657"/>
      <c r="CL26" s="657"/>
      <c r="CM26" s="657"/>
      <c r="CN26" s="657"/>
      <c r="CO26" s="657"/>
      <c r="CP26" s="657"/>
      <c r="CQ26" s="658"/>
      <c r="CR26" s="659">
        <v>2274221</v>
      </c>
      <c r="CS26" s="660"/>
      <c r="CT26" s="660"/>
      <c r="CU26" s="660"/>
      <c r="CV26" s="660"/>
      <c r="CW26" s="660"/>
      <c r="CX26" s="660"/>
      <c r="CY26" s="661"/>
      <c r="CZ26" s="664">
        <v>6.8</v>
      </c>
      <c r="DA26" s="690"/>
      <c r="DB26" s="690"/>
      <c r="DC26" s="694"/>
      <c r="DD26" s="668">
        <v>2092559</v>
      </c>
      <c r="DE26" s="660"/>
      <c r="DF26" s="660"/>
      <c r="DG26" s="660"/>
      <c r="DH26" s="660"/>
      <c r="DI26" s="660"/>
      <c r="DJ26" s="660"/>
      <c r="DK26" s="661"/>
      <c r="DL26" s="668" t="s">
        <v>242</v>
      </c>
      <c r="DM26" s="660"/>
      <c r="DN26" s="660"/>
      <c r="DO26" s="660"/>
      <c r="DP26" s="660"/>
      <c r="DQ26" s="660"/>
      <c r="DR26" s="660"/>
      <c r="DS26" s="660"/>
      <c r="DT26" s="660"/>
      <c r="DU26" s="660"/>
      <c r="DV26" s="661"/>
      <c r="DW26" s="664" t="s">
        <v>139</v>
      </c>
      <c r="DX26" s="690"/>
      <c r="DY26" s="690"/>
      <c r="DZ26" s="690"/>
      <c r="EA26" s="690"/>
      <c r="EB26" s="690"/>
      <c r="EC26" s="691"/>
    </row>
    <row r="27" spans="2:133" ht="11.25" customHeight="1" x14ac:dyDescent="0.15">
      <c r="B27" s="656" t="s">
        <v>306</v>
      </c>
      <c r="C27" s="657"/>
      <c r="D27" s="657"/>
      <c r="E27" s="657"/>
      <c r="F27" s="657"/>
      <c r="G27" s="657"/>
      <c r="H27" s="657"/>
      <c r="I27" s="657"/>
      <c r="J27" s="657"/>
      <c r="K27" s="657"/>
      <c r="L27" s="657"/>
      <c r="M27" s="657"/>
      <c r="N27" s="657"/>
      <c r="O27" s="657"/>
      <c r="P27" s="657"/>
      <c r="Q27" s="658"/>
      <c r="R27" s="659">
        <v>622422</v>
      </c>
      <c r="S27" s="660"/>
      <c r="T27" s="660"/>
      <c r="U27" s="660"/>
      <c r="V27" s="660"/>
      <c r="W27" s="660"/>
      <c r="X27" s="660"/>
      <c r="Y27" s="661"/>
      <c r="Z27" s="662">
        <v>1.8</v>
      </c>
      <c r="AA27" s="662"/>
      <c r="AB27" s="662"/>
      <c r="AC27" s="662"/>
      <c r="AD27" s="663" t="s">
        <v>139</v>
      </c>
      <c r="AE27" s="663"/>
      <c r="AF27" s="663"/>
      <c r="AG27" s="663"/>
      <c r="AH27" s="663"/>
      <c r="AI27" s="663"/>
      <c r="AJ27" s="663"/>
      <c r="AK27" s="663"/>
      <c r="AL27" s="664" t="s">
        <v>139</v>
      </c>
      <c r="AM27" s="665"/>
      <c r="AN27" s="665"/>
      <c r="AO27" s="666"/>
      <c r="AP27" s="656" t="s">
        <v>307</v>
      </c>
      <c r="AQ27" s="657"/>
      <c r="AR27" s="657"/>
      <c r="AS27" s="657"/>
      <c r="AT27" s="657"/>
      <c r="AU27" s="657"/>
      <c r="AV27" s="657"/>
      <c r="AW27" s="657"/>
      <c r="AX27" s="657"/>
      <c r="AY27" s="657"/>
      <c r="AZ27" s="657"/>
      <c r="BA27" s="657"/>
      <c r="BB27" s="657"/>
      <c r="BC27" s="657"/>
      <c r="BD27" s="657"/>
      <c r="BE27" s="657"/>
      <c r="BF27" s="658"/>
      <c r="BG27" s="659">
        <v>6790685</v>
      </c>
      <c r="BH27" s="660"/>
      <c r="BI27" s="660"/>
      <c r="BJ27" s="660"/>
      <c r="BK27" s="660"/>
      <c r="BL27" s="660"/>
      <c r="BM27" s="660"/>
      <c r="BN27" s="661"/>
      <c r="BO27" s="662">
        <v>100</v>
      </c>
      <c r="BP27" s="662"/>
      <c r="BQ27" s="662"/>
      <c r="BR27" s="662"/>
      <c r="BS27" s="663">
        <v>116435</v>
      </c>
      <c r="BT27" s="663"/>
      <c r="BU27" s="663"/>
      <c r="BV27" s="663"/>
      <c r="BW27" s="663"/>
      <c r="BX27" s="663"/>
      <c r="BY27" s="663"/>
      <c r="BZ27" s="663"/>
      <c r="CA27" s="663"/>
      <c r="CB27" s="667"/>
      <c r="CD27" s="656" t="s">
        <v>308</v>
      </c>
      <c r="CE27" s="657"/>
      <c r="CF27" s="657"/>
      <c r="CG27" s="657"/>
      <c r="CH27" s="657"/>
      <c r="CI27" s="657"/>
      <c r="CJ27" s="657"/>
      <c r="CK27" s="657"/>
      <c r="CL27" s="657"/>
      <c r="CM27" s="657"/>
      <c r="CN27" s="657"/>
      <c r="CO27" s="657"/>
      <c r="CP27" s="657"/>
      <c r="CQ27" s="658"/>
      <c r="CR27" s="659">
        <v>4352502</v>
      </c>
      <c r="CS27" s="692"/>
      <c r="CT27" s="692"/>
      <c r="CU27" s="692"/>
      <c r="CV27" s="692"/>
      <c r="CW27" s="692"/>
      <c r="CX27" s="692"/>
      <c r="CY27" s="693"/>
      <c r="CZ27" s="664">
        <v>13</v>
      </c>
      <c r="DA27" s="690"/>
      <c r="DB27" s="690"/>
      <c r="DC27" s="694"/>
      <c r="DD27" s="668">
        <v>1076770</v>
      </c>
      <c r="DE27" s="692"/>
      <c r="DF27" s="692"/>
      <c r="DG27" s="692"/>
      <c r="DH27" s="692"/>
      <c r="DI27" s="692"/>
      <c r="DJ27" s="692"/>
      <c r="DK27" s="693"/>
      <c r="DL27" s="668">
        <v>1064188</v>
      </c>
      <c r="DM27" s="692"/>
      <c r="DN27" s="692"/>
      <c r="DO27" s="692"/>
      <c r="DP27" s="692"/>
      <c r="DQ27" s="692"/>
      <c r="DR27" s="692"/>
      <c r="DS27" s="692"/>
      <c r="DT27" s="692"/>
      <c r="DU27" s="692"/>
      <c r="DV27" s="693"/>
      <c r="DW27" s="664">
        <v>8.9</v>
      </c>
      <c r="DX27" s="690"/>
      <c r="DY27" s="690"/>
      <c r="DZ27" s="690"/>
      <c r="EA27" s="690"/>
      <c r="EB27" s="690"/>
      <c r="EC27" s="691"/>
    </row>
    <row r="28" spans="2:133" ht="11.25" customHeight="1" x14ac:dyDescent="0.15">
      <c r="B28" s="656" t="s">
        <v>309</v>
      </c>
      <c r="C28" s="657"/>
      <c r="D28" s="657"/>
      <c r="E28" s="657"/>
      <c r="F28" s="657"/>
      <c r="G28" s="657"/>
      <c r="H28" s="657"/>
      <c r="I28" s="657"/>
      <c r="J28" s="657"/>
      <c r="K28" s="657"/>
      <c r="L28" s="657"/>
      <c r="M28" s="657"/>
      <c r="N28" s="657"/>
      <c r="O28" s="657"/>
      <c r="P28" s="657"/>
      <c r="Q28" s="658"/>
      <c r="R28" s="659">
        <v>282873</v>
      </c>
      <c r="S28" s="660"/>
      <c r="T28" s="660"/>
      <c r="U28" s="660"/>
      <c r="V28" s="660"/>
      <c r="W28" s="660"/>
      <c r="X28" s="660"/>
      <c r="Y28" s="661"/>
      <c r="Z28" s="662">
        <v>0.8</v>
      </c>
      <c r="AA28" s="662"/>
      <c r="AB28" s="662"/>
      <c r="AC28" s="662"/>
      <c r="AD28" s="663">
        <v>14251</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310</v>
      </c>
      <c r="CE28" s="657"/>
      <c r="CF28" s="657"/>
      <c r="CG28" s="657"/>
      <c r="CH28" s="657"/>
      <c r="CI28" s="657"/>
      <c r="CJ28" s="657"/>
      <c r="CK28" s="657"/>
      <c r="CL28" s="657"/>
      <c r="CM28" s="657"/>
      <c r="CN28" s="657"/>
      <c r="CO28" s="657"/>
      <c r="CP28" s="657"/>
      <c r="CQ28" s="658"/>
      <c r="CR28" s="659">
        <v>1586785</v>
      </c>
      <c r="CS28" s="660"/>
      <c r="CT28" s="660"/>
      <c r="CU28" s="660"/>
      <c r="CV28" s="660"/>
      <c r="CW28" s="660"/>
      <c r="CX28" s="660"/>
      <c r="CY28" s="661"/>
      <c r="CZ28" s="664">
        <v>4.7</v>
      </c>
      <c r="DA28" s="690"/>
      <c r="DB28" s="690"/>
      <c r="DC28" s="694"/>
      <c r="DD28" s="668">
        <v>1534290</v>
      </c>
      <c r="DE28" s="660"/>
      <c r="DF28" s="660"/>
      <c r="DG28" s="660"/>
      <c r="DH28" s="660"/>
      <c r="DI28" s="660"/>
      <c r="DJ28" s="660"/>
      <c r="DK28" s="661"/>
      <c r="DL28" s="668">
        <v>1534290</v>
      </c>
      <c r="DM28" s="660"/>
      <c r="DN28" s="660"/>
      <c r="DO28" s="660"/>
      <c r="DP28" s="660"/>
      <c r="DQ28" s="660"/>
      <c r="DR28" s="660"/>
      <c r="DS28" s="660"/>
      <c r="DT28" s="660"/>
      <c r="DU28" s="660"/>
      <c r="DV28" s="661"/>
      <c r="DW28" s="664">
        <v>12.8</v>
      </c>
      <c r="DX28" s="690"/>
      <c r="DY28" s="690"/>
      <c r="DZ28" s="690"/>
      <c r="EA28" s="690"/>
      <c r="EB28" s="690"/>
      <c r="EC28" s="691"/>
    </row>
    <row r="29" spans="2:133" ht="11.25" customHeight="1" x14ac:dyDescent="0.15">
      <c r="B29" s="656" t="s">
        <v>311</v>
      </c>
      <c r="C29" s="657"/>
      <c r="D29" s="657"/>
      <c r="E29" s="657"/>
      <c r="F29" s="657"/>
      <c r="G29" s="657"/>
      <c r="H29" s="657"/>
      <c r="I29" s="657"/>
      <c r="J29" s="657"/>
      <c r="K29" s="657"/>
      <c r="L29" s="657"/>
      <c r="M29" s="657"/>
      <c r="N29" s="657"/>
      <c r="O29" s="657"/>
      <c r="P29" s="657"/>
      <c r="Q29" s="658"/>
      <c r="R29" s="659">
        <v>163590</v>
      </c>
      <c r="S29" s="660"/>
      <c r="T29" s="660"/>
      <c r="U29" s="660"/>
      <c r="V29" s="660"/>
      <c r="W29" s="660"/>
      <c r="X29" s="660"/>
      <c r="Y29" s="661"/>
      <c r="Z29" s="662">
        <v>0.5</v>
      </c>
      <c r="AA29" s="662"/>
      <c r="AB29" s="662"/>
      <c r="AC29" s="662"/>
      <c r="AD29" s="663" t="s">
        <v>242</v>
      </c>
      <c r="AE29" s="663"/>
      <c r="AF29" s="663"/>
      <c r="AG29" s="663"/>
      <c r="AH29" s="663"/>
      <c r="AI29" s="663"/>
      <c r="AJ29" s="663"/>
      <c r="AK29" s="663"/>
      <c r="AL29" s="664" t="s">
        <v>242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312</v>
      </c>
      <c r="CE29" s="696"/>
      <c r="CF29" s="656" t="s">
        <v>71</v>
      </c>
      <c r="CG29" s="657"/>
      <c r="CH29" s="657"/>
      <c r="CI29" s="657"/>
      <c r="CJ29" s="657"/>
      <c r="CK29" s="657"/>
      <c r="CL29" s="657"/>
      <c r="CM29" s="657"/>
      <c r="CN29" s="657"/>
      <c r="CO29" s="657"/>
      <c r="CP29" s="657"/>
      <c r="CQ29" s="658"/>
      <c r="CR29" s="659">
        <v>1586768</v>
      </c>
      <c r="CS29" s="692"/>
      <c r="CT29" s="692"/>
      <c r="CU29" s="692"/>
      <c r="CV29" s="692"/>
      <c r="CW29" s="692"/>
      <c r="CX29" s="692"/>
      <c r="CY29" s="693"/>
      <c r="CZ29" s="664">
        <v>4.7</v>
      </c>
      <c r="DA29" s="690"/>
      <c r="DB29" s="690"/>
      <c r="DC29" s="694"/>
      <c r="DD29" s="668">
        <v>1534273</v>
      </c>
      <c r="DE29" s="692"/>
      <c r="DF29" s="692"/>
      <c r="DG29" s="692"/>
      <c r="DH29" s="692"/>
      <c r="DI29" s="692"/>
      <c r="DJ29" s="692"/>
      <c r="DK29" s="693"/>
      <c r="DL29" s="668">
        <v>1534273</v>
      </c>
      <c r="DM29" s="692"/>
      <c r="DN29" s="692"/>
      <c r="DO29" s="692"/>
      <c r="DP29" s="692"/>
      <c r="DQ29" s="692"/>
      <c r="DR29" s="692"/>
      <c r="DS29" s="692"/>
      <c r="DT29" s="692"/>
      <c r="DU29" s="692"/>
      <c r="DV29" s="693"/>
      <c r="DW29" s="664">
        <v>12.8</v>
      </c>
      <c r="DX29" s="690"/>
      <c r="DY29" s="690"/>
      <c r="DZ29" s="690"/>
      <c r="EA29" s="690"/>
      <c r="EB29" s="690"/>
      <c r="EC29" s="691"/>
    </row>
    <row r="30" spans="2:133" ht="11.25" customHeight="1" x14ac:dyDescent="0.15">
      <c r="B30" s="656" t="s">
        <v>313</v>
      </c>
      <c r="C30" s="657"/>
      <c r="D30" s="657"/>
      <c r="E30" s="657"/>
      <c r="F30" s="657"/>
      <c r="G30" s="657"/>
      <c r="H30" s="657"/>
      <c r="I30" s="657"/>
      <c r="J30" s="657"/>
      <c r="K30" s="657"/>
      <c r="L30" s="657"/>
      <c r="M30" s="657"/>
      <c r="N30" s="657"/>
      <c r="O30" s="657"/>
      <c r="P30" s="657"/>
      <c r="Q30" s="658"/>
      <c r="R30" s="659">
        <v>3971716</v>
      </c>
      <c r="S30" s="660"/>
      <c r="T30" s="660"/>
      <c r="U30" s="660"/>
      <c r="V30" s="660"/>
      <c r="W30" s="660"/>
      <c r="X30" s="660"/>
      <c r="Y30" s="661"/>
      <c r="Z30" s="662">
        <v>11.3</v>
      </c>
      <c r="AA30" s="662"/>
      <c r="AB30" s="662"/>
      <c r="AC30" s="662"/>
      <c r="AD30" s="663" t="s">
        <v>139</v>
      </c>
      <c r="AE30" s="663"/>
      <c r="AF30" s="663"/>
      <c r="AG30" s="663"/>
      <c r="AH30" s="663"/>
      <c r="AI30" s="663"/>
      <c r="AJ30" s="663"/>
      <c r="AK30" s="663"/>
      <c r="AL30" s="664" t="s">
        <v>242</v>
      </c>
      <c r="AM30" s="665"/>
      <c r="AN30" s="665"/>
      <c r="AO30" s="666"/>
      <c r="AP30" s="641" t="s">
        <v>230</v>
      </c>
      <c r="AQ30" s="642"/>
      <c r="AR30" s="642"/>
      <c r="AS30" s="642"/>
      <c r="AT30" s="642"/>
      <c r="AU30" s="642"/>
      <c r="AV30" s="642"/>
      <c r="AW30" s="642"/>
      <c r="AX30" s="642"/>
      <c r="AY30" s="642"/>
      <c r="AZ30" s="642"/>
      <c r="BA30" s="642"/>
      <c r="BB30" s="642"/>
      <c r="BC30" s="642"/>
      <c r="BD30" s="642"/>
      <c r="BE30" s="642"/>
      <c r="BF30" s="643"/>
      <c r="BG30" s="641" t="s">
        <v>314</v>
      </c>
      <c r="BH30" s="701"/>
      <c r="BI30" s="701"/>
      <c r="BJ30" s="701"/>
      <c r="BK30" s="701"/>
      <c r="BL30" s="701"/>
      <c r="BM30" s="701"/>
      <c r="BN30" s="701"/>
      <c r="BO30" s="701"/>
      <c r="BP30" s="701"/>
      <c r="BQ30" s="702"/>
      <c r="BR30" s="641" t="s">
        <v>315</v>
      </c>
      <c r="BS30" s="701"/>
      <c r="BT30" s="701"/>
      <c r="BU30" s="701"/>
      <c r="BV30" s="701"/>
      <c r="BW30" s="701"/>
      <c r="BX30" s="701"/>
      <c r="BY30" s="701"/>
      <c r="BZ30" s="701"/>
      <c r="CA30" s="701"/>
      <c r="CB30" s="702"/>
      <c r="CD30" s="697"/>
      <c r="CE30" s="698"/>
      <c r="CF30" s="656" t="s">
        <v>316</v>
      </c>
      <c r="CG30" s="657"/>
      <c r="CH30" s="657"/>
      <c r="CI30" s="657"/>
      <c r="CJ30" s="657"/>
      <c r="CK30" s="657"/>
      <c r="CL30" s="657"/>
      <c r="CM30" s="657"/>
      <c r="CN30" s="657"/>
      <c r="CO30" s="657"/>
      <c r="CP30" s="657"/>
      <c r="CQ30" s="658"/>
      <c r="CR30" s="659">
        <v>1529690</v>
      </c>
      <c r="CS30" s="660"/>
      <c r="CT30" s="660"/>
      <c r="CU30" s="660"/>
      <c r="CV30" s="660"/>
      <c r="CW30" s="660"/>
      <c r="CX30" s="660"/>
      <c r="CY30" s="661"/>
      <c r="CZ30" s="664">
        <v>4.5999999999999996</v>
      </c>
      <c r="DA30" s="690"/>
      <c r="DB30" s="690"/>
      <c r="DC30" s="694"/>
      <c r="DD30" s="668">
        <v>1478184</v>
      </c>
      <c r="DE30" s="660"/>
      <c r="DF30" s="660"/>
      <c r="DG30" s="660"/>
      <c r="DH30" s="660"/>
      <c r="DI30" s="660"/>
      <c r="DJ30" s="660"/>
      <c r="DK30" s="661"/>
      <c r="DL30" s="668">
        <v>1478184</v>
      </c>
      <c r="DM30" s="660"/>
      <c r="DN30" s="660"/>
      <c r="DO30" s="660"/>
      <c r="DP30" s="660"/>
      <c r="DQ30" s="660"/>
      <c r="DR30" s="660"/>
      <c r="DS30" s="660"/>
      <c r="DT30" s="660"/>
      <c r="DU30" s="660"/>
      <c r="DV30" s="661"/>
      <c r="DW30" s="664">
        <v>12.4</v>
      </c>
      <c r="DX30" s="690"/>
      <c r="DY30" s="690"/>
      <c r="DZ30" s="690"/>
      <c r="EA30" s="690"/>
      <c r="EB30" s="690"/>
      <c r="EC30" s="691"/>
    </row>
    <row r="31" spans="2:133" ht="11.25" customHeight="1" x14ac:dyDescent="0.15">
      <c r="B31" s="672" t="s">
        <v>317</v>
      </c>
      <c r="C31" s="673"/>
      <c r="D31" s="673"/>
      <c r="E31" s="673"/>
      <c r="F31" s="673"/>
      <c r="G31" s="673"/>
      <c r="H31" s="673"/>
      <c r="I31" s="673"/>
      <c r="J31" s="673"/>
      <c r="K31" s="673"/>
      <c r="L31" s="673"/>
      <c r="M31" s="673"/>
      <c r="N31" s="673"/>
      <c r="O31" s="673"/>
      <c r="P31" s="673"/>
      <c r="Q31" s="674"/>
      <c r="R31" s="659">
        <v>168328</v>
      </c>
      <c r="S31" s="660"/>
      <c r="T31" s="660"/>
      <c r="U31" s="660"/>
      <c r="V31" s="660"/>
      <c r="W31" s="660"/>
      <c r="X31" s="660"/>
      <c r="Y31" s="661"/>
      <c r="Z31" s="662">
        <v>0.5</v>
      </c>
      <c r="AA31" s="662"/>
      <c r="AB31" s="662"/>
      <c r="AC31" s="662"/>
      <c r="AD31" s="663">
        <v>168328</v>
      </c>
      <c r="AE31" s="663"/>
      <c r="AF31" s="663"/>
      <c r="AG31" s="663"/>
      <c r="AH31" s="663"/>
      <c r="AI31" s="663"/>
      <c r="AJ31" s="663"/>
      <c r="AK31" s="663"/>
      <c r="AL31" s="664">
        <v>1.4</v>
      </c>
      <c r="AM31" s="665"/>
      <c r="AN31" s="665"/>
      <c r="AO31" s="666"/>
      <c r="AP31" s="705" t="s">
        <v>318</v>
      </c>
      <c r="AQ31" s="706"/>
      <c r="AR31" s="706"/>
      <c r="AS31" s="706"/>
      <c r="AT31" s="711" t="s">
        <v>319</v>
      </c>
      <c r="AU31" s="218"/>
      <c r="AV31" s="218"/>
      <c r="AW31" s="218"/>
      <c r="AX31" s="645" t="s">
        <v>192</v>
      </c>
      <c r="AY31" s="646"/>
      <c r="AZ31" s="646"/>
      <c r="BA31" s="646"/>
      <c r="BB31" s="646"/>
      <c r="BC31" s="646"/>
      <c r="BD31" s="646"/>
      <c r="BE31" s="646"/>
      <c r="BF31" s="647"/>
      <c r="BG31" s="715">
        <v>99.4</v>
      </c>
      <c r="BH31" s="703"/>
      <c r="BI31" s="703"/>
      <c r="BJ31" s="703"/>
      <c r="BK31" s="703"/>
      <c r="BL31" s="703"/>
      <c r="BM31" s="654">
        <v>97.8</v>
      </c>
      <c r="BN31" s="703"/>
      <c r="BO31" s="703"/>
      <c r="BP31" s="703"/>
      <c r="BQ31" s="704"/>
      <c r="BR31" s="715">
        <v>99.3</v>
      </c>
      <c r="BS31" s="703"/>
      <c r="BT31" s="703"/>
      <c r="BU31" s="703"/>
      <c r="BV31" s="703"/>
      <c r="BW31" s="703"/>
      <c r="BX31" s="654">
        <v>96.9</v>
      </c>
      <c r="BY31" s="703"/>
      <c r="BZ31" s="703"/>
      <c r="CA31" s="703"/>
      <c r="CB31" s="704"/>
      <c r="CD31" s="697"/>
      <c r="CE31" s="698"/>
      <c r="CF31" s="656" t="s">
        <v>320</v>
      </c>
      <c r="CG31" s="657"/>
      <c r="CH31" s="657"/>
      <c r="CI31" s="657"/>
      <c r="CJ31" s="657"/>
      <c r="CK31" s="657"/>
      <c r="CL31" s="657"/>
      <c r="CM31" s="657"/>
      <c r="CN31" s="657"/>
      <c r="CO31" s="657"/>
      <c r="CP31" s="657"/>
      <c r="CQ31" s="658"/>
      <c r="CR31" s="659">
        <v>57078</v>
      </c>
      <c r="CS31" s="692"/>
      <c r="CT31" s="692"/>
      <c r="CU31" s="692"/>
      <c r="CV31" s="692"/>
      <c r="CW31" s="692"/>
      <c r="CX31" s="692"/>
      <c r="CY31" s="693"/>
      <c r="CZ31" s="664">
        <v>0.2</v>
      </c>
      <c r="DA31" s="690"/>
      <c r="DB31" s="690"/>
      <c r="DC31" s="694"/>
      <c r="DD31" s="668">
        <v>56089</v>
      </c>
      <c r="DE31" s="692"/>
      <c r="DF31" s="692"/>
      <c r="DG31" s="692"/>
      <c r="DH31" s="692"/>
      <c r="DI31" s="692"/>
      <c r="DJ31" s="692"/>
      <c r="DK31" s="693"/>
      <c r="DL31" s="668">
        <v>56089</v>
      </c>
      <c r="DM31" s="692"/>
      <c r="DN31" s="692"/>
      <c r="DO31" s="692"/>
      <c r="DP31" s="692"/>
      <c r="DQ31" s="692"/>
      <c r="DR31" s="692"/>
      <c r="DS31" s="692"/>
      <c r="DT31" s="692"/>
      <c r="DU31" s="692"/>
      <c r="DV31" s="693"/>
      <c r="DW31" s="664">
        <v>0.5</v>
      </c>
      <c r="DX31" s="690"/>
      <c r="DY31" s="690"/>
      <c r="DZ31" s="690"/>
      <c r="EA31" s="690"/>
      <c r="EB31" s="690"/>
      <c r="EC31" s="691"/>
    </row>
    <row r="32" spans="2:133" ht="11.25" customHeight="1" x14ac:dyDescent="0.15">
      <c r="B32" s="656" t="s">
        <v>321</v>
      </c>
      <c r="C32" s="657"/>
      <c r="D32" s="657"/>
      <c r="E32" s="657"/>
      <c r="F32" s="657"/>
      <c r="G32" s="657"/>
      <c r="H32" s="657"/>
      <c r="I32" s="657"/>
      <c r="J32" s="657"/>
      <c r="K32" s="657"/>
      <c r="L32" s="657"/>
      <c r="M32" s="657"/>
      <c r="N32" s="657"/>
      <c r="O32" s="657"/>
      <c r="P32" s="657"/>
      <c r="Q32" s="658"/>
      <c r="R32" s="659">
        <v>1564334</v>
      </c>
      <c r="S32" s="660"/>
      <c r="T32" s="660"/>
      <c r="U32" s="660"/>
      <c r="V32" s="660"/>
      <c r="W32" s="660"/>
      <c r="X32" s="660"/>
      <c r="Y32" s="661"/>
      <c r="Z32" s="662">
        <v>4.4000000000000004</v>
      </c>
      <c r="AA32" s="662"/>
      <c r="AB32" s="662"/>
      <c r="AC32" s="662"/>
      <c r="AD32" s="663" t="s">
        <v>139</v>
      </c>
      <c r="AE32" s="663"/>
      <c r="AF32" s="663"/>
      <c r="AG32" s="663"/>
      <c r="AH32" s="663"/>
      <c r="AI32" s="663"/>
      <c r="AJ32" s="663"/>
      <c r="AK32" s="663"/>
      <c r="AL32" s="664" t="s">
        <v>139</v>
      </c>
      <c r="AM32" s="665"/>
      <c r="AN32" s="665"/>
      <c r="AO32" s="666"/>
      <c r="AP32" s="707"/>
      <c r="AQ32" s="708"/>
      <c r="AR32" s="708"/>
      <c r="AS32" s="708"/>
      <c r="AT32" s="712"/>
      <c r="AU32" s="214" t="s">
        <v>322</v>
      </c>
      <c r="AX32" s="656" t="s">
        <v>323</v>
      </c>
      <c r="AY32" s="657"/>
      <c r="AZ32" s="657"/>
      <c r="BA32" s="657"/>
      <c r="BB32" s="657"/>
      <c r="BC32" s="657"/>
      <c r="BD32" s="657"/>
      <c r="BE32" s="657"/>
      <c r="BF32" s="658"/>
      <c r="BG32" s="716">
        <v>99.4</v>
      </c>
      <c r="BH32" s="692"/>
      <c r="BI32" s="692"/>
      <c r="BJ32" s="692"/>
      <c r="BK32" s="692"/>
      <c r="BL32" s="692"/>
      <c r="BM32" s="665">
        <v>98.3</v>
      </c>
      <c r="BN32" s="692"/>
      <c r="BO32" s="692"/>
      <c r="BP32" s="692"/>
      <c r="BQ32" s="714"/>
      <c r="BR32" s="716">
        <v>99.3</v>
      </c>
      <c r="BS32" s="692"/>
      <c r="BT32" s="692"/>
      <c r="BU32" s="692"/>
      <c r="BV32" s="692"/>
      <c r="BW32" s="692"/>
      <c r="BX32" s="665">
        <v>97.8</v>
      </c>
      <c r="BY32" s="692"/>
      <c r="BZ32" s="692"/>
      <c r="CA32" s="692"/>
      <c r="CB32" s="714"/>
      <c r="CD32" s="699"/>
      <c r="CE32" s="700"/>
      <c r="CF32" s="656" t="s">
        <v>324</v>
      </c>
      <c r="CG32" s="657"/>
      <c r="CH32" s="657"/>
      <c r="CI32" s="657"/>
      <c r="CJ32" s="657"/>
      <c r="CK32" s="657"/>
      <c r="CL32" s="657"/>
      <c r="CM32" s="657"/>
      <c r="CN32" s="657"/>
      <c r="CO32" s="657"/>
      <c r="CP32" s="657"/>
      <c r="CQ32" s="658"/>
      <c r="CR32" s="659">
        <v>17</v>
      </c>
      <c r="CS32" s="660"/>
      <c r="CT32" s="660"/>
      <c r="CU32" s="660"/>
      <c r="CV32" s="660"/>
      <c r="CW32" s="660"/>
      <c r="CX32" s="660"/>
      <c r="CY32" s="661"/>
      <c r="CZ32" s="664">
        <v>0</v>
      </c>
      <c r="DA32" s="690"/>
      <c r="DB32" s="690"/>
      <c r="DC32" s="694"/>
      <c r="DD32" s="668">
        <v>17</v>
      </c>
      <c r="DE32" s="660"/>
      <c r="DF32" s="660"/>
      <c r="DG32" s="660"/>
      <c r="DH32" s="660"/>
      <c r="DI32" s="660"/>
      <c r="DJ32" s="660"/>
      <c r="DK32" s="661"/>
      <c r="DL32" s="668">
        <v>17</v>
      </c>
      <c r="DM32" s="660"/>
      <c r="DN32" s="660"/>
      <c r="DO32" s="660"/>
      <c r="DP32" s="660"/>
      <c r="DQ32" s="660"/>
      <c r="DR32" s="660"/>
      <c r="DS32" s="660"/>
      <c r="DT32" s="660"/>
      <c r="DU32" s="660"/>
      <c r="DV32" s="661"/>
      <c r="DW32" s="664">
        <v>0</v>
      </c>
      <c r="DX32" s="690"/>
      <c r="DY32" s="690"/>
      <c r="DZ32" s="690"/>
      <c r="EA32" s="690"/>
      <c r="EB32" s="690"/>
      <c r="EC32" s="691"/>
    </row>
    <row r="33" spans="2:133" ht="11.25" customHeight="1" x14ac:dyDescent="0.15">
      <c r="B33" s="656" t="s">
        <v>325</v>
      </c>
      <c r="C33" s="657"/>
      <c r="D33" s="657"/>
      <c r="E33" s="657"/>
      <c r="F33" s="657"/>
      <c r="G33" s="657"/>
      <c r="H33" s="657"/>
      <c r="I33" s="657"/>
      <c r="J33" s="657"/>
      <c r="K33" s="657"/>
      <c r="L33" s="657"/>
      <c r="M33" s="657"/>
      <c r="N33" s="657"/>
      <c r="O33" s="657"/>
      <c r="P33" s="657"/>
      <c r="Q33" s="658"/>
      <c r="R33" s="659">
        <v>116825</v>
      </c>
      <c r="S33" s="660"/>
      <c r="T33" s="660"/>
      <c r="U33" s="660"/>
      <c r="V33" s="660"/>
      <c r="W33" s="660"/>
      <c r="X33" s="660"/>
      <c r="Y33" s="661"/>
      <c r="Z33" s="662">
        <v>0.3</v>
      </c>
      <c r="AA33" s="662"/>
      <c r="AB33" s="662"/>
      <c r="AC33" s="662"/>
      <c r="AD33" s="663">
        <v>66695</v>
      </c>
      <c r="AE33" s="663"/>
      <c r="AF33" s="663"/>
      <c r="AG33" s="663"/>
      <c r="AH33" s="663"/>
      <c r="AI33" s="663"/>
      <c r="AJ33" s="663"/>
      <c r="AK33" s="663"/>
      <c r="AL33" s="664">
        <v>0.6</v>
      </c>
      <c r="AM33" s="665"/>
      <c r="AN33" s="665"/>
      <c r="AO33" s="666"/>
      <c r="AP33" s="709"/>
      <c r="AQ33" s="710"/>
      <c r="AR33" s="710"/>
      <c r="AS33" s="710"/>
      <c r="AT33" s="713"/>
      <c r="AU33" s="219"/>
      <c r="AV33" s="219"/>
      <c r="AW33" s="219"/>
      <c r="AX33" s="680" t="s">
        <v>326</v>
      </c>
      <c r="AY33" s="681"/>
      <c r="AZ33" s="681"/>
      <c r="BA33" s="681"/>
      <c r="BB33" s="681"/>
      <c r="BC33" s="681"/>
      <c r="BD33" s="681"/>
      <c r="BE33" s="681"/>
      <c r="BF33" s="682"/>
      <c r="BG33" s="717">
        <v>99.3</v>
      </c>
      <c r="BH33" s="718"/>
      <c r="BI33" s="718"/>
      <c r="BJ33" s="718"/>
      <c r="BK33" s="718"/>
      <c r="BL33" s="718"/>
      <c r="BM33" s="719">
        <v>97</v>
      </c>
      <c r="BN33" s="718"/>
      <c r="BO33" s="718"/>
      <c r="BP33" s="718"/>
      <c r="BQ33" s="720"/>
      <c r="BR33" s="717">
        <v>99.1</v>
      </c>
      <c r="BS33" s="718"/>
      <c r="BT33" s="718"/>
      <c r="BU33" s="718"/>
      <c r="BV33" s="718"/>
      <c r="BW33" s="718"/>
      <c r="BX33" s="719">
        <v>95.5</v>
      </c>
      <c r="BY33" s="718"/>
      <c r="BZ33" s="718"/>
      <c r="CA33" s="718"/>
      <c r="CB33" s="720"/>
      <c r="CD33" s="656" t="s">
        <v>327</v>
      </c>
      <c r="CE33" s="657"/>
      <c r="CF33" s="657"/>
      <c r="CG33" s="657"/>
      <c r="CH33" s="657"/>
      <c r="CI33" s="657"/>
      <c r="CJ33" s="657"/>
      <c r="CK33" s="657"/>
      <c r="CL33" s="657"/>
      <c r="CM33" s="657"/>
      <c r="CN33" s="657"/>
      <c r="CO33" s="657"/>
      <c r="CP33" s="657"/>
      <c r="CQ33" s="658"/>
      <c r="CR33" s="659">
        <v>21491927</v>
      </c>
      <c r="CS33" s="692"/>
      <c r="CT33" s="692"/>
      <c r="CU33" s="692"/>
      <c r="CV33" s="692"/>
      <c r="CW33" s="692"/>
      <c r="CX33" s="692"/>
      <c r="CY33" s="693"/>
      <c r="CZ33" s="664">
        <v>64.099999999999994</v>
      </c>
      <c r="DA33" s="690"/>
      <c r="DB33" s="690"/>
      <c r="DC33" s="694"/>
      <c r="DD33" s="668">
        <v>6913127</v>
      </c>
      <c r="DE33" s="692"/>
      <c r="DF33" s="692"/>
      <c r="DG33" s="692"/>
      <c r="DH33" s="692"/>
      <c r="DI33" s="692"/>
      <c r="DJ33" s="692"/>
      <c r="DK33" s="693"/>
      <c r="DL33" s="668">
        <v>3629005</v>
      </c>
      <c r="DM33" s="692"/>
      <c r="DN33" s="692"/>
      <c r="DO33" s="692"/>
      <c r="DP33" s="692"/>
      <c r="DQ33" s="692"/>
      <c r="DR33" s="692"/>
      <c r="DS33" s="692"/>
      <c r="DT33" s="692"/>
      <c r="DU33" s="692"/>
      <c r="DV33" s="693"/>
      <c r="DW33" s="664">
        <v>30.4</v>
      </c>
      <c r="DX33" s="690"/>
      <c r="DY33" s="690"/>
      <c r="DZ33" s="690"/>
      <c r="EA33" s="690"/>
      <c r="EB33" s="690"/>
      <c r="EC33" s="691"/>
    </row>
    <row r="34" spans="2:133" ht="11.25" customHeight="1" x14ac:dyDescent="0.15">
      <c r="B34" s="656" t="s">
        <v>328</v>
      </c>
      <c r="C34" s="657"/>
      <c r="D34" s="657"/>
      <c r="E34" s="657"/>
      <c r="F34" s="657"/>
      <c r="G34" s="657"/>
      <c r="H34" s="657"/>
      <c r="I34" s="657"/>
      <c r="J34" s="657"/>
      <c r="K34" s="657"/>
      <c r="L34" s="657"/>
      <c r="M34" s="657"/>
      <c r="N34" s="657"/>
      <c r="O34" s="657"/>
      <c r="P34" s="657"/>
      <c r="Q34" s="658"/>
      <c r="R34" s="659">
        <v>8865392</v>
      </c>
      <c r="S34" s="660"/>
      <c r="T34" s="660"/>
      <c r="U34" s="660"/>
      <c r="V34" s="660"/>
      <c r="W34" s="660"/>
      <c r="X34" s="660"/>
      <c r="Y34" s="661"/>
      <c r="Z34" s="662">
        <v>25.2</v>
      </c>
      <c r="AA34" s="662"/>
      <c r="AB34" s="662"/>
      <c r="AC34" s="662"/>
      <c r="AD34" s="663" t="s">
        <v>329</v>
      </c>
      <c r="AE34" s="663"/>
      <c r="AF34" s="663"/>
      <c r="AG34" s="663"/>
      <c r="AH34" s="663"/>
      <c r="AI34" s="663"/>
      <c r="AJ34" s="663"/>
      <c r="AK34" s="663"/>
      <c r="AL34" s="664" t="s">
        <v>139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330</v>
      </c>
      <c r="CE34" s="657"/>
      <c r="CF34" s="657"/>
      <c r="CG34" s="657"/>
      <c r="CH34" s="657"/>
      <c r="CI34" s="657"/>
      <c r="CJ34" s="657"/>
      <c r="CK34" s="657"/>
      <c r="CL34" s="657"/>
      <c r="CM34" s="657"/>
      <c r="CN34" s="657"/>
      <c r="CO34" s="657"/>
      <c r="CP34" s="657"/>
      <c r="CQ34" s="658"/>
      <c r="CR34" s="659">
        <v>9852161</v>
      </c>
      <c r="CS34" s="660"/>
      <c r="CT34" s="660"/>
      <c r="CU34" s="660"/>
      <c r="CV34" s="660"/>
      <c r="CW34" s="660"/>
      <c r="CX34" s="660"/>
      <c r="CY34" s="661"/>
      <c r="CZ34" s="664">
        <v>29.4</v>
      </c>
      <c r="DA34" s="690"/>
      <c r="DB34" s="690"/>
      <c r="DC34" s="694"/>
      <c r="DD34" s="668">
        <v>1198361</v>
      </c>
      <c r="DE34" s="660"/>
      <c r="DF34" s="660"/>
      <c r="DG34" s="660"/>
      <c r="DH34" s="660"/>
      <c r="DI34" s="660"/>
      <c r="DJ34" s="660"/>
      <c r="DK34" s="661"/>
      <c r="DL34" s="668">
        <v>740296</v>
      </c>
      <c r="DM34" s="660"/>
      <c r="DN34" s="660"/>
      <c r="DO34" s="660"/>
      <c r="DP34" s="660"/>
      <c r="DQ34" s="660"/>
      <c r="DR34" s="660"/>
      <c r="DS34" s="660"/>
      <c r="DT34" s="660"/>
      <c r="DU34" s="660"/>
      <c r="DV34" s="661"/>
      <c r="DW34" s="664">
        <v>6.2</v>
      </c>
      <c r="DX34" s="690"/>
      <c r="DY34" s="690"/>
      <c r="DZ34" s="690"/>
      <c r="EA34" s="690"/>
      <c r="EB34" s="690"/>
      <c r="EC34" s="691"/>
    </row>
    <row r="35" spans="2:133" ht="11.25" customHeight="1" x14ac:dyDescent="0.15">
      <c r="B35" s="656" t="s">
        <v>331</v>
      </c>
      <c r="C35" s="657"/>
      <c r="D35" s="657"/>
      <c r="E35" s="657"/>
      <c r="F35" s="657"/>
      <c r="G35" s="657"/>
      <c r="H35" s="657"/>
      <c r="I35" s="657"/>
      <c r="J35" s="657"/>
      <c r="K35" s="657"/>
      <c r="L35" s="657"/>
      <c r="M35" s="657"/>
      <c r="N35" s="657"/>
      <c r="O35" s="657"/>
      <c r="P35" s="657"/>
      <c r="Q35" s="658"/>
      <c r="R35" s="659">
        <v>3457978</v>
      </c>
      <c r="S35" s="660"/>
      <c r="T35" s="660"/>
      <c r="U35" s="660"/>
      <c r="V35" s="660"/>
      <c r="W35" s="660"/>
      <c r="X35" s="660"/>
      <c r="Y35" s="661"/>
      <c r="Z35" s="662">
        <v>9.8000000000000007</v>
      </c>
      <c r="AA35" s="662"/>
      <c r="AB35" s="662"/>
      <c r="AC35" s="662"/>
      <c r="AD35" s="663" t="s">
        <v>242</v>
      </c>
      <c r="AE35" s="663"/>
      <c r="AF35" s="663"/>
      <c r="AG35" s="663"/>
      <c r="AH35" s="663"/>
      <c r="AI35" s="663"/>
      <c r="AJ35" s="663"/>
      <c r="AK35" s="663"/>
      <c r="AL35" s="664" t="s">
        <v>139</v>
      </c>
      <c r="AM35" s="665"/>
      <c r="AN35" s="665"/>
      <c r="AO35" s="666"/>
      <c r="AP35" s="222"/>
      <c r="AQ35" s="641" t="s">
        <v>332</v>
      </c>
      <c r="AR35" s="642"/>
      <c r="AS35" s="642"/>
      <c r="AT35" s="642"/>
      <c r="AU35" s="642"/>
      <c r="AV35" s="642"/>
      <c r="AW35" s="642"/>
      <c r="AX35" s="642"/>
      <c r="AY35" s="642"/>
      <c r="AZ35" s="642"/>
      <c r="BA35" s="642"/>
      <c r="BB35" s="642"/>
      <c r="BC35" s="642"/>
      <c r="BD35" s="642"/>
      <c r="BE35" s="642"/>
      <c r="BF35" s="643"/>
      <c r="BG35" s="641" t="s">
        <v>333</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334</v>
      </c>
      <c r="CE35" s="657"/>
      <c r="CF35" s="657"/>
      <c r="CG35" s="657"/>
      <c r="CH35" s="657"/>
      <c r="CI35" s="657"/>
      <c r="CJ35" s="657"/>
      <c r="CK35" s="657"/>
      <c r="CL35" s="657"/>
      <c r="CM35" s="657"/>
      <c r="CN35" s="657"/>
      <c r="CO35" s="657"/>
      <c r="CP35" s="657"/>
      <c r="CQ35" s="658"/>
      <c r="CR35" s="659">
        <v>353680</v>
      </c>
      <c r="CS35" s="692"/>
      <c r="CT35" s="692"/>
      <c r="CU35" s="692"/>
      <c r="CV35" s="692"/>
      <c r="CW35" s="692"/>
      <c r="CX35" s="692"/>
      <c r="CY35" s="693"/>
      <c r="CZ35" s="664">
        <v>1.1000000000000001</v>
      </c>
      <c r="DA35" s="690"/>
      <c r="DB35" s="690"/>
      <c r="DC35" s="694"/>
      <c r="DD35" s="668">
        <v>11270</v>
      </c>
      <c r="DE35" s="692"/>
      <c r="DF35" s="692"/>
      <c r="DG35" s="692"/>
      <c r="DH35" s="692"/>
      <c r="DI35" s="692"/>
      <c r="DJ35" s="692"/>
      <c r="DK35" s="693"/>
      <c r="DL35" s="668">
        <v>9902</v>
      </c>
      <c r="DM35" s="692"/>
      <c r="DN35" s="692"/>
      <c r="DO35" s="692"/>
      <c r="DP35" s="692"/>
      <c r="DQ35" s="692"/>
      <c r="DR35" s="692"/>
      <c r="DS35" s="692"/>
      <c r="DT35" s="692"/>
      <c r="DU35" s="692"/>
      <c r="DV35" s="693"/>
      <c r="DW35" s="664">
        <v>0.1</v>
      </c>
      <c r="DX35" s="690"/>
      <c r="DY35" s="690"/>
      <c r="DZ35" s="690"/>
      <c r="EA35" s="690"/>
      <c r="EB35" s="690"/>
      <c r="EC35" s="691"/>
    </row>
    <row r="36" spans="2:133" ht="11.25" customHeight="1" x14ac:dyDescent="0.15">
      <c r="B36" s="656" t="s">
        <v>335</v>
      </c>
      <c r="C36" s="657"/>
      <c r="D36" s="657"/>
      <c r="E36" s="657"/>
      <c r="F36" s="657"/>
      <c r="G36" s="657"/>
      <c r="H36" s="657"/>
      <c r="I36" s="657"/>
      <c r="J36" s="657"/>
      <c r="K36" s="657"/>
      <c r="L36" s="657"/>
      <c r="M36" s="657"/>
      <c r="N36" s="657"/>
      <c r="O36" s="657"/>
      <c r="P36" s="657"/>
      <c r="Q36" s="658"/>
      <c r="R36" s="659">
        <v>1477836</v>
      </c>
      <c r="S36" s="660"/>
      <c r="T36" s="660"/>
      <c r="U36" s="660"/>
      <c r="V36" s="660"/>
      <c r="W36" s="660"/>
      <c r="X36" s="660"/>
      <c r="Y36" s="661"/>
      <c r="Z36" s="662">
        <v>4.2</v>
      </c>
      <c r="AA36" s="662"/>
      <c r="AB36" s="662"/>
      <c r="AC36" s="662"/>
      <c r="AD36" s="663" t="s">
        <v>242</v>
      </c>
      <c r="AE36" s="663"/>
      <c r="AF36" s="663"/>
      <c r="AG36" s="663"/>
      <c r="AH36" s="663"/>
      <c r="AI36" s="663"/>
      <c r="AJ36" s="663"/>
      <c r="AK36" s="663"/>
      <c r="AL36" s="664" t="s">
        <v>139</v>
      </c>
      <c r="AM36" s="665"/>
      <c r="AN36" s="665"/>
      <c r="AO36" s="666"/>
      <c r="AP36" s="222"/>
      <c r="AQ36" s="725" t="s">
        <v>336</v>
      </c>
      <c r="AR36" s="726"/>
      <c r="AS36" s="726"/>
      <c r="AT36" s="726"/>
      <c r="AU36" s="726"/>
      <c r="AV36" s="726"/>
      <c r="AW36" s="726"/>
      <c r="AX36" s="726"/>
      <c r="AY36" s="727"/>
      <c r="AZ36" s="648">
        <v>3309468</v>
      </c>
      <c r="BA36" s="649"/>
      <c r="BB36" s="649"/>
      <c r="BC36" s="649"/>
      <c r="BD36" s="649"/>
      <c r="BE36" s="649"/>
      <c r="BF36" s="721"/>
      <c r="BG36" s="645" t="s">
        <v>337</v>
      </c>
      <c r="BH36" s="646"/>
      <c r="BI36" s="646"/>
      <c r="BJ36" s="646"/>
      <c r="BK36" s="646"/>
      <c r="BL36" s="646"/>
      <c r="BM36" s="646"/>
      <c r="BN36" s="646"/>
      <c r="BO36" s="646"/>
      <c r="BP36" s="646"/>
      <c r="BQ36" s="646"/>
      <c r="BR36" s="646"/>
      <c r="BS36" s="646"/>
      <c r="BT36" s="646"/>
      <c r="BU36" s="647"/>
      <c r="BV36" s="648">
        <v>1936</v>
      </c>
      <c r="BW36" s="649"/>
      <c r="BX36" s="649"/>
      <c r="BY36" s="649"/>
      <c r="BZ36" s="649"/>
      <c r="CA36" s="649"/>
      <c r="CB36" s="721"/>
      <c r="CD36" s="656" t="s">
        <v>338</v>
      </c>
      <c r="CE36" s="657"/>
      <c r="CF36" s="657"/>
      <c r="CG36" s="657"/>
      <c r="CH36" s="657"/>
      <c r="CI36" s="657"/>
      <c r="CJ36" s="657"/>
      <c r="CK36" s="657"/>
      <c r="CL36" s="657"/>
      <c r="CM36" s="657"/>
      <c r="CN36" s="657"/>
      <c r="CO36" s="657"/>
      <c r="CP36" s="657"/>
      <c r="CQ36" s="658"/>
      <c r="CR36" s="659">
        <v>4746995</v>
      </c>
      <c r="CS36" s="660"/>
      <c r="CT36" s="660"/>
      <c r="CU36" s="660"/>
      <c r="CV36" s="660"/>
      <c r="CW36" s="660"/>
      <c r="CX36" s="660"/>
      <c r="CY36" s="661"/>
      <c r="CZ36" s="664">
        <v>14.2</v>
      </c>
      <c r="DA36" s="690"/>
      <c r="DB36" s="690"/>
      <c r="DC36" s="694"/>
      <c r="DD36" s="668">
        <v>3978903</v>
      </c>
      <c r="DE36" s="660"/>
      <c r="DF36" s="660"/>
      <c r="DG36" s="660"/>
      <c r="DH36" s="660"/>
      <c r="DI36" s="660"/>
      <c r="DJ36" s="660"/>
      <c r="DK36" s="661"/>
      <c r="DL36" s="668">
        <v>1537254</v>
      </c>
      <c r="DM36" s="660"/>
      <c r="DN36" s="660"/>
      <c r="DO36" s="660"/>
      <c r="DP36" s="660"/>
      <c r="DQ36" s="660"/>
      <c r="DR36" s="660"/>
      <c r="DS36" s="660"/>
      <c r="DT36" s="660"/>
      <c r="DU36" s="660"/>
      <c r="DV36" s="661"/>
      <c r="DW36" s="664">
        <v>12.9</v>
      </c>
      <c r="DX36" s="690"/>
      <c r="DY36" s="690"/>
      <c r="DZ36" s="690"/>
      <c r="EA36" s="690"/>
      <c r="EB36" s="690"/>
      <c r="EC36" s="691"/>
    </row>
    <row r="37" spans="2:133" ht="11.25" customHeight="1" x14ac:dyDescent="0.15">
      <c r="B37" s="656" t="s">
        <v>339</v>
      </c>
      <c r="C37" s="657"/>
      <c r="D37" s="657"/>
      <c r="E37" s="657"/>
      <c r="F37" s="657"/>
      <c r="G37" s="657"/>
      <c r="H37" s="657"/>
      <c r="I37" s="657"/>
      <c r="J37" s="657"/>
      <c r="K37" s="657"/>
      <c r="L37" s="657"/>
      <c r="M37" s="657"/>
      <c r="N37" s="657"/>
      <c r="O37" s="657"/>
      <c r="P37" s="657"/>
      <c r="Q37" s="658"/>
      <c r="R37" s="659">
        <v>1487658</v>
      </c>
      <c r="S37" s="660"/>
      <c r="T37" s="660"/>
      <c r="U37" s="660"/>
      <c r="V37" s="660"/>
      <c r="W37" s="660"/>
      <c r="X37" s="660"/>
      <c r="Y37" s="661"/>
      <c r="Z37" s="662">
        <v>4.2</v>
      </c>
      <c r="AA37" s="662"/>
      <c r="AB37" s="662"/>
      <c r="AC37" s="662"/>
      <c r="AD37" s="663">
        <v>69781</v>
      </c>
      <c r="AE37" s="663"/>
      <c r="AF37" s="663"/>
      <c r="AG37" s="663"/>
      <c r="AH37" s="663"/>
      <c r="AI37" s="663"/>
      <c r="AJ37" s="663"/>
      <c r="AK37" s="663"/>
      <c r="AL37" s="664">
        <v>0.6</v>
      </c>
      <c r="AM37" s="665"/>
      <c r="AN37" s="665"/>
      <c r="AO37" s="666"/>
      <c r="AQ37" s="722" t="s">
        <v>340</v>
      </c>
      <c r="AR37" s="723"/>
      <c r="AS37" s="723"/>
      <c r="AT37" s="723"/>
      <c r="AU37" s="723"/>
      <c r="AV37" s="723"/>
      <c r="AW37" s="723"/>
      <c r="AX37" s="723"/>
      <c r="AY37" s="724"/>
      <c r="AZ37" s="659">
        <v>840000</v>
      </c>
      <c r="BA37" s="660"/>
      <c r="BB37" s="660"/>
      <c r="BC37" s="660"/>
      <c r="BD37" s="692"/>
      <c r="BE37" s="692"/>
      <c r="BF37" s="714"/>
      <c r="BG37" s="656" t="s">
        <v>341</v>
      </c>
      <c r="BH37" s="657"/>
      <c r="BI37" s="657"/>
      <c r="BJ37" s="657"/>
      <c r="BK37" s="657"/>
      <c r="BL37" s="657"/>
      <c r="BM37" s="657"/>
      <c r="BN37" s="657"/>
      <c r="BO37" s="657"/>
      <c r="BP37" s="657"/>
      <c r="BQ37" s="657"/>
      <c r="BR37" s="657"/>
      <c r="BS37" s="657"/>
      <c r="BT37" s="657"/>
      <c r="BU37" s="658"/>
      <c r="BV37" s="659">
        <v>-11300</v>
      </c>
      <c r="BW37" s="660"/>
      <c r="BX37" s="660"/>
      <c r="BY37" s="660"/>
      <c r="BZ37" s="660"/>
      <c r="CA37" s="660"/>
      <c r="CB37" s="669"/>
      <c r="CD37" s="656" t="s">
        <v>342</v>
      </c>
      <c r="CE37" s="657"/>
      <c r="CF37" s="657"/>
      <c r="CG37" s="657"/>
      <c r="CH37" s="657"/>
      <c r="CI37" s="657"/>
      <c r="CJ37" s="657"/>
      <c r="CK37" s="657"/>
      <c r="CL37" s="657"/>
      <c r="CM37" s="657"/>
      <c r="CN37" s="657"/>
      <c r="CO37" s="657"/>
      <c r="CP37" s="657"/>
      <c r="CQ37" s="658"/>
      <c r="CR37" s="659">
        <v>789909</v>
      </c>
      <c r="CS37" s="692"/>
      <c r="CT37" s="692"/>
      <c r="CU37" s="692"/>
      <c r="CV37" s="692"/>
      <c r="CW37" s="692"/>
      <c r="CX37" s="692"/>
      <c r="CY37" s="693"/>
      <c r="CZ37" s="664">
        <v>2.4</v>
      </c>
      <c r="DA37" s="690"/>
      <c r="DB37" s="690"/>
      <c r="DC37" s="694"/>
      <c r="DD37" s="668">
        <v>733564</v>
      </c>
      <c r="DE37" s="692"/>
      <c r="DF37" s="692"/>
      <c r="DG37" s="692"/>
      <c r="DH37" s="692"/>
      <c r="DI37" s="692"/>
      <c r="DJ37" s="692"/>
      <c r="DK37" s="693"/>
      <c r="DL37" s="668">
        <v>700593</v>
      </c>
      <c r="DM37" s="692"/>
      <c r="DN37" s="692"/>
      <c r="DO37" s="692"/>
      <c r="DP37" s="692"/>
      <c r="DQ37" s="692"/>
      <c r="DR37" s="692"/>
      <c r="DS37" s="692"/>
      <c r="DT37" s="692"/>
      <c r="DU37" s="692"/>
      <c r="DV37" s="693"/>
      <c r="DW37" s="664">
        <v>5.9</v>
      </c>
      <c r="DX37" s="690"/>
      <c r="DY37" s="690"/>
      <c r="DZ37" s="690"/>
      <c r="EA37" s="690"/>
      <c r="EB37" s="690"/>
      <c r="EC37" s="691"/>
    </row>
    <row r="38" spans="2:133" ht="11.25" customHeight="1" x14ac:dyDescent="0.15">
      <c r="B38" s="656" t="s">
        <v>343</v>
      </c>
      <c r="C38" s="657"/>
      <c r="D38" s="657"/>
      <c r="E38" s="657"/>
      <c r="F38" s="657"/>
      <c r="G38" s="657"/>
      <c r="H38" s="657"/>
      <c r="I38" s="657"/>
      <c r="J38" s="657"/>
      <c r="K38" s="657"/>
      <c r="L38" s="657"/>
      <c r="M38" s="657"/>
      <c r="N38" s="657"/>
      <c r="O38" s="657"/>
      <c r="P38" s="657"/>
      <c r="Q38" s="658"/>
      <c r="R38" s="659">
        <v>897109</v>
      </c>
      <c r="S38" s="660"/>
      <c r="T38" s="660"/>
      <c r="U38" s="660"/>
      <c r="V38" s="660"/>
      <c r="W38" s="660"/>
      <c r="X38" s="660"/>
      <c r="Y38" s="661"/>
      <c r="Z38" s="662">
        <v>2.5</v>
      </c>
      <c r="AA38" s="662"/>
      <c r="AB38" s="662"/>
      <c r="AC38" s="662"/>
      <c r="AD38" s="663" t="s">
        <v>139</v>
      </c>
      <c r="AE38" s="663"/>
      <c r="AF38" s="663"/>
      <c r="AG38" s="663"/>
      <c r="AH38" s="663"/>
      <c r="AI38" s="663"/>
      <c r="AJ38" s="663"/>
      <c r="AK38" s="663"/>
      <c r="AL38" s="664" t="s">
        <v>139</v>
      </c>
      <c r="AM38" s="665"/>
      <c r="AN38" s="665"/>
      <c r="AO38" s="666"/>
      <c r="AQ38" s="722" t="s">
        <v>344</v>
      </c>
      <c r="AR38" s="723"/>
      <c r="AS38" s="723"/>
      <c r="AT38" s="723"/>
      <c r="AU38" s="723"/>
      <c r="AV38" s="723"/>
      <c r="AW38" s="723"/>
      <c r="AX38" s="723"/>
      <c r="AY38" s="724"/>
      <c r="AZ38" s="659">
        <v>547908</v>
      </c>
      <c r="BA38" s="660"/>
      <c r="BB38" s="660"/>
      <c r="BC38" s="660"/>
      <c r="BD38" s="692"/>
      <c r="BE38" s="692"/>
      <c r="BF38" s="714"/>
      <c r="BG38" s="656" t="s">
        <v>345</v>
      </c>
      <c r="BH38" s="657"/>
      <c r="BI38" s="657"/>
      <c r="BJ38" s="657"/>
      <c r="BK38" s="657"/>
      <c r="BL38" s="657"/>
      <c r="BM38" s="657"/>
      <c r="BN38" s="657"/>
      <c r="BO38" s="657"/>
      <c r="BP38" s="657"/>
      <c r="BQ38" s="657"/>
      <c r="BR38" s="657"/>
      <c r="BS38" s="657"/>
      <c r="BT38" s="657"/>
      <c r="BU38" s="658"/>
      <c r="BV38" s="659">
        <v>6060</v>
      </c>
      <c r="BW38" s="660"/>
      <c r="BX38" s="660"/>
      <c r="BY38" s="660"/>
      <c r="BZ38" s="660"/>
      <c r="CA38" s="660"/>
      <c r="CB38" s="669"/>
      <c r="CD38" s="656" t="s">
        <v>346</v>
      </c>
      <c r="CE38" s="657"/>
      <c r="CF38" s="657"/>
      <c r="CG38" s="657"/>
      <c r="CH38" s="657"/>
      <c r="CI38" s="657"/>
      <c r="CJ38" s="657"/>
      <c r="CK38" s="657"/>
      <c r="CL38" s="657"/>
      <c r="CM38" s="657"/>
      <c r="CN38" s="657"/>
      <c r="CO38" s="657"/>
      <c r="CP38" s="657"/>
      <c r="CQ38" s="658"/>
      <c r="CR38" s="659">
        <v>1718534</v>
      </c>
      <c r="CS38" s="660"/>
      <c r="CT38" s="660"/>
      <c r="CU38" s="660"/>
      <c r="CV38" s="660"/>
      <c r="CW38" s="660"/>
      <c r="CX38" s="660"/>
      <c r="CY38" s="661"/>
      <c r="CZ38" s="664">
        <v>5.0999999999999996</v>
      </c>
      <c r="DA38" s="690"/>
      <c r="DB38" s="690"/>
      <c r="DC38" s="694"/>
      <c r="DD38" s="668">
        <v>1383567</v>
      </c>
      <c r="DE38" s="660"/>
      <c r="DF38" s="660"/>
      <c r="DG38" s="660"/>
      <c r="DH38" s="660"/>
      <c r="DI38" s="660"/>
      <c r="DJ38" s="660"/>
      <c r="DK38" s="661"/>
      <c r="DL38" s="668">
        <v>1317403</v>
      </c>
      <c r="DM38" s="660"/>
      <c r="DN38" s="660"/>
      <c r="DO38" s="660"/>
      <c r="DP38" s="660"/>
      <c r="DQ38" s="660"/>
      <c r="DR38" s="660"/>
      <c r="DS38" s="660"/>
      <c r="DT38" s="660"/>
      <c r="DU38" s="660"/>
      <c r="DV38" s="661"/>
      <c r="DW38" s="664">
        <v>11</v>
      </c>
      <c r="DX38" s="690"/>
      <c r="DY38" s="690"/>
      <c r="DZ38" s="690"/>
      <c r="EA38" s="690"/>
      <c r="EB38" s="690"/>
      <c r="EC38" s="691"/>
    </row>
    <row r="39" spans="2:133" ht="11.25" customHeight="1" x14ac:dyDescent="0.15">
      <c r="B39" s="656" t="s">
        <v>347</v>
      </c>
      <c r="C39" s="657"/>
      <c r="D39" s="657"/>
      <c r="E39" s="657"/>
      <c r="F39" s="657"/>
      <c r="G39" s="657"/>
      <c r="H39" s="657"/>
      <c r="I39" s="657"/>
      <c r="J39" s="657"/>
      <c r="K39" s="657"/>
      <c r="L39" s="657"/>
      <c r="M39" s="657"/>
      <c r="N39" s="657"/>
      <c r="O39" s="657"/>
      <c r="P39" s="657"/>
      <c r="Q39" s="658"/>
      <c r="R39" s="659" t="s">
        <v>242</v>
      </c>
      <c r="S39" s="660"/>
      <c r="T39" s="660"/>
      <c r="U39" s="660"/>
      <c r="V39" s="660"/>
      <c r="W39" s="660"/>
      <c r="X39" s="660"/>
      <c r="Y39" s="661"/>
      <c r="Z39" s="662" t="s">
        <v>139</v>
      </c>
      <c r="AA39" s="662"/>
      <c r="AB39" s="662"/>
      <c r="AC39" s="662"/>
      <c r="AD39" s="663" t="s">
        <v>139</v>
      </c>
      <c r="AE39" s="663"/>
      <c r="AF39" s="663"/>
      <c r="AG39" s="663"/>
      <c r="AH39" s="663"/>
      <c r="AI39" s="663"/>
      <c r="AJ39" s="663"/>
      <c r="AK39" s="663"/>
      <c r="AL39" s="664" t="s">
        <v>139</v>
      </c>
      <c r="AM39" s="665"/>
      <c r="AN39" s="665"/>
      <c r="AO39" s="666"/>
      <c r="AQ39" s="722" t="s">
        <v>348</v>
      </c>
      <c r="AR39" s="723"/>
      <c r="AS39" s="723"/>
      <c r="AT39" s="723"/>
      <c r="AU39" s="723"/>
      <c r="AV39" s="723"/>
      <c r="AW39" s="723"/>
      <c r="AX39" s="723"/>
      <c r="AY39" s="724"/>
      <c r="AZ39" s="659">
        <v>203026</v>
      </c>
      <c r="BA39" s="660"/>
      <c r="BB39" s="660"/>
      <c r="BC39" s="660"/>
      <c r="BD39" s="692"/>
      <c r="BE39" s="692"/>
      <c r="BF39" s="714"/>
      <c r="BG39" s="656" t="s">
        <v>349</v>
      </c>
      <c r="BH39" s="657"/>
      <c r="BI39" s="657"/>
      <c r="BJ39" s="657"/>
      <c r="BK39" s="657"/>
      <c r="BL39" s="657"/>
      <c r="BM39" s="657"/>
      <c r="BN39" s="657"/>
      <c r="BO39" s="657"/>
      <c r="BP39" s="657"/>
      <c r="BQ39" s="657"/>
      <c r="BR39" s="657"/>
      <c r="BS39" s="657"/>
      <c r="BT39" s="657"/>
      <c r="BU39" s="658"/>
      <c r="BV39" s="659">
        <v>9399</v>
      </c>
      <c r="BW39" s="660"/>
      <c r="BX39" s="660"/>
      <c r="BY39" s="660"/>
      <c r="BZ39" s="660"/>
      <c r="CA39" s="660"/>
      <c r="CB39" s="669"/>
      <c r="CD39" s="656" t="s">
        <v>350</v>
      </c>
      <c r="CE39" s="657"/>
      <c r="CF39" s="657"/>
      <c r="CG39" s="657"/>
      <c r="CH39" s="657"/>
      <c r="CI39" s="657"/>
      <c r="CJ39" s="657"/>
      <c r="CK39" s="657"/>
      <c r="CL39" s="657"/>
      <c r="CM39" s="657"/>
      <c r="CN39" s="657"/>
      <c r="CO39" s="657"/>
      <c r="CP39" s="657"/>
      <c r="CQ39" s="658"/>
      <c r="CR39" s="659">
        <v>4796407</v>
      </c>
      <c r="CS39" s="692"/>
      <c r="CT39" s="692"/>
      <c r="CU39" s="692"/>
      <c r="CV39" s="692"/>
      <c r="CW39" s="692"/>
      <c r="CX39" s="692"/>
      <c r="CY39" s="693"/>
      <c r="CZ39" s="664">
        <v>14.3</v>
      </c>
      <c r="DA39" s="690"/>
      <c r="DB39" s="690"/>
      <c r="DC39" s="694"/>
      <c r="DD39" s="668">
        <v>316876</v>
      </c>
      <c r="DE39" s="692"/>
      <c r="DF39" s="692"/>
      <c r="DG39" s="692"/>
      <c r="DH39" s="692"/>
      <c r="DI39" s="692"/>
      <c r="DJ39" s="692"/>
      <c r="DK39" s="693"/>
      <c r="DL39" s="668" t="s">
        <v>242</v>
      </c>
      <c r="DM39" s="692"/>
      <c r="DN39" s="692"/>
      <c r="DO39" s="692"/>
      <c r="DP39" s="692"/>
      <c r="DQ39" s="692"/>
      <c r="DR39" s="692"/>
      <c r="DS39" s="692"/>
      <c r="DT39" s="692"/>
      <c r="DU39" s="692"/>
      <c r="DV39" s="693"/>
      <c r="DW39" s="664" t="s">
        <v>139</v>
      </c>
      <c r="DX39" s="690"/>
      <c r="DY39" s="690"/>
      <c r="DZ39" s="690"/>
      <c r="EA39" s="690"/>
      <c r="EB39" s="690"/>
      <c r="EC39" s="691"/>
    </row>
    <row r="40" spans="2:133" ht="11.25" customHeight="1" x14ac:dyDescent="0.15">
      <c r="B40" s="656" t="s">
        <v>351</v>
      </c>
      <c r="C40" s="657"/>
      <c r="D40" s="657"/>
      <c r="E40" s="657"/>
      <c r="F40" s="657"/>
      <c r="G40" s="657"/>
      <c r="H40" s="657"/>
      <c r="I40" s="657"/>
      <c r="J40" s="657"/>
      <c r="K40" s="657"/>
      <c r="L40" s="657"/>
      <c r="M40" s="657"/>
      <c r="N40" s="657"/>
      <c r="O40" s="657"/>
      <c r="P40" s="657"/>
      <c r="Q40" s="658"/>
      <c r="R40" s="659">
        <v>255609</v>
      </c>
      <c r="S40" s="660"/>
      <c r="T40" s="660"/>
      <c r="U40" s="660"/>
      <c r="V40" s="660"/>
      <c r="W40" s="660"/>
      <c r="X40" s="660"/>
      <c r="Y40" s="661"/>
      <c r="Z40" s="662">
        <v>0.7</v>
      </c>
      <c r="AA40" s="662"/>
      <c r="AB40" s="662"/>
      <c r="AC40" s="662"/>
      <c r="AD40" s="663" t="s">
        <v>139</v>
      </c>
      <c r="AE40" s="663"/>
      <c r="AF40" s="663"/>
      <c r="AG40" s="663"/>
      <c r="AH40" s="663"/>
      <c r="AI40" s="663"/>
      <c r="AJ40" s="663"/>
      <c r="AK40" s="663"/>
      <c r="AL40" s="664" t="s">
        <v>242</v>
      </c>
      <c r="AM40" s="665"/>
      <c r="AN40" s="665"/>
      <c r="AO40" s="666"/>
      <c r="AQ40" s="722" t="s">
        <v>352</v>
      </c>
      <c r="AR40" s="723"/>
      <c r="AS40" s="723"/>
      <c r="AT40" s="723"/>
      <c r="AU40" s="723"/>
      <c r="AV40" s="723"/>
      <c r="AW40" s="723"/>
      <c r="AX40" s="723"/>
      <c r="AY40" s="724"/>
      <c r="AZ40" s="659" t="s">
        <v>139</v>
      </c>
      <c r="BA40" s="660"/>
      <c r="BB40" s="660"/>
      <c r="BC40" s="660"/>
      <c r="BD40" s="692"/>
      <c r="BE40" s="692"/>
      <c r="BF40" s="714"/>
      <c r="BG40" s="707" t="s">
        <v>353</v>
      </c>
      <c r="BH40" s="708"/>
      <c r="BI40" s="708"/>
      <c r="BJ40" s="708"/>
      <c r="BK40" s="708"/>
      <c r="BL40" s="223"/>
      <c r="BM40" s="657" t="s">
        <v>354</v>
      </c>
      <c r="BN40" s="657"/>
      <c r="BO40" s="657"/>
      <c r="BP40" s="657"/>
      <c r="BQ40" s="657"/>
      <c r="BR40" s="657"/>
      <c r="BS40" s="657"/>
      <c r="BT40" s="657"/>
      <c r="BU40" s="658"/>
      <c r="BV40" s="659">
        <v>109</v>
      </c>
      <c r="BW40" s="660"/>
      <c r="BX40" s="660"/>
      <c r="BY40" s="660"/>
      <c r="BZ40" s="660"/>
      <c r="CA40" s="660"/>
      <c r="CB40" s="669"/>
      <c r="CD40" s="656" t="s">
        <v>355</v>
      </c>
      <c r="CE40" s="657"/>
      <c r="CF40" s="657"/>
      <c r="CG40" s="657"/>
      <c r="CH40" s="657"/>
      <c r="CI40" s="657"/>
      <c r="CJ40" s="657"/>
      <c r="CK40" s="657"/>
      <c r="CL40" s="657"/>
      <c r="CM40" s="657"/>
      <c r="CN40" s="657"/>
      <c r="CO40" s="657"/>
      <c r="CP40" s="657"/>
      <c r="CQ40" s="658"/>
      <c r="CR40" s="659">
        <v>24150</v>
      </c>
      <c r="CS40" s="660"/>
      <c r="CT40" s="660"/>
      <c r="CU40" s="660"/>
      <c r="CV40" s="660"/>
      <c r="CW40" s="660"/>
      <c r="CX40" s="660"/>
      <c r="CY40" s="661"/>
      <c r="CZ40" s="664">
        <v>0.1</v>
      </c>
      <c r="DA40" s="690"/>
      <c r="DB40" s="690"/>
      <c r="DC40" s="694"/>
      <c r="DD40" s="668">
        <v>24150</v>
      </c>
      <c r="DE40" s="660"/>
      <c r="DF40" s="660"/>
      <c r="DG40" s="660"/>
      <c r="DH40" s="660"/>
      <c r="DI40" s="660"/>
      <c r="DJ40" s="660"/>
      <c r="DK40" s="661"/>
      <c r="DL40" s="668">
        <v>24150</v>
      </c>
      <c r="DM40" s="660"/>
      <c r="DN40" s="660"/>
      <c r="DO40" s="660"/>
      <c r="DP40" s="660"/>
      <c r="DQ40" s="660"/>
      <c r="DR40" s="660"/>
      <c r="DS40" s="660"/>
      <c r="DT40" s="660"/>
      <c r="DU40" s="660"/>
      <c r="DV40" s="661"/>
      <c r="DW40" s="664">
        <v>0.2</v>
      </c>
      <c r="DX40" s="690"/>
      <c r="DY40" s="690"/>
      <c r="DZ40" s="690"/>
      <c r="EA40" s="690"/>
      <c r="EB40" s="690"/>
      <c r="EC40" s="691"/>
    </row>
    <row r="41" spans="2:133" ht="11.25" customHeight="1" x14ac:dyDescent="0.15">
      <c r="B41" s="680" t="s">
        <v>356</v>
      </c>
      <c r="C41" s="681"/>
      <c r="D41" s="681"/>
      <c r="E41" s="681"/>
      <c r="F41" s="681"/>
      <c r="G41" s="681"/>
      <c r="H41" s="681"/>
      <c r="I41" s="681"/>
      <c r="J41" s="681"/>
      <c r="K41" s="681"/>
      <c r="L41" s="681"/>
      <c r="M41" s="681"/>
      <c r="N41" s="681"/>
      <c r="O41" s="681"/>
      <c r="P41" s="681"/>
      <c r="Q41" s="682"/>
      <c r="R41" s="731">
        <v>35211597</v>
      </c>
      <c r="S41" s="732"/>
      <c r="T41" s="732"/>
      <c r="U41" s="732"/>
      <c r="V41" s="732"/>
      <c r="W41" s="732"/>
      <c r="X41" s="732"/>
      <c r="Y41" s="736"/>
      <c r="Z41" s="737">
        <v>100</v>
      </c>
      <c r="AA41" s="737"/>
      <c r="AB41" s="737"/>
      <c r="AC41" s="737"/>
      <c r="AD41" s="738">
        <v>11699970</v>
      </c>
      <c r="AE41" s="738"/>
      <c r="AF41" s="738"/>
      <c r="AG41" s="738"/>
      <c r="AH41" s="738"/>
      <c r="AI41" s="738"/>
      <c r="AJ41" s="738"/>
      <c r="AK41" s="738"/>
      <c r="AL41" s="739">
        <v>100</v>
      </c>
      <c r="AM41" s="719"/>
      <c r="AN41" s="719"/>
      <c r="AO41" s="740"/>
      <c r="AQ41" s="722" t="s">
        <v>357</v>
      </c>
      <c r="AR41" s="723"/>
      <c r="AS41" s="723"/>
      <c r="AT41" s="723"/>
      <c r="AU41" s="723"/>
      <c r="AV41" s="723"/>
      <c r="AW41" s="723"/>
      <c r="AX41" s="723"/>
      <c r="AY41" s="724"/>
      <c r="AZ41" s="659">
        <v>447810</v>
      </c>
      <c r="BA41" s="660"/>
      <c r="BB41" s="660"/>
      <c r="BC41" s="660"/>
      <c r="BD41" s="692"/>
      <c r="BE41" s="692"/>
      <c r="BF41" s="714"/>
      <c r="BG41" s="707"/>
      <c r="BH41" s="708"/>
      <c r="BI41" s="708"/>
      <c r="BJ41" s="708"/>
      <c r="BK41" s="708"/>
      <c r="BL41" s="223"/>
      <c r="BM41" s="657" t="s">
        <v>358</v>
      </c>
      <c r="BN41" s="657"/>
      <c r="BO41" s="657"/>
      <c r="BP41" s="657"/>
      <c r="BQ41" s="657"/>
      <c r="BR41" s="657"/>
      <c r="BS41" s="657"/>
      <c r="BT41" s="657"/>
      <c r="BU41" s="658"/>
      <c r="BV41" s="659" t="s">
        <v>139</v>
      </c>
      <c r="BW41" s="660"/>
      <c r="BX41" s="660"/>
      <c r="BY41" s="660"/>
      <c r="BZ41" s="660"/>
      <c r="CA41" s="660"/>
      <c r="CB41" s="669"/>
      <c r="CD41" s="656" t="s">
        <v>359</v>
      </c>
      <c r="CE41" s="657"/>
      <c r="CF41" s="657"/>
      <c r="CG41" s="657"/>
      <c r="CH41" s="657"/>
      <c r="CI41" s="657"/>
      <c r="CJ41" s="657"/>
      <c r="CK41" s="657"/>
      <c r="CL41" s="657"/>
      <c r="CM41" s="657"/>
      <c r="CN41" s="657"/>
      <c r="CO41" s="657"/>
      <c r="CP41" s="657"/>
      <c r="CQ41" s="658"/>
      <c r="CR41" s="659" t="s">
        <v>242</v>
      </c>
      <c r="CS41" s="692"/>
      <c r="CT41" s="692"/>
      <c r="CU41" s="692"/>
      <c r="CV41" s="692"/>
      <c r="CW41" s="692"/>
      <c r="CX41" s="692"/>
      <c r="CY41" s="693"/>
      <c r="CZ41" s="664" t="s">
        <v>139</v>
      </c>
      <c r="DA41" s="690"/>
      <c r="DB41" s="690"/>
      <c r="DC41" s="694"/>
      <c r="DD41" s="668" t="s">
        <v>139</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360</v>
      </c>
      <c r="AR42" s="729"/>
      <c r="AS42" s="729"/>
      <c r="AT42" s="729"/>
      <c r="AU42" s="729"/>
      <c r="AV42" s="729"/>
      <c r="AW42" s="729"/>
      <c r="AX42" s="729"/>
      <c r="AY42" s="730"/>
      <c r="AZ42" s="731">
        <v>1270724</v>
      </c>
      <c r="BA42" s="732"/>
      <c r="BB42" s="732"/>
      <c r="BC42" s="732"/>
      <c r="BD42" s="718"/>
      <c r="BE42" s="718"/>
      <c r="BF42" s="720"/>
      <c r="BG42" s="709"/>
      <c r="BH42" s="710"/>
      <c r="BI42" s="710"/>
      <c r="BJ42" s="710"/>
      <c r="BK42" s="710"/>
      <c r="BL42" s="224"/>
      <c r="BM42" s="681" t="s">
        <v>361</v>
      </c>
      <c r="BN42" s="681"/>
      <c r="BO42" s="681"/>
      <c r="BP42" s="681"/>
      <c r="BQ42" s="681"/>
      <c r="BR42" s="681"/>
      <c r="BS42" s="681"/>
      <c r="BT42" s="681"/>
      <c r="BU42" s="682"/>
      <c r="BV42" s="731">
        <v>373</v>
      </c>
      <c r="BW42" s="732"/>
      <c r="BX42" s="732"/>
      <c r="BY42" s="732"/>
      <c r="BZ42" s="732"/>
      <c r="CA42" s="732"/>
      <c r="CB42" s="741"/>
      <c r="CD42" s="656" t="s">
        <v>362</v>
      </c>
      <c r="CE42" s="657"/>
      <c r="CF42" s="657"/>
      <c r="CG42" s="657"/>
      <c r="CH42" s="657"/>
      <c r="CI42" s="657"/>
      <c r="CJ42" s="657"/>
      <c r="CK42" s="657"/>
      <c r="CL42" s="657"/>
      <c r="CM42" s="657"/>
      <c r="CN42" s="657"/>
      <c r="CO42" s="657"/>
      <c r="CP42" s="657"/>
      <c r="CQ42" s="658"/>
      <c r="CR42" s="659">
        <v>2204620</v>
      </c>
      <c r="CS42" s="692"/>
      <c r="CT42" s="692"/>
      <c r="CU42" s="692"/>
      <c r="CV42" s="692"/>
      <c r="CW42" s="692"/>
      <c r="CX42" s="692"/>
      <c r="CY42" s="693"/>
      <c r="CZ42" s="664">
        <v>6.6</v>
      </c>
      <c r="DA42" s="690"/>
      <c r="DB42" s="690"/>
      <c r="DC42" s="694"/>
      <c r="DD42" s="668">
        <v>759442</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363</v>
      </c>
      <c r="CD43" s="656" t="s">
        <v>364</v>
      </c>
      <c r="CE43" s="657"/>
      <c r="CF43" s="657"/>
      <c r="CG43" s="657"/>
      <c r="CH43" s="657"/>
      <c r="CI43" s="657"/>
      <c r="CJ43" s="657"/>
      <c r="CK43" s="657"/>
      <c r="CL43" s="657"/>
      <c r="CM43" s="657"/>
      <c r="CN43" s="657"/>
      <c r="CO43" s="657"/>
      <c r="CP43" s="657"/>
      <c r="CQ43" s="658"/>
      <c r="CR43" s="659">
        <v>51626</v>
      </c>
      <c r="CS43" s="692"/>
      <c r="CT43" s="692"/>
      <c r="CU43" s="692"/>
      <c r="CV43" s="692"/>
      <c r="CW43" s="692"/>
      <c r="CX43" s="692"/>
      <c r="CY43" s="693"/>
      <c r="CZ43" s="664">
        <v>0.2</v>
      </c>
      <c r="DA43" s="690"/>
      <c r="DB43" s="690"/>
      <c r="DC43" s="694"/>
      <c r="DD43" s="668">
        <v>51626</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365</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312</v>
      </c>
      <c r="CE44" s="696"/>
      <c r="CF44" s="656" t="s">
        <v>366</v>
      </c>
      <c r="CG44" s="657"/>
      <c r="CH44" s="657"/>
      <c r="CI44" s="657"/>
      <c r="CJ44" s="657"/>
      <c r="CK44" s="657"/>
      <c r="CL44" s="657"/>
      <c r="CM44" s="657"/>
      <c r="CN44" s="657"/>
      <c r="CO44" s="657"/>
      <c r="CP44" s="657"/>
      <c r="CQ44" s="658"/>
      <c r="CR44" s="659">
        <v>2204620</v>
      </c>
      <c r="CS44" s="660"/>
      <c r="CT44" s="660"/>
      <c r="CU44" s="660"/>
      <c r="CV44" s="660"/>
      <c r="CW44" s="660"/>
      <c r="CX44" s="660"/>
      <c r="CY44" s="661"/>
      <c r="CZ44" s="664">
        <v>6.6</v>
      </c>
      <c r="DA44" s="665"/>
      <c r="DB44" s="665"/>
      <c r="DC44" s="671"/>
      <c r="DD44" s="668">
        <v>759442</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367</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368</v>
      </c>
      <c r="CG45" s="657"/>
      <c r="CH45" s="657"/>
      <c r="CI45" s="657"/>
      <c r="CJ45" s="657"/>
      <c r="CK45" s="657"/>
      <c r="CL45" s="657"/>
      <c r="CM45" s="657"/>
      <c r="CN45" s="657"/>
      <c r="CO45" s="657"/>
      <c r="CP45" s="657"/>
      <c r="CQ45" s="658"/>
      <c r="CR45" s="659">
        <v>968412</v>
      </c>
      <c r="CS45" s="692"/>
      <c r="CT45" s="692"/>
      <c r="CU45" s="692"/>
      <c r="CV45" s="692"/>
      <c r="CW45" s="692"/>
      <c r="CX45" s="692"/>
      <c r="CY45" s="693"/>
      <c r="CZ45" s="664">
        <v>2.9</v>
      </c>
      <c r="DA45" s="690"/>
      <c r="DB45" s="690"/>
      <c r="DC45" s="694"/>
      <c r="DD45" s="668">
        <v>121840</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369</v>
      </c>
      <c r="CG46" s="657"/>
      <c r="CH46" s="657"/>
      <c r="CI46" s="657"/>
      <c r="CJ46" s="657"/>
      <c r="CK46" s="657"/>
      <c r="CL46" s="657"/>
      <c r="CM46" s="657"/>
      <c r="CN46" s="657"/>
      <c r="CO46" s="657"/>
      <c r="CP46" s="657"/>
      <c r="CQ46" s="658"/>
      <c r="CR46" s="659">
        <v>1213416</v>
      </c>
      <c r="CS46" s="660"/>
      <c r="CT46" s="660"/>
      <c r="CU46" s="660"/>
      <c r="CV46" s="660"/>
      <c r="CW46" s="660"/>
      <c r="CX46" s="660"/>
      <c r="CY46" s="661"/>
      <c r="CZ46" s="664">
        <v>3.6</v>
      </c>
      <c r="DA46" s="665"/>
      <c r="DB46" s="665"/>
      <c r="DC46" s="671"/>
      <c r="DD46" s="668">
        <v>635310</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370</v>
      </c>
      <c r="CG47" s="657"/>
      <c r="CH47" s="657"/>
      <c r="CI47" s="657"/>
      <c r="CJ47" s="657"/>
      <c r="CK47" s="657"/>
      <c r="CL47" s="657"/>
      <c r="CM47" s="657"/>
      <c r="CN47" s="657"/>
      <c r="CO47" s="657"/>
      <c r="CP47" s="657"/>
      <c r="CQ47" s="658"/>
      <c r="CR47" s="659" t="s">
        <v>139</v>
      </c>
      <c r="CS47" s="692"/>
      <c r="CT47" s="692"/>
      <c r="CU47" s="692"/>
      <c r="CV47" s="692"/>
      <c r="CW47" s="692"/>
      <c r="CX47" s="692"/>
      <c r="CY47" s="693"/>
      <c r="CZ47" s="664" t="s">
        <v>139</v>
      </c>
      <c r="DA47" s="690"/>
      <c r="DB47" s="690"/>
      <c r="DC47" s="694"/>
      <c r="DD47" s="668" t="s">
        <v>242</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371</v>
      </c>
      <c r="CG48" s="657"/>
      <c r="CH48" s="657"/>
      <c r="CI48" s="657"/>
      <c r="CJ48" s="657"/>
      <c r="CK48" s="657"/>
      <c r="CL48" s="657"/>
      <c r="CM48" s="657"/>
      <c r="CN48" s="657"/>
      <c r="CO48" s="657"/>
      <c r="CP48" s="657"/>
      <c r="CQ48" s="658"/>
      <c r="CR48" s="659" t="s">
        <v>139</v>
      </c>
      <c r="CS48" s="660"/>
      <c r="CT48" s="660"/>
      <c r="CU48" s="660"/>
      <c r="CV48" s="660"/>
      <c r="CW48" s="660"/>
      <c r="CX48" s="660"/>
      <c r="CY48" s="661"/>
      <c r="CZ48" s="664" t="s">
        <v>139</v>
      </c>
      <c r="DA48" s="665"/>
      <c r="DB48" s="665"/>
      <c r="DC48" s="671"/>
      <c r="DD48" s="668" t="s">
        <v>139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372</v>
      </c>
      <c r="CE49" s="681"/>
      <c r="CF49" s="681"/>
      <c r="CG49" s="681"/>
      <c r="CH49" s="681"/>
      <c r="CI49" s="681"/>
      <c r="CJ49" s="681"/>
      <c r="CK49" s="681"/>
      <c r="CL49" s="681"/>
      <c r="CM49" s="681"/>
      <c r="CN49" s="681"/>
      <c r="CO49" s="681"/>
      <c r="CP49" s="681"/>
      <c r="CQ49" s="682"/>
      <c r="CR49" s="731">
        <v>33533047</v>
      </c>
      <c r="CS49" s="718"/>
      <c r="CT49" s="718"/>
      <c r="CU49" s="718"/>
      <c r="CV49" s="718"/>
      <c r="CW49" s="718"/>
      <c r="CX49" s="718"/>
      <c r="CY49" s="747"/>
      <c r="CZ49" s="739">
        <v>100</v>
      </c>
      <c r="DA49" s="748"/>
      <c r="DB49" s="748"/>
      <c r="DC49" s="749"/>
      <c r="DD49" s="750">
        <v>13819758</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CN5za3Od6/JGmEcy7JMtSln9Fk0nhu1irefI/fqQ5bMyYnR0SFLNW5J3HVKywkfgUvM7kYtl64TbXlFdxzRe3Q==" saltValue="er/qSBeoI9KQUQfCgB7Yh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373</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374</v>
      </c>
      <c r="DK2" s="759"/>
      <c r="DL2" s="759"/>
      <c r="DM2" s="759"/>
      <c r="DN2" s="759"/>
      <c r="DO2" s="760"/>
      <c r="DP2" s="228"/>
      <c r="DQ2" s="758" t="s">
        <v>375</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376</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377</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378</v>
      </c>
      <c r="B5" s="764"/>
      <c r="C5" s="764"/>
      <c r="D5" s="764"/>
      <c r="E5" s="764"/>
      <c r="F5" s="764"/>
      <c r="G5" s="764"/>
      <c r="H5" s="764"/>
      <c r="I5" s="764"/>
      <c r="J5" s="764"/>
      <c r="K5" s="764"/>
      <c r="L5" s="764"/>
      <c r="M5" s="764"/>
      <c r="N5" s="764"/>
      <c r="O5" s="764"/>
      <c r="P5" s="765"/>
      <c r="Q5" s="769" t="s">
        <v>379</v>
      </c>
      <c r="R5" s="770"/>
      <c r="S5" s="770"/>
      <c r="T5" s="770"/>
      <c r="U5" s="771"/>
      <c r="V5" s="769" t="s">
        <v>380</v>
      </c>
      <c r="W5" s="770"/>
      <c r="X5" s="770"/>
      <c r="Y5" s="770"/>
      <c r="Z5" s="771"/>
      <c r="AA5" s="769" t="s">
        <v>381</v>
      </c>
      <c r="AB5" s="770"/>
      <c r="AC5" s="770"/>
      <c r="AD5" s="770"/>
      <c r="AE5" s="770"/>
      <c r="AF5" s="775" t="s">
        <v>382</v>
      </c>
      <c r="AG5" s="770"/>
      <c r="AH5" s="770"/>
      <c r="AI5" s="770"/>
      <c r="AJ5" s="776"/>
      <c r="AK5" s="770" t="s">
        <v>383</v>
      </c>
      <c r="AL5" s="770"/>
      <c r="AM5" s="770"/>
      <c r="AN5" s="770"/>
      <c r="AO5" s="771"/>
      <c r="AP5" s="769" t="s">
        <v>384</v>
      </c>
      <c r="AQ5" s="770"/>
      <c r="AR5" s="770"/>
      <c r="AS5" s="770"/>
      <c r="AT5" s="771"/>
      <c r="AU5" s="769" t="s">
        <v>385</v>
      </c>
      <c r="AV5" s="770"/>
      <c r="AW5" s="770"/>
      <c r="AX5" s="770"/>
      <c r="AY5" s="776"/>
      <c r="AZ5" s="232"/>
      <c r="BA5" s="232"/>
      <c r="BB5" s="232"/>
      <c r="BC5" s="232"/>
      <c r="BD5" s="232"/>
      <c r="BE5" s="233"/>
      <c r="BF5" s="233"/>
      <c r="BG5" s="233"/>
      <c r="BH5" s="233"/>
      <c r="BI5" s="233"/>
      <c r="BJ5" s="233"/>
      <c r="BK5" s="233"/>
      <c r="BL5" s="233"/>
      <c r="BM5" s="233"/>
      <c r="BN5" s="233"/>
      <c r="BO5" s="233"/>
      <c r="BP5" s="233"/>
      <c r="BQ5" s="763" t="s">
        <v>386</v>
      </c>
      <c r="BR5" s="764"/>
      <c r="BS5" s="764"/>
      <c r="BT5" s="764"/>
      <c r="BU5" s="764"/>
      <c r="BV5" s="764"/>
      <c r="BW5" s="764"/>
      <c r="BX5" s="764"/>
      <c r="BY5" s="764"/>
      <c r="BZ5" s="764"/>
      <c r="CA5" s="764"/>
      <c r="CB5" s="764"/>
      <c r="CC5" s="764"/>
      <c r="CD5" s="764"/>
      <c r="CE5" s="764"/>
      <c r="CF5" s="764"/>
      <c r="CG5" s="765"/>
      <c r="CH5" s="769" t="s">
        <v>387</v>
      </c>
      <c r="CI5" s="770"/>
      <c r="CJ5" s="770"/>
      <c r="CK5" s="770"/>
      <c r="CL5" s="771"/>
      <c r="CM5" s="769" t="s">
        <v>388</v>
      </c>
      <c r="CN5" s="770"/>
      <c r="CO5" s="770"/>
      <c r="CP5" s="770"/>
      <c r="CQ5" s="771"/>
      <c r="CR5" s="769" t="s">
        <v>389</v>
      </c>
      <c r="CS5" s="770"/>
      <c r="CT5" s="770"/>
      <c r="CU5" s="770"/>
      <c r="CV5" s="771"/>
      <c r="CW5" s="769" t="s">
        <v>390</v>
      </c>
      <c r="CX5" s="770"/>
      <c r="CY5" s="770"/>
      <c r="CZ5" s="770"/>
      <c r="DA5" s="771"/>
      <c r="DB5" s="769" t="s">
        <v>391</v>
      </c>
      <c r="DC5" s="770"/>
      <c r="DD5" s="770"/>
      <c r="DE5" s="770"/>
      <c r="DF5" s="771"/>
      <c r="DG5" s="799" t="s">
        <v>392</v>
      </c>
      <c r="DH5" s="800"/>
      <c r="DI5" s="800"/>
      <c r="DJ5" s="800"/>
      <c r="DK5" s="801"/>
      <c r="DL5" s="799" t="s">
        <v>393</v>
      </c>
      <c r="DM5" s="800"/>
      <c r="DN5" s="800"/>
      <c r="DO5" s="800"/>
      <c r="DP5" s="801"/>
      <c r="DQ5" s="769" t="s">
        <v>394</v>
      </c>
      <c r="DR5" s="770"/>
      <c r="DS5" s="770"/>
      <c r="DT5" s="770"/>
      <c r="DU5" s="771"/>
      <c r="DV5" s="769" t="s">
        <v>385</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395</v>
      </c>
      <c r="C7" s="786"/>
      <c r="D7" s="786"/>
      <c r="E7" s="786"/>
      <c r="F7" s="786"/>
      <c r="G7" s="786"/>
      <c r="H7" s="786"/>
      <c r="I7" s="786"/>
      <c r="J7" s="786"/>
      <c r="K7" s="786"/>
      <c r="L7" s="786"/>
      <c r="M7" s="786"/>
      <c r="N7" s="786"/>
      <c r="O7" s="786"/>
      <c r="P7" s="787"/>
      <c r="Q7" s="788">
        <v>35173</v>
      </c>
      <c r="R7" s="789"/>
      <c r="S7" s="789"/>
      <c r="T7" s="789"/>
      <c r="U7" s="789"/>
      <c r="V7" s="789">
        <v>33494</v>
      </c>
      <c r="W7" s="789"/>
      <c r="X7" s="789"/>
      <c r="Y7" s="789"/>
      <c r="Z7" s="789"/>
      <c r="AA7" s="789">
        <v>1679</v>
      </c>
      <c r="AB7" s="789"/>
      <c r="AC7" s="789"/>
      <c r="AD7" s="789"/>
      <c r="AE7" s="790"/>
      <c r="AF7" s="791">
        <v>805</v>
      </c>
      <c r="AG7" s="792"/>
      <c r="AH7" s="792"/>
      <c r="AI7" s="792"/>
      <c r="AJ7" s="793"/>
      <c r="AK7" s="794">
        <v>3458</v>
      </c>
      <c r="AL7" s="795"/>
      <c r="AM7" s="795"/>
      <c r="AN7" s="795"/>
      <c r="AO7" s="795"/>
      <c r="AP7" s="795">
        <v>17421</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599</v>
      </c>
      <c r="BT7" s="783"/>
      <c r="BU7" s="783"/>
      <c r="BV7" s="783"/>
      <c r="BW7" s="783"/>
      <c r="BX7" s="783"/>
      <c r="BY7" s="783"/>
      <c r="BZ7" s="783"/>
      <c r="CA7" s="783"/>
      <c r="CB7" s="783"/>
      <c r="CC7" s="783"/>
      <c r="CD7" s="783"/>
      <c r="CE7" s="783"/>
      <c r="CF7" s="783"/>
      <c r="CG7" s="798"/>
      <c r="CH7" s="779">
        <v>5</v>
      </c>
      <c r="CI7" s="780"/>
      <c r="CJ7" s="780"/>
      <c r="CK7" s="780"/>
      <c r="CL7" s="781"/>
      <c r="CM7" s="779">
        <v>128</v>
      </c>
      <c r="CN7" s="780"/>
      <c r="CO7" s="780"/>
      <c r="CP7" s="780"/>
      <c r="CQ7" s="781"/>
      <c r="CR7" s="779">
        <v>52</v>
      </c>
      <c r="CS7" s="780"/>
      <c r="CT7" s="780"/>
      <c r="CU7" s="780"/>
      <c r="CV7" s="781"/>
      <c r="CW7" s="779">
        <v>6</v>
      </c>
      <c r="CX7" s="780"/>
      <c r="CY7" s="780"/>
      <c r="CZ7" s="780"/>
      <c r="DA7" s="781"/>
      <c r="DB7" s="779" t="s">
        <v>623</v>
      </c>
      <c r="DC7" s="780"/>
      <c r="DD7" s="780"/>
      <c r="DE7" s="780"/>
      <c r="DF7" s="781"/>
      <c r="DG7" s="779" t="s">
        <v>593</v>
      </c>
      <c r="DH7" s="780"/>
      <c r="DI7" s="780"/>
      <c r="DJ7" s="780"/>
      <c r="DK7" s="781"/>
      <c r="DL7" s="779" t="s">
        <v>593</v>
      </c>
      <c r="DM7" s="780"/>
      <c r="DN7" s="780"/>
      <c r="DO7" s="780"/>
      <c r="DP7" s="781"/>
      <c r="DQ7" s="779" t="s">
        <v>623</v>
      </c>
      <c r="DR7" s="780"/>
      <c r="DS7" s="780"/>
      <c r="DT7" s="780"/>
      <c r="DU7" s="781"/>
      <c r="DV7" s="782"/>
      <c r="DW7" s="783"/>
      <c r="DX7" s="783"/>
      <c r="DY7" s="783"/>
      <c r="DZ7" s="784"/>
      <c r="EA7" s="234"/>
    </row>
    <row r="8" spans="1:131" s="235" customFormat="1" ht="26.25" customHeight="1" x14ac:dyDescent="0.15">
      <c r="A8" s="238">
        <v>2</v>
      </c>
      <c r="B8" s="816" t="s">
        <v>396</v>
      </c>
      <c r="C8" s="817"/>
      <c r="D8" s="817"/>
      <c r="E8" s="817"/>
      <c r="F8" s="817"/>
      <c r="G8" s="817"/>
      <c r="H8" s="817"/>
      <c r="I8" s="817"/>
      <c r="J8" s="817"/>
      <c r="K8" s="817"/>
      <c r="L8" s="817"/>
      <c r="M8" s="817"/>
      <c r="N8" s="817"/>
      <c r="O8" s="817"/>
      <c r="P8" s="818"/>
      <c r="Q8" s="819">
        <v>183</v>
      </c>
      <c r="R8" s="820"/>
      <c r="S8" s="820"/>
      <c r="T8" s="820"/>
      <c r="U8" s="820"/>
      <c r="V8" s="820">
        <v>183</v>
      </c>
      <c r="W8" s="820"/>
      <c r="X8" s="820"/>
      <c r="Y8" s="820"/>
      <c r="Z8" s="820"/>
      <c r="AA8" s="820" t="s">
        <v>627</v>
      </c>
      <c r="AB8" s="820"/>
      <c r="AC8" s="820"/>
      <c r="AD8" s="820"/>
      <c r="AE8" s="821"/>
      <c r="AF8" s="822" t="s">
        <v>397</v>
      </c>
      <c r="AG8" s="823"/>
      <c r="AH8" s="823"/>
      <c r="AI8" s="823"/>
      <c r="AJ8" s="824"/>
      <c r="AK8" s="805" t="s">
        <v>593</v>
      </c>
      <c r="AL8" s="806"/>
      <c r="AM8" s="806"/>
      <c r="AN8" s="806"/>
      <c r="AO8" s="806"/>
      <c r="AP8" s="806" t="s">
        <v>593</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600</v>
      </c>
      <c r="BT8" s="810"/>
      <c r="BU8" s="810"/>
      <c r="BV8" s="810"/>
      <c r="BW8" s="810"/>
      <c r="BX8" s="810"/>
      <c r="BY8" s="810"/>
      <c r="BZ8" s="810"/>
      <c r="CA8" s="810"/>
      <c r="CB8" s="810"/>
      <c r="CC8" s="810"/>
      <c r="CD8" s="810"/>
      <c r="CE8" s="810"/>
      <c r="CF8" s="810"/>
      <c r="CG8" s="811"/>
      <c r="CH8" s="812">
        <v>0</v>
      </c>
      <c r="CI8" s="813"/>
      <c r="CJ8" s="813"/>
      <c r="CK8" s="813"/>
      <c r="CL8" s="814"/>
      <c r="CM8" s="812">
        <v>143</v>
      </c>
      <c r="CN8" s="813"/>
      <c r="CO8" s="813"/>
      <c r="CP8" s="813"/>
      <c r="CQ8" s="814"/>
      <c r="CR8" s="812">
        <v>20</v>
      </c>
      <c r="CS8" s="813"/>
      <c r="CT8" s="813"/>
      <c r="CU8" s="813"/>
      <c r="CV8" s="814"/>
      <c r="CW8" s="812" t="s">
        <v>594</v>
      </c>
      <c r="CX8" s="813"/>
      <c r="CY8" s="813"/>
      <c r="CZ8" s="813"/>
      <c r="DA8" s="814"/>
      <c r="DB8" s="812">
        <v>971</v>
      </c>
      <c r="DC8" s="813"/>
      <c r="DD8" s="813"/>
      <c r="DE8" s="813"/>
      <c r="DF8" s="814"/>
      <c r="DG8" s="812" t="s">
        <v>593</v>
      </c>
      <c r="DH8" s="813"/>
      <c r="DI8" s="813"/>
      <c r="DJ8" s="813"/>
      <c r="DK8" s="814"/>
      <c r="DL8" s="812" t="s">
        <v>623</v>
      </c>
      <c r="DM8" s="813"/>
      <c r="DN8" s="813"/>
      <c r="DO8" s="813"/>
      <c r="DP8" s="814"/>
      <c r="DQ8" s="812">
        <v>948</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601</v>
      </c>
      <c r="BT9" s="810"/>
      <c r="BU9" s="810"/>
      <c r="BV9" s="810"/>
      <c r="BW9" s="810"/>
      <c r="BX9" s="810"/>
      <c r="BY9" s="810"/>
      <c r="BZ9" s="810"/>
      <c r="CA9" s="810"/>
      <c r="CB9" s="810"/>
      <c r="CC9" s="810"/>
      <c r="CD9" s="810"/>
      <c r="CE9" s="810"/>
      <c r="CF9" s="810"/>
      <c r="CG9" s="811"/>
      <c r="CH9" s="812">
        <v>38</v>
      </c>
      <c r="CI9" s="813"/>
      <c r="CJ9" s="813"/>
      <c r="CK9" s="813"/>
      <c r="CL9" s="814"/>
      <c r="CM9" s="812">
        <v>251</v>
      </c>
      <c r="CN9" s="813"/>
      <c r="CO9" s="813"/>
      <c r="CP9" s="813"/>
      <c r="CQ9" s="814"/>
      <c r="CR9" s="812">
        <v>24</v>
      </c>
      <c r="CS9" s="813"/>
      <c r="CT9" s="813"/>
      <c r="CU9" s="813"/>
      <c r="CV9" s="814"/>
      <c r="CW9" s="812" t="s">
        <v>623</v>
      </c>
      <c r="CX9" s="813"/>
      <c r="CY9" s="813"/>
      <c r="CZ9" s="813"/>
      <c r="DA9" s="814"/>
      <c r="DB9" s="812" t="s">
        <v>625</v>
      </c>
      <c r="DC9" s="813"/>
      <c r="DD9" s="813"/>
      <c r="DE9" s="813"/>
      <c r="DF9" s="814"/>
      <c r="DG9" s="812" t="s">
        <v>593</v>
      </c>
      <c r="DH9" s="813"/>
      <c r="DI9" s="813"/>
      <c r="DJ9" s="813"/>
      <c r="DK9" s="814"/>
      <c r="DL9" s="812" t="s">
        <v>593</v>
      </c>
      <c r="DM9" s="813"/>
      <c r="DN9" s="813"/>
      <c r="DO9" s="813"/>
      <c r="DP9" s="814"/>
      <c r="DQ9" s="812" t="s">
        <v>593</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602</v>
      </c>
      <c r="BT10" s="810"/>
      <c r="BU10" s="810"/>
      <c r="BV10" s="810"/>
      <c r="BW10" s="810"/>
      <c r="BX10" s="810"/>
      <c r="BY10" s="810"/>
      <c r="BZ10" s="810"/>
      <c r="CA10" s="810"/>
      <c r="CB10" s="810"/>
      <c r="CC10" s="810"/>
      <c r="CD10" s="810"/>
      <c r="CE10" s="810"/>
      <c r="CF10" s="810"/>
      <c r="CG10" s="811"/>
      <c r="CH10" s="812">
        <v>8</v>
      </c>
      <c r="CI10" s="813"/>
      <c r="CJ10" s="813"/>
      <c r="CK10" s="813"/>
      <c r="CL10" s="814"/>
      <c r="CM10" s="812">
        <v>48</v>
      </c>
      <c r="CN10" s="813"/>
      <c r="CO10" s="813"/>
      <c r="CP10" s="813"/>
      <c r="CQ10" s="814"/>
      <c r="CR10" s="812">
        <v>3</v>
      </c>
      <c r="CS10" s="813"/>
      <c r="CT10" s="813"/>
      <c r="CU10" s="813"/>
      <c r="CV10" s="814"/>
      <c r="CW10" s="812" t="s">
        <v>624</v>
      </c>
      <c r="CX10" s="813"/>
      <c r="CY10" s="813"/>
      <c r="CZ10" s="813"/>
      <c r="DA10" s="814"/>
      <c r="DB10" s="812" t="s">
        <v>593</v>
      </c>
      <c r="DC10" s="813"/>
      <c r="DD10" s="813"/>
      <c r="DE10" s="813"/>
      <c r="DF10" s="814"/>
      <c r="DG10" s="812" t="s">
        <v>593</v>
      </c>
      <c r="DH10" s="813"/>
      <c r="DI10" s="813"/>
      <c r="DJ10" s="813"/>
      <c r="DK10" s="814"/>
      <c r="DL10" s="812" t="s">
        <v>623</v>
      </c>
      <c r="DM10" s="813"/>
      <c r="DN10" s="813"/>
      <c r="DO10" s="813"/>
      <c r="DP10" s="814"/>
      <c r="DQ10" s="812" t="s">
        <v>593</v>
      </c>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603</v>
      </c>
      <c r="BT11" s="810"/>
      <c r="BU11" s="810"/>
      <c r="BV11" s="810"/>
      <c r="BW11" s="810"/>
      <c r="BX11" s="810"/>
      <c r="BY11" s="810"/>
      <c r="BZ11" s="810"/>
      <c r="CA11" s="810"/>
      <c r="CB11" s="810"/>
      <c r="CC11" s="810"/>
      <c r="CD11" s="810"/>
      <c r="CE11" s="810"/>
      <c r="CF11" s="810"/>
      <c r="CG11" s="811"/>
      <c r="CH11" s="812">
        <v>43</v>
      </c>
      <c r="CI11" s="813"/>
      <c r="CJ11" s="813"/>
      <c r="CK11" s="813"/>
      <c r="CL11" s="814"/>
      <c r="CM11" s="812">
        <v>1</v>
      </c>
      <c r="CN11" s="813"/>
      <c r="CO11" s="813"/>
      <c r="CP11" s="813"/>
      <c r="CQ11" s="814"/>
      <c r="CR11" s="812">
        <v>2</v>
      </c>
      <c r="CS11" s="813"/>
      <c r="CT11" s="813"/>
      <c r="CU11" s="813"/>
      <c r="CV11" s="814"/>
      <c r="CW11" s="812" t="s">
        <v>623</v>
      </c>
      <c r="CX11" s="813"/>
      <c r="CY11" s="813"/>
      <c r="CZ11" s="813"/>
      <c r="DA11" s="814"/>
      <c r="DB11" s="812" t="s">
        <v>593</v>
      </c>
      <c r="DC11" s="813"/>
      <c r="DD11" s="813"/>
      <c r="DE11" s="813"/>
      <c r="DF11" s="814"/>
      <c r="DG11" s="812" t="s">
        <v>593</v>
      </c>
      <c r="DH11" s="813"/>
      <c r="DI11" s="813"/>
      <c r="DJ11" s="813"/>
      <c r="DK11" s="814"/>
      <c r="DL11" s="812" t="s">
        <v>626</v>
      </c>
      <c r="DM11" s="813"/>
      <c r="DN11" s="813"/>
      <c r="DO11" s="813"/>
      <c r="DP11" s="814"/>
      <c r="DQ11" s="812" t="s">
        <v>593</v>
      </c>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398</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399</v>
      </c>
      <c r="B23" s="825" t="s">
        <v>400</v>
      </c>
      <c r="C23" s="826"/>
      <c r="D23" s="826"/>
      <c r="E23" s="826"/>
      <c r="F23" s="826"/>
      <c r="G23" s="826"/>
      <c r="H23" s="826"/>
      <c r="I23" s="826"/>
      <c r="J23" s="826"/>
      <c r="K23" s="826"/>
      <c r="L23" s="826"/>
      <c r="M23" s="826"/>
      <c r="N23" s="826"/>
      <c r="O23" s="826"/>
      <c r="P23" s="827"/>
      <c r="Q23" s="828"/>
      <c r="R23" s="829"/>
      <c r="S23" s="829"/>
      <c r="T23" s="829"/>
      <c r="U23" s="829"/>
      <c r="V23" s="829"/>
      <c r="W23" s="829"/>
      <c r="X23" s="829"/>
      <c r="Y23" s="829"/>
      <c r="Z23" s="829"/>
      <c r="AA23" s="829"/>
      <c r="AB23" s="829"/>
      <c r="AC23" s="829"/>
      <c r="AD23" s="829"/>
      <c r="AE23" s="830"/>
      <c r="AF23" s="831">
        <v>805</v>
      </c>
      <c r="AG23" s="829"/>
      <c r="AH23" s="829"/>
      <c r="AI23" s="829"/>
      <c r="AJ23" s="832"/>
      <c r="AK23" s="833"/>
      <c r="AL23" s="834"/>
      <c r="AM23" s="834"/>
      <c r="AN23" s="834"/>
      <c r="AO23" s="834"/>
      <c r="AP23" s="829"/>
      <c r="AQ23" s="829"/>
      <c r="AR23" s="829"/>
      <c r="AS23" s="829"/>
      <c r="AT23" s="829"/>
      <c r="AU23" s="845"/>
      <c r="AV23" s="845"/>
      <c r="AW23" s="845"/>
      <c r="AX23" s="845"/>
      <c r="AY23" s="846"/>
      <c r="AZ23" s="847" t="s">
        <v>397</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401</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402</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378</v>
      </c>
      <c r="B26" s="764"/>
      <c r="C26" s="764"/>
      <c r="D26" s="764"/>
      <c r="E26" s="764"/>
      <c r="F26" s="764"/>
      <c r="G26" s="764"/>
      <c r="H26" s="764"/>
      <c r="I26" s="764"/>
      <c r="J26" s="764"/>
      <c r="K26" s="764"/>
      <c r="L26" s="764"/>
      <c r="M26" s="764"/>
      <c r="N26" s="764"/>
      <c r="O26" s="764"/>
      <c r="P26" s="765"/>
      <c r="Q26" s="769" t="s">
        <v>403</v>
      </c>
      <c r="R26" s="770"/>
      <c r="S26" s="770"/>
      <c r="T26" s="770"/>
      <c r="U26" s="771"/>
      <c r="V26" s="769" t="s">
        <v>404</v>
      </c>
      <c r="W26" s="770"/>
      <c r="X26" s="770"/>
      <c r="Y26" s="770"/>
      <c r="Z26" s="771"/>
      <c r="AA26" s="769" t="s">
        <v>405</v>
      </c>
      <c r="AB26" s="770"/>
      <c r="AC26" s="770"/>
      <c r="AD26" s="770"/>
      <c r="AE26" s="770"/>
      <c r="AF26" s="850" t="s">
        <v>406</v>
      </c>
      <c r="AG26" s="851"/>
      <c r="AH26" s="851"/>
      <c r="AI26" s="851"/>
      <c r="AJ26" s="852"/>
      <c r="AK26" s="770" t="s">
        <v>407</v>
      </c>
      <c r="AL26" s="770"/>
      <c r="AM26" s="770"/>
      <c r="AN26" s="770"/>
      <c r="AO26" s="771"/>
      <c r="AP26" s="769" t="s">
        <v>408</v>
      </c>
      <c r="AQ26" s="770"/>
      <c r="AR26" s="770"/>
      <c r="AS26" s="770"/>
      <c r="AT26" s="771"/>
      <c r="AU26" s="769" t="s">
        <v>409</v>
      </c>
      <c r="AV26" s="770"/>
      <c r="AW26" s="770"/>
      <c r="AX26" s="770"/>
      <c r="AY26" s="771"/>
      <c r="AZ26" s="769" t="s">
        <v>410</v>
      </c>
      <c r="BA26" s="770"/>
      <c r="BB26" s="770"/>
      <c r="BC26" s="770"/>
      <c r="BD26" s="771"/>
      <c r="BE26" s="769" t="s">
        <v>385</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411</v>
      </c>
      <c r="C28" s="786"/>
      <c r="D28" s="786"/>
      <c r="E28" s="786"/>
      <c r="F28" s="786"/>
      <c r="G28" s="786"/>
      <c r="H28" s="786"/>
      <c r="I28" s="786"/>
      <c r="J28" s="786"/>
      <c r="K28" s="786"/>
      <c r="L28" s="786"/>
      <c r="M28" s="786"/>
      <c r="N28" s="786"/>
      <c r="O28" s="786"/>
      <c r="P28" s="787"/>
      <c r="Q28" s="858">
        <v>5135</v>
      </c>
      <c r="R28" s="859"/>
      <c r="S28" s="859"/>
      <c r="T28" s="859"/>
      <c r="U28" s="859"/>
      <c r="V28" s="859">
        <v>5133</v>
      </c>
      <c r="W28" s="859"/>
      <c r="X28" s="859"/>
      <c r="Y28" s="859"/>
      <c r="Z28" s="859"/>
      <c r="AA28" s="859">
        <v>2</v>
      </c>
      <c r="AB28" s="859"/>
      <c r="AC28" s="859"/>
      <c r="AD28" s="859"/>
      <c r="AE28" s="860"/>
      <c r="AF28" s="861">
        <v>2</v>
      </c>
      <c r="AG28" s="859"/>
      <c r="AH28" s="859"/>
      <c r="AI28" s="859"/>
      <c r="AJ28" s="862"/>
      <c r="AK28" s="863">
        <v>448</v>
      </c>
      <c r="AL28" s="864"/>
      <c r="AM28" s="864"/>
      <c r="AN28" s="864"/>
      <c r="AO28" s="864"/>
      <c r="AP28" s="864" t="s">
        <v>596</v>
      </c>
      <c r="AQ28" s="864"/>
      <c r="AR28" s="864"/>
      <c r="AS28" s="864"/>
      <c r="AT28" s="864"/>
      <c r="AU28" s="864" t="s">
        <v>593</v>
      </c>
      <c r="AV28" s="864"/>
      <c r="AW28" s="864"/>
      <c r="AX28" s="864"/>
      <c r="AY28" s="864"/>
      <c r="AZ28" s="865" t="s">
        <v>597</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412</v>
      </c>
      <c r="C29" s="817"/>
      <c r="D29" s="817"/>
      <c r="E29" s="817"/>
      <c r="F29" s="817"/>
      <c r="G29" s="817"/>
      <c r="H29" s="817"/>
      <c r="I29" s="817"/>
      <c r="J29" s="817"/>
      <c r="K29" s="817"/>
      <c r="L29" s="817"/>
      <c r="M29" s="817"/>
      <c r="N29" s="817"/>
      <c r="O29" s="817"/>
      <c r="P29" s="818"/>
      <c r="Q29" s="819">
        <v>4600</v>
      </c>
      <c r="R29" s="820"/>
      <c r="S29" s="820"/>
      <c r="T29" s="820"/>
      <c r="U29" s="820"/>
      <c r="V29" s="820">
        <v>4345</v>
      </c>
      <c r="W29" s="820"/>
      <c r="X29" s="820"/>
      <c r="Y29" s="820"/>
      <c r="Z29" s="820"/>
      <c r="AA29" s="820">
        <v>255</v>
      </c>
      <c r="AB29" s="820"/>
      <c r="AC29" s="820"/>
      <c r="AD29" s="820"/>
      <c r="AE29" s="821"/>
      <c r="AF29" s="822">
        <v>254</v>
      </c>
      <c r="AG29" s="823"/>
      <c r="AH29" s="823"/>
      <c r="AI29" s="823"/>
      <c r="AJ29" s="824"/>
      <c r="AK29" s="870">
        <v>638</v>
      </c>
      <c r="AL29" s="866"/>
      <c r="AM29" s="866"/>
      <c r="AN29" s="866"/>
      <c r="AO29" s="866"/>
      <c r="AP29" s="866" t="s">
        <v>593</v>
      </c>
      <c r="AQ29" s="866"/>
      <c r="AR29" s="866"/>
      <c r="AS29" s="866"/>
      <c r="AT29" s="866"/>
      <c r="AU29" s="866" t="s">
        <v>593</v>
      </c>
      <c r="AV29" s="866"/>
      <c r="AW29" s="866"/>
      <c r="AX29" s="866"/>
      <c r="AY29" s="866"/>
      <c r="AZ29" s="867" t="s">
        <v>593</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413</v>
      </c>
      <c r="C30" s="817"/>
      <c r="D30" s="817"/>
      <c r="E30" s="817"/>
      <c r="F30" s="817"/>
      <c r="G30" s="817"/>
      <c r="H30" s="817"/>
      <c r="I30" s="817"/>
      <c r="J30" s="817"/>
      <c r="K30" s="817"/>
      <c r="L30" s="817"/>
      <c r="M30" s="817"/>
      <c r="N30" s="817"/>
      <c r="O30" s="817"/>
      <c r="P30" s="818"/>
      <c r="Q30" s="819">
        <v>14</v>
      </c>
      <c r="R30" s="820"/>
      <c r="S30" s="820"/>
      <c r="T30" s="820"/>
      <c r="U30" s="820"/>
      <c r="V30" s="820">
        <v>14</v>
      </c>
      <c r="W30" s="820"/>
      <c r="X30" s="820"/>
      <c r="Y30" s="820"/>
      <c r="Z30" s="820"/>
      <c r="AA30" s="820" t="s">
        <v>593</v>
      </c>
      <c r="AB30" s="820"/>
      <c r="AC30" s="820"/>
      <c r="AD30" s="820"/>
      <c r="AE30" s="821"/>
      <c r="AF30" s="822" t="s">
        <v>397</v>
      </c>
      <c r="AG30" s="823"/>
      <c r="AH30" s="823"/>
      <c r="AI30" s="823"/>
      <c r="AJ30" s="824"/>
      <c r="AK30" s="870">
        <v>8</v>
      </c>
      <c r="AL30" s="866"/>
      <c r="AM30" s="866"/>
      <c r="AN30" s="866"/>
      <c r="AO30" s="866"/>
      <c r="AP30" s="866" t="s">
        <v>593</v>
      </c>
      <c r="AQ30" s="866"/>
      <c r="AR30" s="866"/>
      <c r="AS30" s="866"/>
      <c r="AT30" s="866"/>
      <c r="AU30" s="866" t="s">
        <v>593</v>
      </c>
      <c r="AV30" s="866"/>
      <c r="AW30" s="866"/>
      <c r="AX30" s="866"/>
      <c r="AY30" s="866"/>
      <c r="AZ30" s="867" t="s">
        <v>593</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414</v>
      </c>
      <c r="C31" s="817"/>
      <c r="D31" s="817"/>
      <c r="E31" s="817"/>
      <c r="F31" s="817"/>
      <c r="G31" s="817"/>
      <c r="H31" s="817"/>
      <c r="I31" s="817"/>
      <c r="J31" s="817"/>
      <c r="K31" s="817"/>
      <c r="L31" s="817"/>
      <c r="M31" s="817"/>
      <c r="N31" s="817"/>
      <c r="O31" s="817"/>
      <c r="P31" s="818"/>
      <c r="Q31" s="819">
        <v>1048</v>
      </c>
      <c r="R31" s="820"/>
      <c r="S31" s="820"/>
      <c r="T31" s="820"/>
      <c r="U31" s="820"/>
      <c r="V31" s="820">
        <v>1048</v>
      </c>
      <c r="W31" s="820"/>
      <c r="X31" s="820"/>
      <c r="Y31" s="820"/>
      <c r="Z31" s="820"/>
      <c r="AA31" s="820" t="s">
        <v>594</v>
      </c>
      <c r="AB31" s="820"/>
      <c r="AC31" s="820"/>
      <c r="AD31" s="820"/>
      <c r="AE31" s="821"/>
      <c r="AF31" s="822" t="s">
        <v>139</v>
      </c>
      <c r="AG31" s="823"/>
      <c r="AH31" s="823"/>
      <c r="AI31" s="823"/>
      <c r="AJ31" s="824"/>
      <c r="AK31" s="870">
        <v>151</v>
      </c>
      <c r="AL31" s="866"/>
      <c r="AM31" s="866"/>
      <c r="AN31" s="866"/>
      <c r="AO31" s="866"/>
      <c r="AP31" s="866" t="s">
        <v>593</v>
      </c>
      <c r="AQ31" s="866"/>
      <c r="AR31" s="866"/>
      <c r="AS31" s="866"/>
      <c r="AT31" s="866"/>
      <c r="AU31" s="866" t="s">
        <v>593</v>
      </c>
      <c r="AV31" s="866"/>
      <c r="AW31" s="866"/>
      <c r="AX31" s="866"/>
      <c r="AY31" s="866"/>
      <c r="AZ31" s="867" t="s">
        <v>598</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415</v>
      </c>
      <c r="C32" s="817"/>
      <c r="D32" s="817"/>
      <c r="E32" s="817"/>
      <c r="F32" s="817"/>
      <c r="G32" s="817"/>
      <c r="H32" s="817"/>
      <c r="I32" s="817"/>
      <c r="J32" s="817"/>
      <c r="K32" s="817"/>
      <c r="L32" s="817"/>
      <c r="M32" s="817"/>
      <c r="N32" s="817"/>
      <c r="O32" s="817"/>
      <c r="P32" s="818"/>
      <c r="Q32" s="819">
        <v>749</v>
      </c>
      <c r="R32" s="820"/>
      <c r="S32" s="820"/>
      <c r="T32" s="820"/>
      <c r="U32" s="820"/>
      <c r="V32" s="820">
        <v>666</v>
      </c>
      <c r="W32" s="820"/>
      <c r="X32" s="820"/>
      <c r="Y32" s="820"/>
      <c r="Z32" s="820"/>
      <c r="AA32" s="820">
        <v>83</v>
      </c>
      <c r="AB32" s="820"/>
      <c r="AC32" s="820"/>
      <c r="AD32" s="820"/>
      <c r="AE32" s="821"/>
      <c r="AF32" s="822">
        <v>819</v>
      </c>
      <c r="AG32" s="823"/>
      <c r="AH32" s="823"/>
      <c r="AI32" s="823"/>
      <c r="AJ32" s="824"/>
      <c r="AK32" s="870">
        <v>203</v>
      </c>
      <c r="AL32" s="866"/>
      <c r="AM32" s="866"/>
      <c r="AN32" s="866"/>
      <c r="AO32" s="866"/>
      <c r="AP32" s="866">
        <v>3324</v>
      </c>
      <c r="AQ32" s="866"/>
      <c r="AR32" s="866"/>
      <c r="AS32" s="866"/>
      <c r="AT32" s="866"/>
      <c r="AU32" s="866">
        <v>2018</v>
      </c>
      <c r="AV32" s="866"/>
      <c r="AW32" s="866"/>
      <c r="AX32" s="866"/>
      <c r="AY32" s="866"/>
      <c r="AZ32" s="867" t="s">
        <v>595</v>
      </c>
      <c r="BA32" s="867"/>
      <c r="BB32" s="867"/>
      <c r="BC32" s="867"/>
      <c r="BD32" s="867"/>
      <c r="BE32" s="868" t="s">
        <v>416</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417</v>
      </c>
      <c r="C33" s="817"/>
      <c r="D33" s="817"/>
      <c r="E33" s="817"/>
      <c r="F33" s="817"/>
      <c r="G33" s="817"/>
      <c r="H33" s="817"/>
      <c r="I33" s="817"/>
      <c r="J33" s="817"/>
      <c r="K33" s="817"/>
      <c r="L33" s="817"/>
      <c r="M33" s="817"/>
      <c r="N33" s="817"/>
      <c r="O33" s="817"/>
      <c r="P33" s="818"/>
      <c r="Q33" s="819">
        <v>8990</v>
      </c>
      <c r="R33" s="820"/>
      <c r="S33" s="820"/>
      <c r="T33" s="820"/>
      <c r="U33" s="820"/>
      <c r="V33" s="820">
        <v>8800</v>
      </c>
      <c r="W33" s="820"/>
      <c r="X33" s="820"/>
      <c r="Y33" s="820"/>
      <c r="Z33" s="820"/>
      <c r="AA33" s="820">
        <v>190</v>
      </c>
      <c r="AB33" s="820"/>
      <c r="AC33" s="820"/>
      <c r="AD33" s="820"/>
      <c r="AE33" s="821"/>
      <c r="AF33" s="822">
        <v>2343</v>
      </c>
      <c r="AG33" s="823"/>
      <c r="AH33" s="823"/>
      <c r="AI33" s="823"/>
      <c r="AJ33" s="824"/>
      <c r="AK33" s="870">
        <v>840</v>
      </c>
      <c r="AL33" s="866"/>
      <c r="AM33" s="866"/>
      <c r="AN33" s="866"/>
      <c r="AO33" s="866"/>
      <c r="AP33" s="866">
        <v>2868</v>
      </c>
      <c r="AQ33" s="866"/>
      <c r="AR33" s="866"/>
      <c r="AS33" s="866"/>
      <c r="AT33" s="866"/>
      <c r="AU33" s="866">
        <v>1982</v>
      </c>
      <c r="AV33" s="866"/>
      <c r="AW33" s="866"/>
      <c r="AX33" s="866"/>
      <c r="AY33" s="866"/>
      <c r="AZ33" s="867" t="s">
        <v>593</v>
      </c>
      <c r="BA33" s="867"/>
      <c r="BB33" s="867"/>
      <c r="BC33" s="867"/>
      <c r="BD33" s="867"/>
      <c r="BE33" s="868" t="s">
        <v>418</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419</v>
      </c>
      <c r="C34" s="817"/>
      <c r="D34" s="817"/>
      <c r="E34" s="817"/>
      <c r="F34" s="817"/>
      <c r="G34" s="817"/>
      <c r="H34" s="817"/>
      <c r="I34" s="817"/>
      <c r="J34" s="817"/>
      <c r="K34" s="817"/>
      <c r="L34" s="817"/>
      <c r="M34" s="817"/>
      <c r="N34" s="817"/>
      <c r="O34" s="817"/>
      <c r="P34" s="818"/>
      <c r="Q34" s="819">
        <v>745</v>
      </c>
      <c r="R34" s="820"/>
      <c r="S34" s="820"/>
      <c r="T34" s="820"/>
      <c r="U34" s="820"/>
      <c r="V34" s="820">
        <v>744</v>
      </c>
      <c r="W34" s="820"/>
      <c r="X34" s="820"/>
      <c r="Y34" s="820"/>
      <c r="Z34" s="820"/>
      <c r="AA34" s="820">
        <v>1</v>
      </c>
      <c r="AB34" s="820"/>
      <c r="AC34" s="820"/>
      <c r="AD34" s="820"/>
      <c r="AE34" s="821"/>
      <c r="AF34" s="822">
        <v>274</v>
      </c>
      <c r="AG34" s="823"/>
      <c r="AH34" s="823"/>
      <c r="AI34" s="823"/>
      <c r="AJ34" s="824"/>
      <c r="AK34" s="870">
        <v>548</v>
      </c>
      <c r="AL34" s="866"/>
      <c r="AM34" s="866"/>
      <c r="AN34" s="866"/>
      <c r="AO34" s="866"/>
      <c r="AP34" s="866">
        <v>4450</v>
      </c>
      <c r="AQ34" s="866"/>
      <c r="AR34" s="866"/>
      <c r="AS34" s="866"/>
      <c r="AT34" s="866"/>
      <c r="AU34" s="866">
        <v>3925</v>
      </c>
      <c r="AV34" s="866"/>
      <c r="AW34" s="866"/>
      <c r="AX34" s="866"/>
      <c r="AY34" s="866"/>
      <c r="AZ34" s="867" t="s">
        <v>593</v>
      </c>
      <c r="BA34" s="867"/>
      <c r="BB34" s="867"/>
      <c r="BC34" s="867"/>
      <c r="BD34" s="867"/>
      <c r="BE34" s="868" t="s">
        <v>418</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420</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399</v>
      </c>
      <c r="B63" s="825" t="s">
        <v>421</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3692</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139</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423</v>
      </c>
      <c r="B66" s="764"/>
      <c r="C66" s="764"/>
      <c r="D66" s="764"/>
      <c r="E66" s="764"/>
      <c r="F66" s="764"/>
      <c r="G66" s="764"/>
      <c r="H66" s="764"/>
      <c r="I66" s="764"/>
      <c r="J66" s="764"/>
      <c r="K66" s="764"/>
      <c r="L66" s="764"/>
      <c r="M66" s="764"/>
      <c r="N66" s="764"/>
      <c r="O66" s="764"/>
      <c r="P66" s="765"/>
      <c r="Q66" s="769" t="s">
        <v>424</v>
      </c>
      <c r="R66" s="770"/>
      <c r="S66" s="770"/>
      <c r="T66" s="770"/>
      <c r="U66" s="771"/>
      <c r="V66" s="769" t="s">
        <v>425</v>
      </c>
      <c r="W66" s="770"/>
      <c r="X66" s="770"/>
      <c r="Y66" s="770"/>
      <c r="Z66" s="771"/>
      <c r="AA66" s="769" t="s">
        <v>426</v>
      </c>
      <c r="AB66" s="770"/>
      <c r="AC66" s="770"/>
      <c r="AD66" s="770"/>
      <c r="AE66" s="771"/>
      <c r="AF66" s="890" t="s">
        <v>427</v>
      </c>
      <c r="AG66" s="851"/>
      <c r="AH66" s="851"/>
      <c r="AI66" s="851"/>
      <c r="AJ66" s="891"/>
      <c r="AK66" s="769" t="s">
        <v>407</v>
      </c>
      <c r="AL66" s="764"/>
      <c r="AM66" s="764"/>
      <c r="AN66" s="764"/>
      <c r="AO66" s="765"/>
      <c r="AP66" s="769" t="s">
        <v>408</v>
      </c>
      <c r="AQ66" s="770"/>
      <c r="AR66" s="770"/>
      <c r="AS66" s="770"/>
      <c r="AT66" s="771"/>
      <c r="AU66" s="769" t="s">
        <v>428</v>
      </c>
      <c r="AV66" s="770"/>
      <c r="AW66" s="770"/>
      <c r="AX66" s="770"/>
      <c r="AY66" s="771"/>
      <c r="AZ66" s="769" t="s">
        <v>385</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604</v>
      </c>
      <c r="C68" s="906"/>
      <c r="D68" s="906"/>
      <c r="E68" s="906"/>
      <c r="F68" s="906"/>
      <c r="G68" s="906"/>
      <c r="H68" s="906"/>
      <c r="I68" s="906"/>
      <c r="J68" s="906"/>
      <c r="K68" s="906"/>
      <c r="L68" s="906"/>
      <c r="M68" s="906"/>
      <c r="N68" s="906"/>
      <c r="O68" s="906"/>
      <c r="P68" s="907"/>
      <c r="Q68" s="908">
        <v>3388</v>
      </c>
      <c r="R68" s="902"/>
      <c r="S68" s="902"/>
      <c r="T68" s="902"/>
      <c r="U68" s="902"/>
      <c r="V68" s="902">
        <v>3388</v>
      </c>
      <c r="W68" s="902"/>
      <c r="X68" s="902"/>
      <c r="Y68" s="902"/>
      <c r="Z68" s="902"/>
      <c r="AA68" s="902">
        <v>0</v>
      </c>
      <c r="AB68" s="902"/>
      <c r="AC68" s="902"/>
      <c r="AD68" s="902"/>
      <c r="AE68" s="902"/>
      <c r="AF68" s="902">
        <v>0</v>
      </c>
      <c r="AG68" s="902"/>
      <c r="AH68" s="902"/>
      <c r="AI68" s="902"/>
      <c r="AJ68" s="902"/>
      <c r="AK68" s="902" t="s">
        <v>593</v>
      </c>
      <c r="AL68" s="902"/>
      <c r="AM68" s="902"/>
      <c r="AN68" s="902"/>
      <c r="AO68" s="902"/>
      <c r="AP68" s="902">
        <v>799</v>
      </c>
      <c r="AQ68" s="902"/>
      <c r="AR68" s="902"/>
      <c r="AS68" s="902"/>
      <c r="AT68" s="902"/>
      <c r="AU68" s="902">
        <v>108</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605</v>
      </c>
      <c r="C69" s="910"/>
      <c r="D69" s="910"/>
      <c r="E69" s="910"/>
      <c r="F69" s="910"/>
      <c r="G69" s="910"/>
      <c r="H69" s="910"/>
      <c r="I69" s="910"/>
      <c r="J69" s="910"/>
      <c r="K69" s="910"/>
      <c r="L69" s="910"/>
      <c r="M69" s="910"/>
      <c r="N69" s="910"/>
      <c r="O69" s="910"/>
      <c r="P69" s="911"/>
      <c r="Q69" s="912">
        <v>108</v>
      </c>
      <c r="R69" s="866"/>
      <c r="S69" s="866"/>
      <c r="T69" s="866"/>
      <c r="U69" s="866"/>
      <c r="V69" s="866">
        <v>106</v>
      </c>
      <c r="W69" s="866"/>
      <c r="X69" s="866"/>
      <c r="Y69" s="866"/>
      <c r="Z69" s="866"/>
      <c r="AA69" s="866">
        <v>2</v>
      </c>
      <c r="AB69" s="866"/>
      <c r="AC69" s="866"/>
      <c r="AD69" s="866"/>
      <c r="AE69" s="866"/>
      <c r="AF69" s="866">
        <v>2</v>
      </c>
      <c r="AG69" s="866"/>
      <c r="AH69" s="866"/>
      <c r="AI69" s="866"/>
      <c r="AJ69" s="866"/>
      <c r="AK69" s="866" t="s">
        <v>617</v>
      </c>
      <c r="AL69" s="866"/>
      <c r="AM69" s="866"/>
      <c r="AN69" s="866"/>
      <c r="AO69" s="866"/>
      <c r="AP69" s="866" t="s">
        <v>593</v>
      </c>
      <c r="AQ69" s="866"/>
      <c r="AR69" s="866"/>
      <c r="AS69" s="866"/>
      <c r="AT69" s="866"/>
      <c r="AU69" s="866" t="s">
        <v>620</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606</v>
      </c>
      <c r="C70" s="910"/>
      <c r="D70" s="910"/>
      <c r="E70" s="910"/>
      <c r="F70" s="910"/>
      <c r="G70" s="910"/>
      <c r="H70" s="910"/>
      <c r="I70" s="910"/>
      <c r="J70" s="910"/>
      <c r="K70" s="910"/>
      <c r="L70" s="910"/>
      <c r="M70" s="910"/>
      <c r="N70" s="910"/>
      <c r="O70" s="910"/>
      <c r="P70" s="911"/>
      <c r="Q70" s="912">
        <v>2929</v>
      </c>
      <c r="R70" s="866"/>
      <c r="S70" s="866"/>
      <c r="T70" s="866"/>
      <c r="U70" s="866"/>
      <c r="V70" s="866">
        <v>2770</v>
      </c>
      <c r="W70" s="866"/>
      <c r="X70" s="866"/>
      <c r="Y70" s="866"/>
      <c r="Z70" s="866"/>
      <c r="AA70" s="866">
        <v>159</v>
      </c>
      <c r="AB70" s="866"/>
      <c r="AC70" s="866"/>
      <c r="AD70" s="866"/>
      <c r="AE70" s="866"/>
      <c r="AF70" s="866">
        <v>159</v>
      </c>
      <c r="AG70" s="866"/>
      <c r="AH70" s="866"/>
      <c r="AI70" s="866"/>
      <c r="AJ70" s="866"/>
      <c r="AK70" s="866" t="s">
        <v>593</v>
      </c>
      <c r="AL70" s="866"/>
      <c r="AM70" s="866"/>
      <c r="AN70" s="866"/>
      <c r="AO70" s="866"/>
      <c r="AP70" s="866" t="s">
        <v>593</v>
      </c>
      <c r="AQ70" s="866"/>
      <c r="AR70" s="866"/>
      <c r="AS70" s="866"/>
      <c r="AT70" s="866"/>
      <c r="AU70" s="866" t="s">
        <v>593</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607</v>
      </c>
      <c r="C71" s="910"/>
      <c r="D71" s="910"/>
      <c r="E71" s="910"/>
      <c r="F71" s="910"/>
      <c r="G71" s="910"/>
      <c r="H71" s="910"/>
      <c r="I71" s="910"/>
      <c r="J71" s="910"/>
      <c r="K71" s="910"/>
      <c r="L71" s="910"/>
      <c r="M71" s="910"/>
      <c r="N71" s="910"/>
      <c r="O71" s="910"/>
      <c r="P71" s="911"/>
      <c r="Q71" s="912">
        <v>4645</v>
      </c>
      <c r="R71" s="866"/>
      <c r="S71" s="866"/>
      <c r="T71" s="866"/>
      <c r="U71" s="866"/>
      <c r="V71" s="866">
        <v>4355</v>
      </c>
      <c r="W71" s="866"/>
      <c r="X71" s="866"/>
      <c r="Y71" s="866"/>
      <c r="Z71" s="866"/>
      <c r="AA71" s="866">
        <v>290</v>
      </c>
      <c r="AB71" s="866"/>
      <c r="AC71" s="866"/>
      <c r="AD71" s="866"/>
      <c r="AE71" s="866"/>
      <c r="AF71" s="866">
        <v>290</v>
      </c>
      <c r="AG71" s="866"/>
      <c r="AH71" s="866"/>
      <c r="AI71" s="866"/>
      <c r="AJ71" s="866"/>
      <c r="AK71" s="866">
        <v>65</v>
      </c>
      <c r="AL71" s="866"/>
      <c r="AM71" s="866"/>
      <c r="AN71" s="866"/>
      <c r="AO71" s="866"/>
      <c r="AP71" s="866" t="s">
        <v>593</v>
      </c>
      <c r="AQ71" s="866"/>
      <c r="AR71" s="866"/>
      <c r="AS71" s="866"/>
      <c r="AT71" s="866"/>
      <c r="AU71" s="866" t="s">
        <v>593</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608</v>
      </c>
      <c r="C72" s="910"/>
      <c r="D72" s="910"/>
      <c r="E72" s="910"/>
      <c r="F72" s="910"/>
      <c r="G72" s="910"/>
      <c r="H72" s="910"/>
      <c r="I72" s="910"/>
      <c r="J72" s="910"/>
      <c r="K72" s="910"/>
      <c r="L72" s="910"/>
      <c r="M72" s="910"/>
      <c r="N72" s="910"/>
      <c r="O72" s="910"/>
      <c r="P72" s="911"/>
      <c r="Q72" s="912">
        <v>763</v>
      </c>
      <c r="R72" s="866"/>
      <c r="S72" s="866"/>
      <c r="T72" s="866"/>
      <c r="U72" s="866"/>
      <c r="V72" s="866">
        <v>760</v>
      </c>
      <c r="W72" s="866"/>
      <c r="X72" s="866"/>
      <c r="Y72" s="866"/>
      <c r="Z72" s="866"/>
      <c r="AA72" s="866">
        <v>3</v>
      </c>
      <c r="AB72" s="866"/>
      <c r="AC72" s="866"/>
      <c r="AD72" s="866"/>
      <c r="AE72" s="866"/>
      <c r="AF72" s="866">
        <v>3</v>
      </c>
      <c r="AG72" s="866"/>
      <c r="AH72" s="866"/>
      <c r="AI72" s="866"/>
      <c r="AJ72" s="866"/>
      <c r="AK72" s="866">
        <v>9</v>
      </c>
      <c r="AL72" s="866"/>
      <c r="AM72" s="866"/>
      <c r="AN72" s="866"/>
      <c r="AO72" s="866"/>
      <c r="AP72" s="866" t="s">
        <v>593</v>
      </c>
      <c r="AQ72" s="866"/>
      <c r="AR72" s="866"/>
      <c r="AS72" s="866"/>
      <c r="AT72" s="866"/>
      <c r="AU72" s="866" t="s">
        <v>593</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609</v>
      </c>
      <c r="C73" s="910"/>
      <c r="D73" s="910"/>
      <c r="E73" s="910"/>
      <c r="F73" s="910"/>
      <c r="G73" s="910"/>
      <c r="H73" s="910"/>
      <c r="I73" s="910"/>
      <c r="J73" s="910"/>
      <c r="K73" s="910"/>
      <c r="L73" s="910"/>
      <c r="M73" s="910"/>
      <c r="N73" s="910"/>
      <c r="O73" s="910"/>
      <c r="P73" s="911"/>
      <c r="Q73" s="912">
        <v>460</v>
      </c>
      <c r="R73" s="866"/>
      <c r="S73" s="866"/>
      <c r="T73" s="866"/>
      <c r="U73" s="866"/>
      <c r="V73" s="866">
        <v>439</v>
      </c>
      <c r="W73" s="866"/>
      <c r="X73" s="866"/>
      <c r="Y73" s="866"/>
      <c r="Z73" s="866"/>
      <c r="AA73" s="866">
        <v>21</v>
      </c>
      <c r="AB73" s="866"/>
      <c r="AC73" s="866"/>
      <c r="AD73" s="866"/>
      <c r="AE73" s="866"/>
      <c r="AF73" s="866">
        <v>21</v>
      </c>
      <c r="AG73" s="866"/>
      <c r="AH73" s="866"/>
      <c r="AI73" s="866"/>
      <c r="AJ73" s="866"/>
      <c r="AK73" s="866" t="s">
        <v>593</v>
      </c>
      <c r="AL73" s="866"/>
      <c r="AM73" s="866"/>
      <c r="AN73" s="866"/>
      <c r="AO73" s="866"/>
      <c r="AP73" s="866">
        <v>3345</v>
      </c>
      <c r="AQ73" s="866"/>
      <c r="AR73" s="866"/>
      <c r="AS73" s="866"/>
      <c r="AT73" s="866"/>
      <c r="AU73" s="866">
        <v>115</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610</v>
      </c>
      <c r="C74" s="910"/>
      <c r="D74" s="910"/>
      <c r="E74" s="910"/>
      <c r="F74" s="910"/>
      <c r="G74" s="910"/>
      <c r="H74" s="910"/>
      <c r="I74" s="910"/>
      <c r="J74" s="910"/>
      <c r="K74" s="910"/>
      <c r="L74" s="910"/>
      <c r="M74" s="910"/>
      <c r="N74" s="910"/>
      <c r="O74" s="910"/>
      <c r="P74" s="911"/>
      <c r="Q74" s="912">
        <v>13</v>
      </c>
      <c r="R74" s="866"/>
      <c r="S74" s="866"/>
      <c r="T74" s="866"/>
      <c r="U74" s="866"/>
      <c r="V74" s="866">
        <v>11</v>
      </c>
      <c r="W74" s="866"/>
      <c r="X74" s="866"/>
      <c r="Y74" s="866"/>
      <c r="Z74" s="866"/>
      <c r="AA74" s="866">
        <v>2</v>
      </c>
      <c r="AB74" s="866"/>
      <c r="AC74" s="866"/>
      <c r="AD74" s="866"/>
      <c r="AE74" s="866"/>
      <c r="AF74" s="866">
        <v>2</v>
      </c>
      <c r="AG74" s="866"/>
      <c r="AH74" s="866"/>
      <c r="AI74" s="866"/>
      <c r="AJ74" s="866"/>
      <c r="AK74" s="866">
        <v>0</v>
      </c>
      <c r="AL74" s="866"/>
      <c r="AM74" s="866"/>
      <c r="AN74" s="866"/>
      <c r="AO74" s="866"/>
      <c r="AP74" s="866" t="s">
        <v>593</v>
      </c>
      <c r="AQ74" s="866"/>
      <c r="AR74" s="866"/>
      <c r="AS74" s="866"/>
      <c r="AT74" s="866"/>
      <c r="AU74" s="866" t="s">
        <v>621</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611</v>
      </c>
      <c r="C75" s="910"/>
      <c r="D75" s="910"/>
      <c r="E75" s="910"/>
      <c r="F75" s="910"/>
      <c r="G75" s="910"/>
      <c r="H75" s="910"/>
      <c r="I75" s="910"/>
      <c r="J75" s="910"/>
      <c r="K75" s="910"/>
      <c r="L75" s="910"/>
      <c r="M75" s="910"/>
      <c r="N75" s="910"/>
      <c r="O75" s="910"/>
      <c r="P75" s="911"/>
      <c r="Q75" s="913">
        <v>52</v>
      </c>
      <c r="R75" s="914"/>
      <c r="S75" s="914"/>
      <c r="T75" s="914"/>
      <c r="U75" s="870"/>
      <c r="V75" s="915">
        <v>51</v>
      </c>
      <c r="W75" s="914"/>
      <c r="X75" s="914"/>
      <c r="Y75" s="914"/>
      <c r="Z75" s="870"/>
      <c r="AA75" s="915">
        <v>1</v>
      </c>
      <c r="AB75" s="914"/>
      <c r="AC75" s="914"/>
      <c r="AD75" s="914"/>
      <c r="AE75" s="870"/>
      <c r="AF75" s="915">
        <v>1</v>
      </c>
      <c r="AG75" s="914"/>
      <c r="AH75" s="914"/>
      <c r="AI75" s="914"/>
      <c r="AJ75" s="870"/>
      <c r="AK75" s="915" t="s">
        <v>615</v>
      </c>
      <c r="AL75" s="914"/>
      <c r="AM75" s="914"/>
      <c r="AN75" s="914"/>
      <c r="AO75" s="870"/>
      <c r="AP75" s="915" t="s">
        <v>616</v>
      </c>
      <c r="AQ75" s="914"/>
      <c r="AR75" s="914"/>
      <c r="AS75" s="914"/>
      <c r="AT75" s="870"/>
      <c r="AU75" s="915" t="s">
        <v>593</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612</v>
      </c>
      <c r="C76" s="910"/>
      <c r="D76" s="910"/>
      <c r="E76" s="910"/>
      <c r="F76" s="910"/>
      <c r="G76" s="910"/>
      <c r="H76" s="910"/>
      <c r="I76" s="910"/>
      <c r="J76" s="910"/>
      <c r="K76" s="910"/>
      <c r="L76" s="910"/>
      <c r="M76" s="910"/>
      <c r="N76" s="910"/>
      <c r="O76" s="910"/>
      <c r="P76" s="911"/>
      <c r="Q76" s="913">
        <v>564</v>
      </c>
      <c r="R76" s="914"/>
      <c r="S76" s="914"/>
      <c r="T76" s="914"/>
      <c r="U76" s="870"/>
      <c r="V76" s="915">
        <v>542</v>
      </c>
      <c r="W76" s="914"/>
      <c r="X76" s="914"/>
      <c r="Y76" s="914"/>
      <c r="Z76" s="870"/>
      <c r="AA76" s="915">
        <v>22</v>
      </c>
      <c r="AB76" s="914"/>
      <c r="AC76" s="914"/>
      <c r="AD76" s="914"/>
      <c r="AE76" s="870"/>
      <c r="AF76" s="915">
        <v>20</v>
      </c>
      <c r="AG76" s="914"/>
      <c r="AH76" s="914"/>
      <c r="AI76" s="914"/>
      <c r="AJ76" s="870"/>
      <c r="AK76" s="915" t="s">
        <v>618</v>
      </c>
      <c r="AL76" s="914"/>
      <c r="AM76" s="914"/>
      <c r="AN76" s="914"/>
      <c r="AO76" s="870"/>
      <c r="AP76" s="915" t="s">
        <v>619</v>
      </c>
      <c r="AQ76" s="914"/>
      <c r="AR76" s="914"/>
      <c r="AS76" s="914"/>
      <c r="AT76" s="870"/>
      <c r="AU76" s="915" t="s">
        <v>622</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613</v>
      </c>
      <c r="C77" s="910"/>
      <c r="D77" s="910"/>
      <c r="E77" s="910"/>
      <c r="F77" s="910"/>
      <c r="G77" s="910"/>
      <c r="H77" s="910"/>
      <c r="I77" s="910"/>
      <c r="J77" s="910"/>
      <c r="K77" s="910"/>
      <c r="L77" s="910"/>
      <c r="M77" s="910"/>
      <c r="N77" s="910"/>
      <c r="O77" s="910"/>
      <c r="P77" s="911"/>
      <c r="Q77" s="913">
        <v>111158</v>
      </c>
      <c r="R77" s="914"/>
      <c r="S77" s="914"/>
      <c r="T77" s="914"/>
      <c r="U77" s="870"/>
      <c r="V77" s="915">
        <v>110497</v>
      </c>
      <c r="W77" s="914"/>
      <c r="X77" s="914"/>
      <c r="Y77" s="914"/>
      <c r="Z77" s="870"/>
      <c r="AA77" s="915">
        <v>661</v>
      </c>
      <c r="AB77" s="914"/>
      <c r="AC77" s="914"/>
      <c r="AD77" s="914"/>
      <c r="AE77" s="870"/>
      <c r="AF77" s="915">
        <v>661</v>
      </c>
      <c r="AG77" s="914"/>
      <c r="AH77" s="914"/>
      <c r="AI77" s="914"/>
      <c r="AJ77" s="870"/>
      <c r="AK77" s="915">
        <v>704</v>
      </c>
      <c r="AL77" s="914"/>
      <c r="AM77" s="914"/>
      <c r="AN77" s="914"/>
      <c r="AO77" s="870"/>
      <c r="AP77" s="915" t="s">
        <v>593</v>
      </c>
      <c r="AQ77" s="914"/>
      <c r="AR77" s="914"/>
      <c r="AS77" s="914"/>
      <c r="AT77" s="870"/>
      <c r="AU77" s="915" t="s">
        <v>593</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614</v>
      </c>
      <c r="C78" s="910"/>
      <c r="D78" s="910"/>
      <c r="E78" s="910"/>
      <c r="F78" s="910"/>
      <c r="G78" s="910"/>
      <c r="H78" s="910"/>
      <c r="I78" s="910"/>
      <c r="J78" s="910"/>
      <c r="K78" s="910"/>
      <c r="L78" s="910"/>
      <c r="M78" s="910"/>
      <c r="N78" s="910"/>
      <c r="O78" s="910"/>
      <c r="P78" s="911"/>
      <c r="Q78" s="912">
        <v>190</v>
      </c>
      <c r="R78" s="866"/>
      <c r="S78" s="866"/>
      <c r="T78" s="866"/>
      <c r="U78" s="866"/>
      <c r="V78" s="866">
        <v>173</v>
      </c>
      <c r="W78" s="866"/>
      <c r="X78" s="866"/>
      <c r="Y78" s="866"/>
      <c r="Z78" s="866"/>
      <c r="AA78" s="866">
        <v>17</v>
      </c>
      <c r="AB78" s="866"/>
      <c r="AC78" s="866"/>
      <c r="AD78" s="866"/>
      <c r="AE78" s="866"/>
      <c r="AF78" s="866">
        <v>17</v>
      </c>
      <c r="AG78" s="866"/>
      <c r="AH78" s="866"/>
      <c r="AI78" s="866"/>
      <c r="AJ78" s="866"/>
      <c r="AK78" s="866" t="s">
        <v>594</v>
      </c>
      <c r="AL78" s="866"/>
      <c r="AM78" s="866"/>
      <c r="AN78" s="866"/>
      <c r="AO78" s="866"/>
      <c r="AP78" s="866" t="s">
        <v>593</v>
      </c>
      <c r="AQ78" s="866"/>
      <c r="AR78" s="866"/>
      <c r="AS78" s="866"/>
      <c r="AT78" s="866"/>
      <c r="AU78" s="866" t="s">
        <v>593</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399</v>
      </c>
      <c r="B88" s="825" t="s">
        <v>429</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825" t="s">
        <v>430</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431</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432</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435</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436</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437</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438</v>
      </c>
      <c r="AB109" s="929"/>
      <c r="AC109" s="929"/>
      <c r="AD109" s="929"/>
      <c r="AE109" s="930"/>
      <c r="AF109" s="928" t="s">
        <v>439</v>
      </c>
      <c r="AG109" s="929"/>
      <c r="AH109" s="929"/>
      <c r="AI109" s="929"/>
      <c r="AJ109" s="930"/>
      <c r="AK109" s="928" t="s">
        <v>314</v>
      </c>
      <c r="AL109" s="929"/>
      <c r="AM109" s="929"/>
      <c r="AN109" s="929"/>
      <c r="AO109" s="930"/>
      <c r="AP109" s="928" t="s">
        <v>440</v>
      </c>
      <c r="AQ109" s="929"/>
      <c r="AR109" s="929"/>
      <c r="AS109" s="929"/>
      <c r="AT109" s="931"/>
      <c r="AU109" s="948" t="s">
        <v>437</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438</v>
      </c>
      <c r="BR109" s="929"/>
      <c r="BS109" s="929"/>
      <c r="BT109" s="929"/>
      <c r="BU109" s="930"/>
      <c r="BV109" s="928" t="s">
        <v>439</v>
      </c>
      <c r="BW109" s="929"/>
      <c r="BX109" s="929"/>
      <c r="BY109" s="929"/>
      <c r="BZ109" s="930"/>
      <c r="CA109" s="928" t="s">
        <v>314</v>
      </c>
      <c r="CB109" s="929"/>
      <c r="CC109" s="929"/>
      <c r="CD109" s="929"/>
      <c r="CE109" s="930"/>
      <c r="CF109" s="949" t="s">
        <v>440</v>
      </c>
      <c r="CG109" s="949"/>
      <c r="CH109" s="949"/>
      <c r="CI109" s="949"/>
      <c r="CJ109" s="949"/>
      <c r="CK109" s="928" t="s">
        <v>441</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438</v>
      </c>
      <c r="DH109" s="929"/>
      <c r="DI109" s="929"/>
      <c r="DJ109" s="929"/>
      <c r="DK109" s="930"/>
      <c r="DL109" s="928" t="s">
        <v>439</v>
      </c>
      <c r="DM109" s="929"/>
      <c r="DN109" s="929"/>
      <c r="DO109" s="929"/>
      <c r="DP109" s="930"/>
      <c r="DQ109" s="928" t="s">
        <v>314</v>
      </c>
      <c r="DR109" s="929"/>
      <c r="DS109" s="929"/>
      <c r="DT109" s="929"/>
      <c r="DU109" s="930"/>
      <c r="DV109" s="928" t="s">
        <v>440</v>
      </c>
      <c r="DW109" s="929"/>
      <c r="DX109" s="929"/>
      <c r="DY109" s="929"/>
      <c r="DZ109" s="931"/>
    </row>
    <row r="110" spans="1:131" s="230" customFormat="1" ht="26.25" customHeight="1" x14ac:dyDescent="0.15">
      <c r="A110" s="932" t="s">
        <v>442</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1439619</v>
      </c>
      <c r="AB110" s="936"/>
      <c r="AC110" s="936"/>
      <c r="AD110" s="936"/>
      <c r="AE110" s="937"/>
      <c r="AF110" s="938">
        <v>1485542</v>
      </c>
      <c r="AG110" s="936"/>
      <c r="AH110" s="936"/>
      <c r="AI110" s="936"/>
      <c r="AJ110" s="937"/>
      <c r="AK110" s="938">
        <v>1586768</v>
      </c>
      <c r="AL110" s="936"/>
      <c r="AM110" s="936"/>
      <c r="AN110" s="936"/>
      <c r="AO110" s="937"/>
      <c r="AP110" s="939">
        <v>15.8</v>
      </c>
      <c r="AQ110" s="940"/>
      <c r="AR110" s="940"/>
      <c r="AS110" s="940"/>
      <c r="AT110" s="941"/>
      <c r="AU110" s="942" t="s">
        <v>74</v>
      </c>
      <c r="AV110" s="943"/>
      <c r="AW110" s="943"/>
      <c r="AX110" s="943"/>
      <c r="AY110" s="943"/>
      <c r="AZ110" s="965" t="s">
        <v>443</v>
      </c>
      <c r="BA110" s="933"/>
      <c r="BB110" s="933"/>
      <c r="BC110" s="933"/>
      <c r="BD110" s="933"/>
      <c r="BE110" s="933"/>
      <c r="BF110" s="933"/>
      <c r="BG110" s="933"/>
      <c r="BH110" s="933"/>
      <c r="BI110" s="933"/>
      <c r="BJ110" s="933"/>
      <c r="BK110" s="933"/>
      <c r="BL110" s="933"/>
      <c r="BM110" s="933"/>
      <c r="BN110" s="933"/>
      <c r="BO110" s="933"/>
      <c r="BP110" s="934"/>
      <c r="BQ110" s="966">
        <v>18074227</v>
      </c>
      <c r="BR110" s="967"/>
      <c r="BS110" s="967"/>
      <c r="BT110" s="967"/>
      <c r="BU110" s="967"/>
      <c r="BV110" s="967">
        <v>18054050</v>
      </c>
      <c r="BW110" s="967"/>
      <c r="BX110" s="967"/>
      <c r="BY110" s="967"/>
      <c r="BZ110" s="967"/>
      <c r="CA110" s="967">
        <v>17421469</v>
      </c>
      <c r="CB110" s="967"/>
      <c r="CC110" s="967"/>
      <c r="CD110" s="967"/>
      <c r="CE110" s="967"/>
      <c r="CF110" s="980">
        <v>173.6</v>
      </c>
      <c r="CG110" s="981"/>
      <c r="CH110" s="981"/>
      <c r="CI110" s="981"/>
      <c r="CJ110" s="981"/>
      <c r="CK110" s="982" t="s">
        <v>444</v>
      </c>
      <c r="CL110" s="983"/>
      <c r="CM110" s="965" t="s">
        <v>445</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446</v>
      </c>
      <c r="DH110" s="967"/>
      <c r="DI110" s="967"/>
      <c r="DJ110" s="967"/>
      <c r="DK110" s="967"/>
      <c r="DL110" s="967" t="s">
        <v>139</v>
      </c>
      <c r="DM110" s="967"/>
      <c r="DN110" s="967"/>
      <c r="DO110" s="967"/>
      <c r="DP110" s="967"/>
      <c r="DQ110" s="967" t="s">
        <v>446</v>
      </c>
      <c r="DR110" s="967"/>
      <c r="DS110" s="967"/>
      <c r="DT110" s="967"/>
      <c r="DU110" s="967"/>
      <c r="DV110" s="968" t="s">
        <v>446</v>
      </c>
      <c r="DW110" s="968"/>
      <c r="DX110" s="968"/>
      <c r="DY110" s="968"/>
      <c r="DZ110" s="969"/>
    </row>
    <row r="111" spans="1:131" s="230" customFormat="1" ht="26.25" customHeight="1" x14ac:dyDescent="0.15">
      <c r="A111" s="970" t="s">
        <v>447</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139</v>
      </c>
      <c r="AB111" s="974"/>
      <c r="AC111" s="974"/>
      <c r="AD111" s="974"/>
      <c r="AE111" s="975"/>
      <c r="AF111" s="976" t="s">
        <v>446</v>
      </c>
      <c r="AG111" s="974"/>
      <c r="AH111" s="974"/>
      <c r="AI111" s="974"/>
      <c r="AJ111" s="975"/>
      <c r="AK111" s="976" t="s">
        <v>139</v>
      </c>
      <c r="AL111" s="974"/>
      <c r="AM111" s="974"/>
      <c r="AN111" s="974"/>
      <c r="AO111" s="975"/>
      <c r="AP111" s="977" t="s">
        <v>446</v>
      </c>
      <c r="AQ111" s="978"/>
      <c r="AR111" s="978"/>
      <c r="AS111" s="978"/>
      <c r="AT111" s="979"/>
      <c r="AU111" s="944"/>
      <c r="AV111" s="945"/>
      <c r="AW111" s="945"/>
      <c r="AX111" s="945"/>
      <c r="AY111" s="945"/>
      <c r="AZ111" s="958" t="s">
        <v>448</v>
      </c>
      <c r="BA111" s="959"/>
      <c r="BB111" s="959"/>
      <c r="BC111" s="959"/>
      <c r="BD111" s="959"/>
      <c r="BE111" s="959"/>
      <c r="BF111" s="959"/>
      <c r="BG111" s="959"/>
      <c r="BH111" s="959"/>
      <c r="BI111" s="959"/>
      <c r="BJ111" s="959"/>
      <c r="BK111" s="959"/>
      <c r="BL111" s="959"/>
      <c r="BM111" s="959"/>
      <c r="BN111" s="959"/>
      <c r="BO111" s="959"/>
      <c r="BP111" s="960"/>
      <c r="BQ111" s="961" t="s">
        <v>446</v>
      </c>
      <c r="BR111" s="962"/>
      <c r="BS111" s="962"/>
      <c r="BT111" s="962"/>
      <c r="BU111" s="962"/>
      <c r="BV111" s="962" t="s">
        <v>397</v>
      </c>
      <c r="BW111" s="962"/>
      <c r="BX111" s="962"/>
      <c r="BY111" s="962"/>
      <c r="BZ111" s="962"/>
      <c r="CA111" s="962" t="s">
        <v>397</v>
      </c>
      <c r="CB111" s="962"/>
      <c r="CC111" s="962"/>
      <c r="CD111" s="962"/>
      <c r="CE111" s="962"/>
      <c r="CF111" s="956" t="s">
        <v>446</v>
      </c>
      <c r="CG111" s="957"/>
      <c r="CH111" s="957"/>
      <c r="CI111" s="957"/>
      <c r="CJ111" s="957"/>
      <c r="CK111" s="984"/>
      <c r="CL111" s="985"/>
      <c r="CM111" s="958" t="s">
        <v>449</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446</v>
      </c>
      <c r="DH111" s="962"/>
      <c r="DI111" s="962"/>
      <c r="DJ111" s="962"/>
      <c r="DK111" s="962"/>
      <c r="DL111" s="962" t="s">
        <v>139</v>
      </c>
      <c r="DM111" s="962"/>
      <c r="DN111" s="962"/>
      <c r="DO111" s="962"/>
      <c r="DP111" s="962"/>
      <c r="DQ111" s="962" t="s">
        <v>139</v>
      </c>
      <c r="DR111" s="962"/>
      <c r="DS111" s="962"/>
      <c r="DT111" s="962"/>
      <c r="DU111" s="962"/>
      <c r="DV111" s="963" t="s">
        <v>446</v>
      </c>
      <c r="DW111" s="963"/>
      <c r="DX111" s="963"/>
      <c r="DY111" s="963"/>
      <c r="DZ111" s="964"/>
    </row>
    <row r="112" spans="1:131" s="230" customFormat="1" ht="26.25" customHeight="1" x14ac:dyDescent="0.15">
      <c r="A112" s="988" t="s">
        <v>450</v>
      </c>
      <c r="B112" s="989"/>
      <c r="C112" s="959" t="s">
        <v>451</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397</v>
      </c>
      <c r="AB112" s="995"/>
      <c r="AC112" s="995"/>
      <c r="AD112" s="995"/>
      <c r="AE112" s="996"/>
      <c r="AF112" s="997" t="s">
        <v>139</v>
      </c>
      <c r="AG112" s="995"/>
      <c r="AH112" s="995"/>
      <c r="AI112" s="995"/>
      <c r="AJ112" s="996"/>
      <c r="AK112" s="997" t="s">
        <v>139</v>
      </c>
      <c r="AL112" s="995"/>
      <c r="AM112" s="995"/>
      <c r="AN112" s="995"/>
      <c r="AO112" s="996"/>
      <c r="AP112" s="998" t="s">
        <v>397</v>
      </c>
      <c r="AQ112" s="999"/>
      <c r="AR112" s="999"/>
      <c r="AS112" s="999"/>
      <c r="AT112" s="1000"/>
      <c r="AU112" s="944"/>
      <c r="AV112" s="945"/>
      <c r="AW112" s="945"/>
      <c r="AX112" s="945"/>
      <c r="AY112" s="945"/>
      <c r="AZ112" s="958" t="s">
        <v>452</v>
      </c>
      <c r="BA112" s="959"/>
      <c r="BB112" s="959"/>
      <c r="BC112" s="959"/>
      <c r="BD112" s="959"/>
      <c r="BE112" s="959"/>
      <c r="BF112" s="959"/>
      <c r="BG112" s="959"/>
      <c r="BH112" s="959"/>
      <c r="BI112" s="959"/>
      <c r="BJ112" s="959"/>
      <c r="BK112" s="959"/>
      <c r="BL112" s="959"/>
      <c r="BM112" s="959"/>
      <c r="BN112" s="959"/>
      <c r="BO112" s="959"/>
      <c r="BP112" s="960"/>
      <c r="BQ112" s="961">
        <v>7969702</v>
      </c>
      <c r="BR112" s="962"/>
      <c r="BS112" s="962"/>
      <c r="BT112" s="962"/>
      <c r="BU112" s="962"/>
      <c r="BV112" s="962">
        <v>7940804</v>
      </c>
      <c r="BW112" s="962"/>
      <c r="BX112" s="962"/>
      <c r="BY112" s="962"/>
      <c r="BZ112" s="962"/>
      <c r="CA112" s="962">
        <v>7924499</v>
      </c>
      <c r="CB112" s="962"/>
      <c r="CC112" s="962"/>
      <c r="CD112" s="962"/>
      <c r="CE112" s="962"/>
      <c r="CF112" s="956">
        <v>78.900000000000006</v>
      </c>
      <c r="CG112" s="957"/>
      <c r="CH112" s="957"/>
      <c r="CI112" s="957"/>
      <c r="CJ112" s="957"/>
      <c r="CK112" s="984"/>
      <c r="CL112" s="985"/>
      <c r="CM112" s="958" t="s">
        <v>453</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397</v>
      </c>
      <c r="DH112" s="962"/>
      <c r="DI112" s="962"/>
      <c r="DJ112" s="962"/>
      <c r="DK112" s="962"/>
      <c r="DL112" s="962" t="s">
        <v>397</v>
      </c>
      <c r="DM112" s="962"/>
      <c r="DN112" s="962"/>
      <c r="DO112" s="962"/>
      <c r="DP112" s="962"/>
      <c r="DQ112" s="962" t="s">
        <v>139</v>
      </c>
      <c r="DR112" s="962"/>
      <c r="DS112" s="962"/>
      <c r="DT112" s="962"/>
      <c r="DU112" s="962"/>
      <c r="DV112" s="963" t="s">
        <v>397</v>
      </c>
      <c r="DW112" s="963"/>
      <c r="DX112" s="963"/>
      <c r="DY112" s="963"/>
      <c r="DZ112" s="964"/>
    </row>
    <row r="113" spans="1:130" s="230" customFormat="1" ht="26.25" customHeight="1" x14ac:dyDescent="0.15">
      <c r="A113" s="990"/>
      <c r="B113" s="991"/>
      <c r="C113" s="959" t="s">
        <v>454</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855370</v>
      </c>
      <c r="AB113" s="974"/>
      <c r="AC113" s="974"/>
      <c r="AD113" s="974"/>
      <c r="AE113" s="975"/>
      <c r="AF113" s="976">
        <v>778125</v>
      </c>
      <c r="AG113" s="974"/>
      <c r="AH113" s="974"/>
      <c r="AI113" s="974"/>
      <c r="AJ113" s="975"/>
      <c r="AK113" s="976">
        <v>793011</v>
      </c>
      <c r="AL113" s="974"/>
      <c r="AM113" s="974"/>
      <c r="AN113" s="974"/>
      <c r="AO113" s="975"/>
      <c r="AP113" s="977">
        <v>7.9</v>
      </c>
      <c r="AQ113" s="978"/>
      <c r="AR113" s="978"/>
      <c r="AS113" s="978"/>
      <c r="AT113" s="979"/>
      <c r="AU113" s="944"/>
      <c r="AV113" s="945"/>
      <c r="AW113" s="945"/>
      <c r="AX113" s="945"/>
      <c r="AY113" s="945"/>
      <c r="AZ113" s="958" t="s">
        <v>455</v>
      </c>
      <c r="BA113" s="959"/>
      <c r="BB113" s="959"/>
      <c r="BC113" s="959"/>
      <c r="BD113" s="959"/>
      <c r="BE113" s="959"/>
      <c r="BF113" s="959"/>
      <c r="BG113" s="959"/>
      <c r="BH113" s="959"/>
      <c r="BI113" s="959"/>
      <c r="BJ113" s="959"/>
      <c r="BK113" s="959"/>
      <c r="BL113" s="959"/>
      <c r="BM113" s="959"/>
      <c r="BN113" s="959"/>
      <c r="BO113" s="959"/>
      <c r="BP113" s="960"/>
      <c r="BQ113" s="961">
        <v>206900</v>
      </c>
      <c r="BR113" s="962"/>
      <c r="BS113" s="962"/>
      <c r="BT113" s="962"/>
      <c r="BU113" s="962"/>
      <c r="BV113" s="962">
        <v>177258</v>
      </c>
      <c r="BW113" s="962"/>
      <c r="BX113" s="962"/>
      <c r="BY113" s="962"/>
      <c r="BZ113" s="962"/>
      <c r="CA113" s="962">
        <v>223081</v>
      </c>
      <c r="CB113" s="962"/>
      <c r="CC113" s="962"/>
      <c r="CD113" s="962"/>
      <c r="CE113" s="962"/>
      <c r="CF113" s="956">
        <v>2.2000000000000002</v>
      </c>
      <c r="CG113" s="957"/>
      <c r="CH113" s="957"/>
      <c r="CI113" s="957"/>
      <c r="CJ113" s="957"/>
      <c r="CK113" s="984"/>
      <c r="CL113" s="985"/>
      <c r="CM113" s="958" t="s">
        <v>456</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139</v>
      </c>
      <c r="DH113" s="995"/>
      <c r="DI113" s="995"/>
      <c r="DJ113" s="995"/>
      <c r="DK113" s="996"/>
      <c r="DL113" s="997" t="s">
        <v>397</v>
      </c>
      <c r="DM113" s="995"/>
      <c r="DN113" s="995"/>
      <c r="DO113" s="995"/>
      <c r="DP113" s="996"/>
      <c r="DQ113" s="997" t="s">
        <v>446</v>
      </c>
      <c r="DR113" s="995"/>
      <c r="DS113" s="995"/>
      <c r="DT113" s="995"/>
      <c r="DU113" s="996"/>
      <c r="DV113" s="998" t="s">
        <v>397</v>
      </c>
      <c r="DW113" s="999"/>
      <c r="DX113" s="999"/>
      <c r="DY113" s="999"/>
      <c r="DZ113" s="1000"/>
    </row>
    <row r="114" spans="1:130" s="230" customFormat="1" ht="26.25" customHeight="1" x14ac:dyDescent="0.15">
      <c r="A114" s="990"/>
      <c r="B114" s="991"/>
      <c r="C114" s="959" t="s">
        <v>457</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34027</v>
      </c>
      <c r="AB114" s="995"/>
      <c r="AC114" s="995"/>
      <c r="AD114" s="995"/>
      <c r="AE114" s="996"/>
      <c r="AF114" s="997">
        <v>31559</v>
      </c>
      <c r="AG114" s="995"/>
      <c r="AH114" s="995"/>
      <c r="AI114" s="995"/>
      <c r="AJ114" s="996"/>
      <c r="AK114" s="997">
        <v>33246</v>
      </c>
      <c r="AL114" s="995"/>
      <c r="AM114" s="995"/>
      <c r="AN114" s="995"/>
      <c r="AO114" s="996"/>
      <c r="AP114" s="998">
        <v>0.3</v>
      </c>
      <c r="AQ114" s="999"/>
      <c r="AR114" s="999"/>
      <c r="AS114" s="999"/>
      <c r="AT114" s="1000"/>
      <c r="AU114" s="944"/>
      <c r="AV114" s="945"/>
      <c r="AW114" s="945"/>
      <c r="AX114" s="945"/>
      <c r="AY114" s="945"/>
      <c r="AZ114" s="958" t="s">
        <v>458</v>
      </c>
      <c r="BA114" s="959"/>
      <c r="BB114" s="959"/>
      <c r="BC114" s="959"/>
      <c r="BD114" s="959"/>
      <c r="BE114" s="959"/>
      <c r="BF114" s="959"/>
      <c r="BG114" s="959"/>
      <c r="BH114" s="959"/>
      <c r="BI114" s="959"/>
      <c r="BJ114" s="959"/>
      <c r="BK114" s="959"/>
      <c r="BL114" s="959"/>
      <c r="BM114" s="959"/>
      <c r="BN114" s="959"/>
      <c r="BO114" s="959"/>
      <c r="BP114" s="960"/>
      <c r="BQ114" s="961">
        <v>2656891</v>
      </c>
      <c r="BR114" s="962"/>
      <c r="BS114" s="962"/>
      <c r="BT114" s="962"/>
      <c r="BU114" s="962"/>
      <c r="BV114" s="962">
        <v>2600515</v>
      </c>
      <c r="BW114" s="962"/>
      <c r="BX114" s="962"/>
      <c r="BY114" s="962"/>
      <c r="BZ114" s="962"/>
      <c r="CA114" s="962">
        <v>2653134</v>
      </c>
      <c r="CB114" s="962"/>
      <c r="CC114" s="962"/>
      <c r="CD114" s="962"/>
      <c r="CE114" s="962"/>
      <c r="CF114" s="956">
        <v>26.4</v>
      </c>
      <c r="CG114" s="957"/>
      <c r="CH114" s="957"/>
      <c r="CI114" s="957"/>
      <c r="CJ114" s="957"/>
      <c r="CK114" s="984"/>
      <c r="CL114" s="985"/>
      <c r="CM114" s="958" t="s">
        <v>459</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397</v>
      </c>
      <c r="DH114" s="995"/>
      <c r="DI114" s="995"/>
      <c r="DJ114" s="995"/>
      <c r="DK114" s="996"/>
      <c r="DL114" s="997" t="s">
        <v>397</v>
      </c>
      <c r="DM114" s="995"/>
      <c r="DN114" s="995"/>
      <c r="DO114" s="995"/>
      <c r="DP114" s="996"/>
      <c r="DQ114" s="997" t="s">
        <v>446</v>
      </c>
      <c r="DR114" s="995"/>
      <c r="DS114" s="995"/>
      <c r="DT114" s="995"/>
      <c r="DU114" s="996"/>
      <c r="DV114" s="998" t="s">
        <v>397</v>
      </c>
      <c r="DW114" s="999"/>
      <c r="DX114" s="999"/>
      <c r="DY114" s="999"/>
      <c r="DZ114" s="1000"/>
    </row>
    <row r="115" spans="1:130" s="230" customFormat="1" ht="26.25" customHeight="1" x14ac:dyDescent="0.15">
      <c r="A115" s="990"/>
      <c r="B115" s="991"/>
      <c r="C115" s="959" t="s">
        <v>460</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139</v>
      </c>
      <c r="AB115" s="974"/>
      <c r="AC115" s="974"/>
      <c r="AD115" s="974"/>
      <c r="AE115" s="975"/>
      <c r="AF115" s="976" t="s">
        <v>139</v>
      </c>
      <c r="AG115" s="974"/>
      <c r="AH115" s="974"/>
      <c r="AI115" s="974"/>
      <c r="AJ115" s="975"/>
      <c r="AK115" s="976" t="s">
        <v>397</v>
      </c>
      <c r="AL115" s="974"/>
      <c r="AM115" s="974"/>
      <c r="AN115" s="974"/>
      <c r="AO115" s="975"/>
      <c r="AP115" s="977" t="s">
        <v>397</v>
      </c>
      <c r="AQ115" s="978"/>
      <c r="AR115" s="978"/>
      <c r="AS115" s="978"/>
      <c r="AT115" s="979"/>
      <c r="AU115" s="944"/>
      <c r="AV115" s="945"/>
      <c r="AW115" s="945"/>
      <c r="AX115" s="945"/>
      <c r="AY115" s="945"/>
      <c r="AZ115" s="958" t="s">
        <v>461</v>
      </c>
      <c r="BA115" s="959"/>
      <c r="BB115" s="959"/>
      <c r="BC115" s="959"/>
      <c r="BD115" s="959"/>
      <c r="BE115" s="959"/>
      <c r="BF115" s="959"/>
      <c r="BG115" s="959"/>
      <c r="BH115" s="959"/>
      <c r="BI115" s="959"/>
      <c r="BJ115" s="959"/>
      <c r="BK115" s="959"/>
      <c r="BL115" s="959"/>
      <c r="BM115" s="959"/>
      <c r="BN115" s="959"/>
      <c r="BO115" s="959"/>
      <c r="BP115" s="960"/>
      <c r="BQ115" s="961">
        <v>1051570</v>
      </c>
      <c r="BR115" s="962"/>
      <c r="BS115" s="962"/>
      <c r="BT115" s="962"/>
      <c r="BU115" s="962"/>
      <c r="BV115" s="962">
        <v>1010691</v>
      </c>
      <c r="BW115" s="962"/>
      <c r="BX115" s="962"/>
      <c r="BY115" s="962"/>
      <c r="BZ115" s="962"/>
      <c r="CA115" s="962">
        <v>947818</v>
      </c>
      <c r="CB115" s="962"/>
      <c r="CC115" s="962"/>
      <c r="CD115" s="962"/>
      <c r="CE115" s="962"/>
      <c r="CF115" s="956">
        <v>9.4</v>
      </c>
      <c r="CG115" s="957"/>
      <c r="CH115" s="957"/>
      <c r="CI115" s="957"/>
      <c r="CJ115" s="957"/>
      <c r="CK115" s="984"/>
      <c r="CL115" s="985"/>
      <c r="CM115" s="958" t="s">
        <v>462</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139</v>
      </c>
      <c r="DH115" s="995"/>
      <c r="DI115" s="995"/>
      <c r="DJ115" s="995"/>
      <c r="DK115" s="996"/>
      <c r="DL115" s="997" t="s">
        <v>139</v>
      </c>
      <c r="DM115" s="995"/>
      <c r="DN115" s="995"/>
      <c r="DO115" s="995"/>
      <c r="DP115" s="996"/>
      <c r="DQ115" s="997" t="s">
        <v>446</v>
      </c>
      <c r="DR115" s="995"/>
      <c r="DS115" s="995"/>
      <c r="DT115" s="995"/>
      <c r="DU115" s="996"/>
      <c r="DV115" s="998" t="s">
        <v>446</v>
      </c>
      <c r="DW115" s="999"/>
      <c r="DX115" s="999"/>
      <c r="DY115" s="999"/>
      <c r="DZ115" s="1000"/>
    </row>
    <row r="116" spans="1:130" s="230" customFormat="1" ht="26.25" customHeight="1" x14ac:dyDescent="0.15">
      <c r="A116" s="992"/>
      <c r="B116" s="993"/>
      <c r="C116" s="1001" t="s">
        <v>463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397</v>
      </c>
      <c r="AB116" s="995"/>
      <c r="AC116" s="995"/>
      <c r="AD116" s="995"/>
      <c r="AE116" s="996"/>
      <c r="AF116" s="997" t="s">
        <v>397</v>
      </c>
      <c r="AG116" s="995"/>
      <c r="AH116" s="995"/>
      <c r="AI116" s="995"/>
      <c r="AJ116" s="996"/>
      <c r="AK116" s="997" t="s">
        <v>139</v>
      </c>
      <c r="AL116" s="995"/>
      <c r="AM116" s="995"/>
      <c r="AN116" s="995"/>
      <c r="AO116" s="996"/>
      <c r="AP116" s="998" t="s">
        <v>397</v>
      </c>
      <c r="AQ116" s="999"/>
      <c r="AR116" s="999"/>
      <c r="AS116" s="999"/>
      <c r="AT116" s="1000"/>
      <c r="AU116" s="944"/>
      <c r="AV116" s="945"/>
      <c r="AW116" s="945"/>
      <c r="AX116" s="945"/>
      <c r="AY116" s="945"/>
      <c r="AZ116" s="1003" t="s">
        <v>464</v>
      </c>
      <c r="BA116" s="1004"/>
      <c r="BB116" s="1004"/>
      <c r="BC116" s="1004"/>
      <c r="BD116" s="1004"/>
      <c r="BE116" s="1004"/>
      <c r="BF116" s="1004"/>
      <c r="BG116" s="1004"/>
      <c r="BH116" s="1004"/>
      <c r="BI116" s="1004"/>
      <c r="BJ116" s="1004"/>
      <c r="BK116" s="1004"/>
      <c r="BL116" s="1004"/>
      <c r="BM116" s="1004"/>
      <c r="BN116" s="1004"/>
      <c r="BO116" s="1004"/>
      <c r="BP116" s="1005"/>
      <c r="BQ116" s="961" t="s">
        <v>397</v>
      </c>
      <c r="BR116" s="962"/>
      <c r="BS116" s="962"/>
      <c r="BT116" s="962"/>
      <c r="BU116" s="962"/>
      <c r="BV116" s="962" t="s">
        <v>139</v>
      </c>
      <c r="BW116" s="962"/>
      <c r="BX116" s="962"/>
      <c r="BY116" s="962"/>
      <c r="BZ116" s="962"/>
      <c r="CA116" s="962" t="s">
        <v>397</v>
      </c>
      <c r="CB116" s="962"/>
      <c r="CC116" s="962"/>
      <c r="CD116" s="962"/>
      <c r="CE116" s="962"/>
      <c r="CF116" s="956" t="s">
        <v>397</v>
      </c>
      <c r="CG116" s="957"/>
      <c r="CH116" s="957"/>
      <c r="CI116" s="957"/>
      <c r="CJ116" s="957"/>
      <c r="CK116" s="984"/>
      <c r="CL116" s="985"/>
      <c r="CM116" s="958" t="s">
        <v>465</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139</v>
      </c>
      <c r="DH116" s="995"/>
      <c r="DI116" s="995"/>
      <c r="DJ116" s="995"/>
      <c r="DK116" s="996"/>
      <c r="DL116" s="997" t="s">
        <v>139</v>
      </c>
      <c r="DM116" s="995"/>
      <c r="DN116" s="995"/>
      <c r="DO116" s="995"/>
      <c r="DP116" s="996"/>
      <c r="DQ116" s="997" t="s">
        <v>139</v>
      </c>
      <c r="DR116" s="995"/>
      <c r="DS116" s="995"/>
      <c r="DT116" s="995"/>
      <c r="DU116" s="996"/>
      <c r="DV116" s="998" t="s">
        <v>139</v>
      </c>
      <c r="DW116" s="999"/>
      <c r="DX116" s="999"/>
      <c r="DY116" s="999"/>
      <c r="DZ116" s="1000"/>
    </row>
    <row r="117" spans="1:130" s="230" customFormat="1" ht="26.25" customHeight="1" x14ac:dyDescent="0.15">
      <c r="A117" s="948" t="s">
        <v>192</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466</v>
      </c>
      <c r="Z117" s="930"/>
      <c r="AA117" s="1014">
        <v>2329016</v>
      </c>
      <c r="AB117" s="1015"/>
      <c r="AC117" s="1015"/>
      <c r="AD117" s="1015"/>
      <c r="AE117" s="1016"/>
      <c r="AF117" s="1017">
        <v>2295226</v>
      </c>
      <c r="AG117" s="1015"/>
      <c r="AH117" s="1015"/>
      <c r="AI117" s="1015"/>
      <c r="AJ117" s="1016"/>
      <c r="AK117" s="1017">
        <v>2413025</v>
      </c>
      <c r="AL117" s="1015"/>
      <c r="AM117" s="1015"/>
      <c r="AN117" s="1015"/>
      <c r="AO117" s="1016"/>
      <c r="AP117" s="1018"/>
      <c r="AQ117" s="1019"/>
      <c r="AR117" s="1019"/>
      <c r="AS117" s="1019"/>
      <c r="AT117" s="1020"/>
      <c r="AU117" s="944"/>
      <c r="AV117" s="945"/>
      <c r="AW117" s="945"/>
      <c r="AX117" s="945"/>
      <c r="AY117" s="945"/>
      <c r="AZ117" s="1010" t="s">
        <v>467</v>
      </c>
      <c r="BA117" s="1011"/>
      <c r="BB117" s="1011"/>
      <c r="BC117" s="1011"/>
      <c r="BD117" s="1011"/>
      <c r="BE117" s="1011"/>
      <c r="BF117" s="1011"/>
      <c r="BG117" s="1011"/>
      <c r="BH117" s="1011"/>
      <c r="BI117" s="1011"/>
      <c r="BJ117" s="1011"/>
      <c r="BK117" s="1011"/>
      <c r="BL117" s="1011"/>
      <c r="BM117" s="1011"/>
      <c r="BN117" s="1011"/>
      <c r="BO117" s="1011"/>
      <c r="BP117" s="1012"/>
      <c r="BQ117" s="961" t="s">
        <v>397</v>
      </c>
      <c r="BR117" s="962"/>
      <c r="BS117" s="962"/>
      <c r="BT117" s="962"/>
      <c r="BU117" s="962"/>
      <c r="BV117" s="962" t="s">
        <v>397</v>
      </c>
      <c r="BW117" s="962"/>
      <c r="BX117" s="962"/>
      <c r="BY117" s="962"/>
      <c r="BZ117" s="962"/>
      <c r="CA117" s="962" t="s">
        <v>397</v>
      </c>
      <c r="CB117" s="962"/>
      <c r="CC117" s="962"/>
      <c r="CD117" s="962"/>
      <c r="CE117" s="962"/>
      <c r="CF117" s="956" t="s">
        <v>397</v>
      </c>
      <c r="CG117" s="957"/>
      <c r="CH117" s="957"/>
      <c r="CI117" s="957"/>
      <c r="CJ117" s="957"/>
      <c r="CK117" s="984"/>
      <c r="CL117" s="985"/>
      <c r="CM117" s="958" t="s">
        <v>468</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397</v>
      </c>
      <c r="DH117" s="995"/>
      <c r="DI117" s="995"/>
      <c r="DJ117" s="995"/>
      <c r="DK117" s="996"/>
      <c r="DL117" s="997" t="s">
        <v>397</v>
      </c>
      <c r="DM117" s="995"/>
      <c r="DN117" s="995"/>
      <c r="DO117" s="995"/>
      <c r="DP117" s="996"/>
      <c r="DQ117" s="997" t="s">
        <v>397</v>
      </c>
      <c r="DR117" s="995"/>
      <c r="DS117" s="995"/>
      <c r="DT117" s="995"/>
      <c r="DU117" s="996"/>
      <c r="DV117" s="998" t="s">
        <v>397</v>
      </c>
      <c r="DW117" s="999"/>
      <c r="DX117" s="999"/>
      <c r="DY117" s="999"/>
      <c r="DZ117" s="1000"/>
    </row>
    <row r="118" spans="1:130" s="230" customFormat="1" ht="26.25" customHeight="1" x14ac:dyDescent="0.15">
      <c r="A118" s="948" t="s">
        <v>441</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438</v>
      </c>
      <c r="AB118" s="929"/>
      <c r="AC118" s="929"/>
      <c r="AD118" s="929"/>
      <c r="AE118" s="930"/>
      <c r="AF118" s="928" t="s">
        <v>439</v>
      </c>
      <c r="AG118" s="929"/>
      <c r="AH118" s="929"/>
      <c r="AI118" s="929"/>
      <c r="AJ118" s="930"/>
      <c r="AK118" s="928" t="s">
        <v>314</v>
      </c>
      <c r="AL118" s="929"/>
      <c r="AM118" s="929"/>
      <c r="AN118" s="929"/>
      <c r="AO118" s="930"/>
      <c r="AP118" s="1006" t="s">
        <v>440</v>
      </c>
      <c r="AQ118" s="1007"/>
      <c r="AR118" s="1007"/>
      <c r="AS118" s="1007"/>
      <c r="AT118" s="1008"/>
      <c r="AU118" s="944"/>
      <c r="AV118" s="945"/>
      <c r="AW118" s="945"/>
      <c r="AX118" s="945"/>
      <c r="AY118" s="945"/>
      <c r="AZ118" s="1009" t="s">
        <v>469</v>
      </c>
      <c r="BA118" s="1001"/>
      <c r="BB118" s="1001"/>
      <c r="BC118" s="1001"/>
      <c r="BD118" s="1001"/>
      <c r="BE118" s="1001"/>
      <c r="BF118" s="1001"/>
      <c r="BG118" s="1001"/>
      <c r="BH118" s="1001"/>
      <c r="BI118" s="1001"/>
      <c r="BJ118" s="1001"/>
      <c r="BK118" s="1001"/>
      <c r="BL118" s="1001"/>
      <c r="BM118" s="1001"/>
      <c r="BN118" s="1001"/>
      <c r="BO118" s="1001"/>
      <c r="BP118" s="1002"/>
      <c r="BQ118" s="1035" t="s">
        <v>397</v>
      </c>
      <c r="BR118" s="1036"/>
      <c r="BS118" s="1036"/>
      <c r="BT118" s="1036"/>
      <c r="BU118" s="1036"/>
      <c r="BV118" s="1036" t="s">
        <v>397</v>
      </c>
      <c r="BW118" s="1036"/>
      <c r="BX118" s="1036"/>
      <c r="BY118" s="1036"/>
      <c r="BZ118" s="1036"/>
      <c r="CA118" s="1036" t="s">
        <v>397</v>
      </c>
      <c r="CB118" s="1036"/>
      <c r="CC118" s="1036"/>
      <c r="CD118" s="1036"/>
      <c r="CE118" s="1036"/>
      <c r="CF118" s="956" t="s">
        <v>397</v>
      </c>
      <c r="CG118" s="957"/>
      <c r="CH118" s="957"/>
      <c r="CI118" s="957"/>
      <c r="CJ118" s="957"/>
      <c r="CK118" s="984"/>
      <c r="CL118" s="985"/>
      <c r="CM118" s="958" t="s">
        <v>470</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397</v>
      </c>
      <c r="DH118" s="995"/>
      <c r="DI118" s="995"/>
      <c r="DJ118" s="995"/>
      <c r="DK118" s="996"/>
      <c r="DL118" s="997" t="s">
        <v>397</v>
      </c>
      <c r="DM118" s="995"/>
      <c r="DN118" s="995"/>
      <c r="DO118" s="995"/>
      <c r="DP118" s="996"/>
      <c r="DQ118" s="997" t="s">
        <v>446</v>
      </c>
      <c r="DR118" s="995"/>
      <c r="DS118" s="995"/>
      <c r="DT118" s="995"/>
      <c r="DU118" s="996"/>
      <c r="DV118" s="998" t="s">
        <v>397</v>
      </c>
      <c r="DW118" s="999"/>
      <c r="DX118" s="999"/>
      <c r="DY118" s="999"/>
      <c r="DZ118" s="1000"/>
    </row>
    <row r="119" spans="1:130" s="230" customFormat="1" ht="26.25" customHeight="1" x14ac:dyDescent="0.15">
      <c r="A119" s="1092" t="s">
        <v>444</v>
      </c>
      <c r="B119" s="983"/>
      <c r="C119" s="965" t="s">
        <v>445</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397</v>
      </c>
      <c r="AB119" s="936"/>
      <c r="AC119" s="936"/>
      <c r="AD119" s="936"/>
      <c r="AE119" s="937"/>
      <c r="AF119" s="938" t="s">
        <v>446</v>
      </c>
      <c r="AG119" s="936"/>
      <c r="AH119" s="936"/>
      <c r="AI119" s="936"/>
      <c r="AJ119" s="937"/>
      <c r="AK119" s="938" t="s">
        <v>446</v>
      </c>
      <c r="AL119" s="936"/>
      <c r="AM119" s="936"/>
      <c r="AN119" s="936"/>
      <c r="AO119" s="937"/>
      <c r="AP119" s="939" t="s">
        <v>397</v>
      </c>
      <c r="AQ119" s="940"/>
      <c r="AR119" s="940"/>
      <c r="AS119" s="940"/>
      <c r="AT119" s="941"/>
      <c r="AU119" s="946"/>
      <c r="AV119" s="947"/>
      <c r="AW119" s="947"/>
      <c r="AX119" s="947"/>
      <c r="AY119" s="947"/>
      <c r="AZ119" s="251" t="s">
        <v>192</v>
      </c>
      <c r="BA119" s="251"/>
      <c r="BB119" s="251"/>
      <c r="BC119" s="251"/>
      <c r="BD119" s="251"/>
      <c r="BE119" s="251"/>
      <c r="BF119" s="251"/>
      <c r="BG119" s="251"/>
      <c r="BH119" s="251"/>
      <c r="BI119" s="251"/>
      <c r="BJ119" s="251"/>
      <c r="BK119" s="251"/>
      <c r="BL119" s="251"/>
      <c r="BM119" s="251"/>
      <c r="BN119" s="251"/>
      <c r="BO119" s="1013" t="s">
        <v>471</v>
      </c>
      <c r="BP119" s="1041"/>
      <c r="BQ119" s="1035">
        <v>29959290</v>
      </c>
      <c r="BR119" s="1036"/>
      <c r="BS119" s="1036"/>
      <c r="BT119" s="1036"/>
      <c r="BU119" s="1036"/>
      <c r="BV119" s="1036">
        <v>29783318</v>
      </c>
      <c r="BW119" s="1036"/>
      <c r="BX119" s="1036"/>
      <c r="BY119" s="1036"/>
      <c r="BZ119" s="1036"/>
      <c r="CA119" s="1036">
        <v>29170001</v>
      </c>
      <c r="CB119" s="1036"/>
      <c r="CC119" s="1036"/>
      <c r="CD119" s="1036"/>
      <c r="CE119" s="1036"/>
      <c r="CF119" s="1037"/>
      <c r="CG119" s="1038"/>
      <c r="CH119" s="1038"/>
      <c r="CI119" s="1038"/>
      <c r="CJ119" s="1039"/>
      <c r="CK119" s="986"/>
      <c r="CL119" s="987"/>
      <c r="CM119" s="1009" t="s">
        <v>472</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446</v>
      </c>
      <c r="DH119" s="1022"/>
      <c r="DI119" s="1022"/>
      <c r="DJ119" s="1022"/>
      <c r="DK119" s="1023"/>
      <c r="DL119" s="1021" t="s">
        <v>397</v>
      </c>
      <c r="DM119" s="1022"/>
      <c r="DN119" s="1022"/>
      <c r="DO119" s="1022"/>
      <c r="DP119" s="1023"/>
      <c r="DQ119" s="1021" t="s">
        <v>446</v>
      </c>
      <c r="DR119" s="1022"/>
      <c r="DS119" s="1022"/>
      <c r="DT119" s="1022"/>
      <c r="DU119" s="1023"/>
      <c r="DV119" s="1024" t="s">
        <v>446</v>
      </c>
      <c r="DW119" s="1025"/>
      <c r="DX119" s="1025"/>
      <c r="DY119" s="1025"/>
      <c r="DZ119" s="1026"/>
    </row>
    <row r="120" spans="1:130" s="230" customFormat="1" ht="26.25" customHeight="1" x14ac:dyDescent="0.15">
      <c r="A120" s="1093"/>
      <c r="B120" s="985"/>
      <c r="C120" s="958" t="s">
        <v>449</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446</v>
      </c>
      <c r="AB120" s="995"/>
      <c r="AC120" s="995"/>
      <c r="AD120" s="995"/>
      <c r="AE120" s="996"/>
      <c r="AF120" s="997" t="s">
        <v>446</v>
      </c>
      <c r="AG120" s="995"/>
      <c r="AH120" s="995"/>
      <c r="AI120" s="995"/>
      <c r="AJ120" s="996"/>
      <c r="AK120" s="997" t="s">
        <v>446</v>
      </c>
      <c r="AL120" s="995"/>
      <c r="AM120" s="995"/>
      <c r="AN120" s="995"/>
      <c r="AO120" s="996"/>
      <c r="AP120" s="998" t="s">
        <v>446</v>
      </c>
      <c r="AQ120" s="999"/>
      <c r="AR120" s="999"/>
      <c r="AS120" s="999"/>
      <c r="AT120" s="1000"/>
      <c r="AU120" s="1027" t="s">
        <v>473</v>
      </c>
      <c r="AV120" s="1028"/>
      <c r="AW120" s="1028"/>
      <c r="AX120" s="1028"/>
      <c r="AY120" s="1029"/>
      <c r="AZ120" s="965" t="s">
        <v>474</v>
      </c>
      <c r="BA120" s="933"/>
      <c r="BB120" s="933"/>
      <c r="BC120" s="933"/>
      <c r="BD120" s="933"/>
      <c r="BE120" s="933"/>
      <c r="BF120" s="933"/>
      <c r="BG120" s="933"/>
      <c r="BH120" s="933"/>
      <c r="BI120" s="933"/>
      <c r="BJ120" s="933"/>
      <c r="BK120" s="933"/>
      <c r="BL120" s="933"/>
      <c r="BM120" s="933"/>
      <c r="BN120" s="933"/>
      <c r="BO120" s="933"/>
      <c r="BP120" s="934"/>
      <c r="BQ120" s="966">
        <v>11130069</v>
      </c>
      <c r="BR120" s="967"/>
      <c r="BS120" s="967"/>
      <c r="BT120" s="967"/>
      <c r="BU120" s="967"/>
      <c r="BV120" s="967">
        <v>13459288</v>
      </c>
      <c r="BW120" s="967"/>
      <c r="BX120" s="967"/>
      <c r="BY120" s="967"/>
      <c r="BZ120" s="967"/>
      <c r="CA120" s="967">
        <v>15401143</v>
      </c>
      <c r="CB120" s="967"/>
      <c r="CC120" s="967"/>
      <c r="CD120" s="967"/>
      <c r="CE120" s="967"/>
      <c r="CF120" s="980">
        <v>153.4</v>
      </c>
      <c r="CG120" s="981"/>
      <c r="CH120" s="981"/>
      <c r="CI120" s="981"/>
      <c r="CJ120" s="981"/>
      <c r="CK120" s="1042" t="s">
        <v>475</v>
      </c>
      <c r="CL120" s="1043"/>
      <c r="CM120" s="1043"/>
      <c r="CN120" s="1043"/>
      <c r="CO120" s="1044"/>
      <c r="CP120" s="1050" t="s">
        <v>476</v>
      </c>
      <c r="CQ120" s="1051"/>
      <c r="CR120" s="1051"/>
      <c r="CS120" s="1051"/>
      <c r="CT120" s="1051"/>
      <c r="CU120" s="1051"/>
      <c r="CV120" s="1051"/>
      <c r="CW120" s="1051"/>
      <c r="CX120" s="1051"/>
      <c r="CY120" s="1051"/>
      <c r="CZ120" s="1051"/>
      <c r="DA120" s="1051"/>
      <c r="DB120" s="1051"/>
      <c r="DC120" s="1051"/>
      <c r="DD120" s="1051"/>
      <c r="DE120" s="1051"/>
      <c r="DF120" s="1052"/>
      <c r="DG120" s="966">
        <v>4267967</v>
      </c>
      <c r="DH120" s="967"/>
      <c r="DI120" s="967"/>
      <c r="DJ120" s="967"/>
      <c r="DK120" s="967"/>
      <c r="DL120" s="967">
        <v>4099556</v>
      </c>
      <c r="DM120" s="967"/>
      <c r="DN120" s="967"/>
      <c r="DO120" s="967"/>
      <c r="DP120" s="967"/>
      <c r="DQ120" s="967">
        <v>3924506</v>
      </c>
      <c r="DR120" s="967"/>
      <c r="DS120" s="967"/>
      <c r="DT120" s="967"/>
      <c r="DU120" s="967"/>
      <c r="DV120" s="968">
        <v>39.1</v>
      </c>
      <c r="DW120" s="968"/>
      <c r="DX120" s="968"/>
      <c r="DY120" s="968"/>
      <c r="DZ120" s="969"/>
    </row>
    <row r="121" spans="1:130" s="230" customFormat="1" ht="26.25" customHeight="1" x14ac:dyDescent="0.15">
      <c r="A121" s="1093"/>
      <c r="B121" s="985"/>
      <c r="C121" s="1010" t="s">
        <v>477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446</v>
      </c>
      <c r="AB121" s="995"/>
      <c r="AC121" s="995"/>
      <c r="AD121" s="995"/>
      <c r="AE121" s="996"/>
      <c r="AF121" s="997" t="s">
        <v>397</v>
      </c>
      <c r="AG121" s="995"/>
      <c r="AH121" s="995"/>
      <c r="AI121" s="995"/>
      <c r="AJ121" s="996"/>
      <c r="AK121" s="997" t="s">
        <v>446</v>
      </c>
      <c r="AL121" s="995"/>
      <c r="AM121" s="995"/>
      <c r="AN121" s="995"/>
      <c r="AO121" s="996"/>
      <c r="AP121" s="998" t="s">
        <v>446</v>
      </c>
      <c r="AQ121" s="999"/>
      <c r="AR121" s="999"/>
      <c r="AS121" s="999"/>
      <c r="AT121" s="1000"/>
      <c r="AU121" s="1030"/>
      <c r="AV121" s="1031"/>
      <c r="AW121" s="1031"/>
      <c r="AX121" s="1031"/>
      <c r="AY121" s="1032"/>
      <c r="AZ121" s="958" t="s">
        <v>478</v>
      </c>
      <c r="BA121" s="959"/>
      <c r="BB121" s="959"/>
      <c r="BC121" s="959"/>
      <c r="BD121" s="959"/>
      <c r="BE121" s="959"/>
      <c r="BF121" s="959"/>
      <c r="BG121" s="959"/>
      <c r="BH121" s="959"/>
      <c r="BI121" s="959"/>
      <c r="BJ121" s="959"/>
      <c r="BK121" s="959"/>
      <c r="BL121" s="959"/>
      <c r="BM121" s="959"/>
      <c r="BN121" s="959"/>
      <c r="BO121" s="959"/>
      <c r="BP121" s="960"/>
      <c r="BQ121" s="961">
        <v>2518109</v>
      </c>
      <c r="BR121" s="962"/>
      <c r="BS121" s="962"/>
      <c r="BT121" s="962"/>
      <c r="BU121" s="962"/>
      <c r="BV121" s="962">
        <v>2455824</v>
      </c>
      <c r="BW121" s="962"/>
      <c r="BX121" s="962"/>
      <c r="BY121" s="962"/>
      <c r="BZ121" s="962"/>
      <c r="CA121" s="962">
        <v>2394673</v>
      </c>
      <c r="CB121" s="962"/>
      <c r="CC121" s="962"/>
      <c r="CD121" s="962"/>
      <c r="CE121" s="962"/>
      <c r="CF121" s="956">
        <v>23.9</v>
      </c>
      <c r="CG121" s="957"/>
      <c r="CH121" s="957"/>
      <c r="CI121" s="957"/>
      <c r="CJ121" s="957"/>
      <c r="CK121" s="1045"/>
      <c r="CL121" s="1046"/>
      <c r="CM121" s="1046"/>
      <c r="CN121" s="1046"/>
      <c r="CO121" s="1047"/>
      <c r="CP121" s="1055" t="s">
        <v>479</v>
      </c>
      <c r="CQ121" s="1056"/>
      <c r="CR121" s="1056"/>
      <c r="CS121" s="1056"/>
      <c r="CT121" s="1056"/>
      <c r="CU121" s="1056"/>
      <c r="CV121" s="1056"/>
      <c r="CW121" s="1056"/>
      <c r="CX121" s="1056"/>
      <c r="CY121" s="1056"/>
      <c r="CZ121" s="1056"/>
      <c r="DA121" s="1056"/>
      <c r="DB121" s="1056"/>
      <c r="DC121" s="1056"/>
      <c r="DD121" s="1056"/>
      <c r="DE121" s="1056"/>
      <c r="DF121" s="1057"/>
      <c r="DG121" s="961">
        <v>1407184</v>
      </c>
      <c r="DH121" s="962"/>
      <c r="DI121" s="962"/>
      <c r="DJ121" s="962"/>
      <c r="DK121" s="962"/>
      <c r="DL121" s="962">
        <v>1705915</v>
      </c>
      <c r="DM121" s="962"/>
      <c r="DN121" s="962"/>
      <c r="DO121" s="962"/>
      <c r="DP121" s="962"/>
      <c r="DQ121" s="962">
        <v>2017867</v>
      </c>
      <c r="DR121" s="962"/>
      <c r="DS121" s="962"/>
      <c r="DT121" s="962"/>
      <c r="DU121" s="962"/>
      <c r="DV121" s="963">
        <v>20.100000000000001</v>
      </c>
      <c r="DW121" s="963"/>
      <c r="DX121" s="963"/>
      <c r="DY121" s="963"/>
      <c r="DZ121" s="964"/>
    </row>
    <row r="122" spans="1:130" s="230" customFormat="1" ht="26.25" customHeight="1" x14ac:dyDescent="0.15">
      <c r="A122" s="1093"/>
      <c r="B122" s="985"/>
      <c r="C122" s="958" t="s">
        <v>459</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446</v>
      </c>
      <c r="AB122" s="995"/>
      <c r="AC122" s="995"/>
      <c r="AD122" s="995"/>
      <c r="AE122" s="996"/>
      <c r="AF122" s="997" t="s">
        <v>446</v>
      </c>
      <c r="AG122" s="995"/>
      <c r="AH122" s="995"/>
      <c r="AI122" s="995"/>
      <c r="AJ122" s="996"/>
      <c r="AK122" s="997" t="s">
        <v>446</v>
      </c>
      <c r="AL122" s="995"/>
      <c r="AM122" s="995"/>
      <c r="AN122" s="995"/>
      <c r="AO122" s="996"/>
      <c r="AP122" s="998" t="s">
        <v>397</v>
      </c>
      <c r="AQ122" s="999"/>
      <c r="AR122" s="999"/>
      <c r="AS122" s="999"/>
      <c r="AT122" s="1000"/>
      <c r="AU122" s="1030"/>
      <c r="AV122" s="1031"/>
      <c r="AW122" s="1031"/>
      <c r="AX122" s="1031"/>
      <c r="AY122" s="1032"/>
      <c r="AZ122" s="1009" t="s">
        <v>480</v>
      </c>
      <c r="BA122" s="1001"/>
      <c r="BB122" s="1001"/>
      <c r="BC122" s="1001"/>
      <c r="BD122" s="1001"/>
      <c r="BE122" s="1001"/>
      <c r="BF122" s="1001"/>
      <c r="BG122" s="1001"/>
      <c r="BH122" s="1001"/>
      <c r="BI122" s="1001"/>
      <c r="BJ122" s="1001"/>
      <c r="BK122" s="1001"/>
      <c r="BL122" s="1001"/>
      <c r="BM122" s="1001"/>
      <c r="BN122" s="1001"/>
      <c r="BO122" s="1001"/>
      <c r="BP122" s="1002"/>
      <c r="BQ122" s="1035">
        <v>14102552</v>
      </c>
      <c r="BR122" s="1036"/>
      <c r="BS122" s="1036"/>
      <c r="BT122" s="1036"/>
      <c r="BU122" s="1036"/>
      <c r="BV122" s="1036">
        <v>13782012</v>
      </c>
      <c r="BW122" s="1036"/>
      <c r="BX122" s="1036"/>
      <c r="BY122" s="1036"/>
      <c r="BZ122" s="1036"/>
      <c r="CA122" s="1036">
        <v>13091401</v>
      </c>
      <c r="CB122" s="1036"/>
      <c r="CC122" s="1036"/>
      <c r="CD122" s="1036"/>
      <c r="CE122" s="1036"/>
      <c r="CF122" s="1053">
        <v>130.4</v>
      </c>
      <c r="CG122" s="1054"/>
      <c r="CH122" s="1054"/>
      <c r="CI122" s="1054"/>
      <c r="CJ122" s="1054"/>
      <c r="CK122" s="1045"/>
      <c r="CL122" s="1046"/>
      <c r="CM122" s="1046"/>
      <c r="CN122" s="1046"/>
      <c r="CO122" s="1047"/>
      <c r="CP122" s="1055" t="s">
        <v>481</v>
      </c>
      <c r="CQ122" s="1056"/>
      <c r="CR122" s="1056"/>
      <c r="CS122" s="1056"/>
      <c r="CT122" s="1056"/>
      <c r="CU122" s="1056"/>
      <c r="CV122" s="1056"/>
      <c r="CW122" s="1056"/>
      <c r="CX122" s="1056"/>
      <c r="CY122" s="1056"/>
      <c r="CZ122" s="1056"/>
      <c r="DA122" s="1056"/>
      <c r="DB122" s="1056"/>
      <c r="DC122" s="1056"/>
      <c r="DD122" s="1056"/>
      <c r="DE122" s="1056"/>
      <c r="DF122" s="1057"/>
      <c r="DG122" s="961">
        <v>2294551</v>
      </c>
      <c r="DH122" s="962"/>
      <c r="DI122" s="962"/>
      <c r="DJ122" s="962"/>
      <c r="DK122" s="962"/>
      <c r="DL122" s="962">
        <v>2135333</v>
      </c>
      <c r="DM122" s="962"/>
      <c r="DN122" s="962"/>
      <c r="DO122" s="962"/>
      <c r="DP122" s="962"/>
      <c r="DQ122" s="962">
        <v>1982126</v>
      </c>
      <c r="DR122" s="962"/>
      <c r="DS122" s="962"/>
      <c r="DT122" s="962"/>
      <c r="DU122" s="962"/>
      <c r="DV122" s="963">
        <v>19.7</v>
      </c>
      <c r="DW122" s="963"/>
      <c r="DX122" s="963"/>
      <c r="DY122" s="963"/>
      <c r="DZ122" s="964"/>
    </row>
    <row r="123" spans="1:130" s="230" customFormat="1" ht="26.25" customHeight="1" x14ac:dyDescent="0.15">
      <c r="A123" s="1093"/>
      <c r="B123" s="985"/>
      <c r="C123" s="958" t="s">
        <v>465</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446</v>
      </c>
      <c r="AB123" s="995"/>
      <c r="AC123" s="995"/>
      <c r="AD123" s="995"/>
      <c r="AE123" s="996"/>
      <c r="AF123" s="997" t="s">
        <v>446</v>
      </c>
      <c r="AG123" s="995"/>
      <c r="AH123" s="995"/>
      <c r="AI123" s="995"/>
      <c r="AJ123" s="996"/>
      <c r="AK123" s="997" t="s">
        <v>446</v>
      </c>
      <c r="AL123" s="995"/>
      <c r="AM123" s="995"/>
      <c r="AN123" s="995"/>
      <c r="AO123" s="996"/>
      <c r="AP123" s="998" t="s">
        <v>446</v>
      </c>
      <c r="AQ123" s="999"/>
      <c r="AR123" s="999"/>
      <c r="AS123" s="999"/>
      <c r="AT123" s="1000"/>
      <c r="AU123" s="1033"/>
      <c r="AV123" s="1034"/>
      <c r="AW123" s="1034"/>
      <c r="AX123" s="1034"/>
      <c r="AY123" s="1034"/>
      <c r="AZ123" s="251" t="s">
        <v>192</v>
      </c>
      <c r="BA123" s="251"/>
      <c r="BB123" s="251"/>
      <c r="BC123" s="251"/>
      <c r="BD123" s="251"/>
      <c r="BE123" s="251"/>
      <c r="BF123" s="251"/>
      <c r="BG123" s="251"/>
      <c r="BH123" s="251"/>
      <c r="BI123" s="251"/>
      <c r="BJ123" s="251"/>
      <c r="BK123" s="251"/>
      <c r="BL123" s="251"/>
      <c r="BM123" s="251"/>
      <c r="BN123" s="251"/>
      <c r="BO123" s="1013" t="s">
        <v>482</v>
      </c>
      <c r="BP123" s="1041"/>
      <c r="BQ123" s="1099">
        <v>27750730</v>
      </c>
      <c r="BR123" s="1100"/>
      <c r="BS123" s="1100"/>
      <c r="BT123" s="1100"/>
      <c r="BU123" s="1100"/>
      <c r="BV123" s="1100">
        <v>29697124</v>
      </c>
      <c r="BW123" s="1100"/>
      <c r="BX123" s="1100"/>
      <c r="BY123" s="1100"/>
      <c r="BZ123" s="1100"/>
      <c r="CA123" s="1100">
        <v>30887217</v>
      </c>
      <c r="CB123" s="1100"/>
      <c r="CC123" s="1100"/>
      <c r="CD123" s="1100"/>
      <c r="CE123" s="1100"/>
      <c r="CF123" s="1037"/>
      <c r="CG123" s="1038"/>
      <c r="CH123" s="1038"/>
      <c r="CI123" s="1038"/>
      <c r="CJ123" s="1039"/>
      <c r="CK123" s="1045"/>
      <c r="CL123" s="1046"/>
      <c r="CM123" s="1046"/>
      <c r="CN123" s="1046"/>
      <c r="CO123" s="1047"/>
      <c r="CP123" s="1055" t="s">
        <v>483</v>
      </c>
      <c r="CQ123" s="1056"/>
      <c r="CR123" s="1056"/>
      <c r="CS123" s="1056"/>
      <c r="CT123" s="1056"/>
      <c r="CU123" s="1056"/>
      <c r="CV123" s="1056"/>
      <c r="CW123" s="1056"/>
      <c r="CX123" s="1056"/>
      <c r="CY123" s="1056"/>
      <c r="CZ123" s="1056"/>
      <c r="DA123" s="1056"/>
      <c r="DB123" s="1056"/>
      <c r="DC123" s="1056"/>
      <c r="DD123" s="1056"/>
      <c r="DE123" s="1056"/>
      <c r="DF123" s="1057"/>
      <c r="DG123" s="994" t="s">
        <v>397</v>
      </c>
      <c r="DH123" s="995"/>
      <c r="DI123" s="995"/>
      <c r="DJ123" s="995"/>
      <c r="DK123" s="996"/>
      <c r="DL123" s="997" t="s">
        <v>139</v>
      </c>
      <c r="DM123" s="995"/>
      <c r="DN123" s="995"/>
      <c r="DO123" s="995"/>
      <c r="DP123" s="996"/>
      <c r="DQ123" s="997" t="s">
        <v>139</v>
      </c>
      <c r="DR123" s="995"/>
      <c r="DS123" s="995"/>
      <c r="DT123" s="995"/>
      <c r="DU123" s="996"/>
      <c r="DV123" s="998" t="s">
        <v>397</v>
      </c>
      <c r="DW123" s="999"/>
      <c r="DX123" s="999"/>
      <c r="DY123" s="999"/>
      <c r="DZ123" s="1000"/>
    </row>
    <row r="124" spans="1:130" s="230" customFormat="1" ht="26.25" customHeight="1" thickBot="1" x14ac:dyDescent="0.2">
      <c r="A124" s="1093"/>
      <c r="B124" s="985"/>
      <c r="C124" s="958" t="s">
        <v>468</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139</v>
      </c>
      <c r="AB124" s="995"/>
      <c r="AC124" s="995"/>
      <c r="AD124" s="995"/>
      <c r="AE124" s="996"/>
      <c r="AF124" s="997" t="s">
        <v>139</v>
      </c>
      <c r="AG124" s="995"/>
      <c r="AH124" s="995"/>
      <c r="AI124" s="995"/>
      <c r="AJ124" s="996"/>
      <c r="AK124" s="997" t="s">
        <v>139</v>
      </c>
      <c r="AL124" s="995"/>
      <c r="AM124" s="995"/>
      <c r="AN124" s="995"/>
      <c r="AO124" s="996"/>
      <c r="AP124" s="998" t="s">
        <v>397</v>
      </c>
      <c r="AQ124" s="999"/>
      <c r="AR124" s="999"/>
      <c r="AS124" s="999"/>
      <c r="AT124" s="1000"/>
      <c r="AU124" s="1095" t="s">
        <v>484</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22.7</v>
      </c>
      <c r="BR124" s="1063"/>
      <c r="BS124" s="1063"/>
      <c r="BT124" s="1063"/>
      <c r="BU124" s="1063"/>
      <c r="BV124" s="1063">
        <v>0.8</v>
      </c>
      <c r="BW124" s="1063"/>
      <c r="BX124" s="1063"/>
      <c r="BY124" s="1063"/>
      <c r="BZ124" s="1063"/>
      <c r="CA124" s="1063" t="s">
        <v>397</v>
      </c>
      <c r="CB124" s="1063"/>
      <c r="CC124" s="1063"/>
      <c r="CD124" s="1063"/>
      <c r="CE124" s="1063"/>
      <c r="CF124" s="1064"/>
      <c r="CG124" s="1065"/>
      <c r="CH124" s="1065"/>
      <c r="CI124" s="1065"/>
      <c r="CJ124" s="1066"/>
      <c r="CK124" s="1048"/>
      <c r="CL124" s="1048"/>
      <c r="CM124" s="1048"/>
      <c r="CN124" s="1048"/>
      <c r="CO124" s="1049"/>
      <c r="CP124" s="1055" t="s">
        <v>485</v>
      </c>
      <c r="CQ124" s="1056"/>
      <c r="CR124" s="1056"/>
      <c r="CS124" s="1056"/>
      <c r="CT124" s="1056"/>
      <c r="CU124" s="1056"/>
      <c r="CV124" s="1056"/>
      <c r="CW124" s="1056"/>
      <c r="CX124" s="1056"/>
      <c r="CY124" s="1056"/>
      <c r="CZ124" s="1056"/>
      <c r="DA124" s="1056"/>
      <c r="DB124" s="1056"/>
      <c r="DC124" s="1056"/>
      <c r="DD124" s="1056"/>
      <c r="DE124" s="1056"/>
      <c r="DF124" s="1057"/>
      <c r="DG124" s="1040" t="s">
        <v>397</v>
      </c>
      <c r="DH124" s="1022"/>
      <c r="DI124" s="1022"/>
      <c r="DJ124" s="1022"/>
      <c r="DK124" s="1023"/>
      <c r="DL124" s="1021" t="s">
        <v>139</v>
      </c>
      <c r="DM124" s="1022"/>
      <c r="DN124" s="1022"/>
      <c r="DO124" s="1022"/>
      <c r="DP124" s="1023"/>
      <c r="DQ124" s="1021" t="s">
        <v>139</v>
      </c>
      <c r="DR124" s="1022"/>
      <c r="DS124" s="1022"/>
      <c r="DT124" s="1022"/>
      <c r="DU124" s="1023"/>
      <c r="DV124" s="1024" t="s">
        <v>397</v>
      </c>
      <c r="DW124" s="1025"/>
      <c r="DX124" s="1025"/>
      <c r="DY124" s="1025"/>
      <c r="DZ124" s="1026"/>
    </row>
    <row r="125" spans="1:130" s="230" customFormat="1" ht="26.25" customHeight="1" x14ac:dyDescent="0.15">
      <c r="A125" s="1093"/>
      <c r="B125" s="985"/>
      <c r="C125" s="958" t="s">
        <v>470</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397</v>
      </c>
      <c r="AB125" s="995"/>
      <c r="AC125" s="995"/>
      <c r="AD125" s="995"/>
      <c r="AE125" s="996"/>
      <c r="AF125" s="997" t="s">
        <v>397</v>
      </c>
      <c r="AG125" s="995"/>
      <c r="AH125" s="995"/>
      <c r="AI125" s="995"/>
      <c r="AJ125" s="996"/>
      <c r="AK125" s="997" t="s">
        <v>139</v>
      </c>
      <c r="AL125" s="995"/>
      <c r="AM125" s="995"/>
      <c r="AN125" s="995"/>
      <c r="AO125" s="996"/>
      <c r="AP125" s="998" t="s">
        <v>139</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486</v>
      </c>
      <c r="CL125" s="1043"/>
      <c r="CM125" s="1043"/>
      <c r="CN125" s="1043"/>
      <c r="CO125" s="1044"/>
      <c r="CP125" s="965" t="s">
        <v>487</v>
      </c>
      <c r="CQ125" s="933"/>
      <c r="CR125" s="933"/>
      <c r="CS125" s="933"/>
      <c r="CT125" s="933"/>
      <c r="CU125" s="933"/>
      <c r="CV125" s="933"/>
      <c r="CW125" s="933"/>
      <c r="CX125" s="933"/>
      <c r="CY125" s="933"/>
      <c r="CZ125" s="933"/>
      <c r="DA125" s="933"/>
      <c r="DB125" s="933"/>
      <c r="DC125" s="933"/>
      <c r="DD125" s="933"/>
      <c r="DE125" s="933"/>
      <c r="DF125" s="934"/>
      <c r="DG125" s="966" t="s">
        <v>139</v>
      </c>
      <c r="DH125" s="967"/>
      <c r="DI125" s="967"/>
      <c r="DJ125" s="967"/>
      <c r="DK125" s="967"/>
      <c r="DL125" s="967" t="s">
        <v>139</v>
      </c>
      <c r="DM125" s="967"/>
      <c r="DN125" s="967"/>
      <c r="DO125" s="967"/>
      <c r="DP125" s="967"/>
      <c r="DQ125" s="967" t="s">
        <v>139</v>
      </c>
      <c r="DR125" s="967"/>
      <c r="DS125" s="967"/>
      <c r="DT125" s="967"/>
      <c r="DU125" s="967"/>
      <c r="DV125" s="968" t="s">
        <v>397</v>
      </c>
      <c r="DW125" s="968"/>
      <c r="DX125" s="968"/>
      <c r="DY125" s="968"/>
      <c r="DZ125" s="969"/>
    </row>
    <row r="126" spans="1:130" s="230" customFormat="1" ht="26.25" customHeight="1" thickBot="1" x14ac:dyDescent="0.2">
      <c r="A126" s="1093"/>
      <c r="B126" s="985"/>
      <c r="C126" s="958" t="s">
        <v>472</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397</v>
      </c>
      <c r="AB126" s="995"/>
      <c r="AC126" s="995"/>
      <c r="AD126" s="995"/>
      <c r="AE126" s="996"/>
      <c r="AF126" s="997" t="s">
        <v>397</v>
      </c>
      <c r="AG126" s="995"/>
      <c r="AH126" s="995"/>
      <c r="AI126" s="995"/>
      <c r="AJ126" s="996"/>
      <c r="AK126" s="997" t="s">
        <v>397</v>
      </c>
      <c r="AL126" s="995"/>
      <c r="AM126" s="995"/>
      <c r="AN126" s="995"/>
      <c r="AO126" s="996"/>
      <c r="AP126" s="998" t="s">
        <v>397</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488</v>
      </c>
      <c r="CQ126" s="959"/>
      <c r="CR126" s="959"/>
      <c r="CS126" s="959"/>
      <c r="CT126" s="959"/>
      <c r="CU126" s="959"/>
      <c r="CV126" s="959"/>
      <c r="CW126" s="959"/>
      <c r="CX126" s="959"/>
      <c r="CY126" s="959"/>
      <c r="CZ126" s="959"/>
      <c r="DA126" s="959"/>
      <c r="DB126" s="959"/>
      <c r="DC126" s="959"/>
      <c r="DD126" s="959"/>
      <c r="DE126" s="959"/>
      <c r="DF126" s="960"/>
      <c r="DG126" s="961">
        <v>1051570</v>
      </c>
      <c r="DH126" s="962"/>
      <c r="DI126" s="962"/>
      <c r="DJ126" s="962"/>
      <c r="DK126" s="962"/>
      <c r="DL126" s="962">
        <v>1010691</v>
      </c>
      <c r="DM126" s="962"/>
      <c r="DN126" s="962"/>
      <c r="DO126" s="962"/>
      <c r="DP126" s="962"/>
      <c r="DQ126" s="962">
        <v>947818</v>
      </c>
      <c r="DR126" s="962"/>
      <c r="DS126" s="962"/>
      <c r="DT126" s="962"/>
      <c r="DU126" s="962"/>
      <c r="DV126" s="963">
        <v>9.4</v>
      </c>
      <c r="DW126" s="963"/>
      <c r="DX126" s="963"/>
      <c r="DY126" s="963"/>
      <c r="DZ126" s="964"/>
    </row>
    <row r="127" spans="1:130" s="230" customFormat="1" ht="26.25" customHeight="1" x14ac:dyDescent="0.15">
      <c r="A127" s="1094"/>
      <c r="B127" s="987"/>
      <c r="C127" s="1009" t="s">
        <v>489</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397</v>
      </c>
      <c r="AB127" s="995"/>
      <c r="AC127" s="995"/>
      <c r="AD127" s="995"/>
      <c r="AE127" s="996"/>
      <c r="AF127" s="997" t="s">
        <v>397</v>
      </c>
      <c r="AG127" s="995"/>
      <c r="AH127" s="995"/>
      <c r="AI127" s="995"/>
      <c r="AJ127" s="996"/>
      <c r="AK127" s="997" t="s">
        <v>139</v>
      </c>
      <c r="AL127" s="995"/>
      <c r="AM127" s="995"/>
      <c r="AN127" s="995"/>
      <c r="AO127" s="996"/>
      <c r="AP127" s="998" t="s">
        <v>139</v>
      </c>
      <c r="AQ127" s="999"/>
      <c r="AR127" s="999"/>
      <c r="AS127" s="999"/>
      <c r="AT127" s="1000"/>
      <c r="AU127" s="232"/>
      <c r="AV127" s="232"/>
      <c r="AW127" s="232"/>
      <c r="AX127" s="1067" t="s">
        <v>490</v>
      </c>
      <c r="AY127" s="1068"/>
      <c r="AZ127" s="1068"/>
      <c r="BA127" s="1068"/>
      <c r="BB127" s="1068"/>
      <c r="BC127" s="1068"/>
      <c r="BD127" s="1068"/>
      <c r="BE127" s="1069"/>
      <c r="BF127" s="1070" t="s">
        <v>491</v>
      </c>
      <c r="BG127" s="1068"/>
      <c r="BH127" s="1068"/>
      <c r="BI127" s="1068"/>
      <c r="BJ127" s="1068"/>
      <c r="BK127" s="1068"/>
      <c r="BL127" s="1069"/>
      <c r="BM127" s="1070" t="s">
        <v>492</v>
      </c>
      <c r="BN127" s="1068"/>
      <c r="BO127" s="1068"/>
      <c r="BP127" s="1068"/>
      <c r="BQ127" s="1068"/>
      <c r="BR127" s="1068"/>
      <c r="BS127" s="1069"/>
      <c r="BT127" s="1070" t="s">
        <v>493</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494</v>
      </c>
      <c r="CQ127" s="959"/>
      <c r="CR127" s="959"/>
      <c r="CS127" s="959"/>
      <c r="CT127" s="959"/>
      <c r="CU127" s="959"/>
      <c r="CV127" s="959"/>
      <c r="CW127" s="959"/>
      <c r="CX127" s="959"/>
      <c r="CY127" s="959"/>
      <c r="CZ127" s="959"/>
      <c r="DA127" s="959"/>
      <c r="DB127" s="959"/>
      <c r="DC127" s="959"/>
      <c r="DD127" s="959"/>
      <c r="DE127" s="959"/>
      <c r="DF127" s="960"/>
      <c r="DG127" s="961" t="s">
        <v>397</v>
      </c>
      <c r="DH127" s="962"/>
      <c r="DI127" s="962"/>
      <c r="DJ127" s="962"/>
      <c r="DK127" s="962"/>
      <c r="DL127" s="962" t="s">
        <v>139</v>
      </c>
      <c r="DM127" s="962"/>
      <c r="DN127" s="962"/>
      <c r="DO127" s="962"/>
      <c r="DP127" s="962"/>
      <c r="DQ127" s="962" t="s">
        <v>397</v>
      </c>
      <c r="DR127" s="962"/>
      <c r="DS127" s="962"/>
      <c r="DT127" s="962"/>
      <c r="DU127" s="962"/>
      <c r="DV127" s="963" t="s">
        <v>139</v>
      </c>
      <c r="DW127" s="963"/>
      <c r="DX127" s="963"/>
      <c r="DY127" s="963"/>
      <c r="DZ127" s="964"/>
    </row>
    <row r="128" spans="1:130" s="230" customFormat="1" ht="26.25" customHeight="1" thickBot="1" x14ac:dyDescent="0.2">
      <c r="A128" s="1077" t="s">
        <v>495</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496</v>
      </c>
      <c r="X128" s="1079"/>
      <c r="Y128" s="1079"/>
      <c r="Z128" s="1080"/>
      <c r="AA128" s="1081">
        <v>142651</v>
      </c>
      <c r="AB128" s="1082"/>
      <c r="AC128" s="1082"/>
      <c r="AD128" s="1082"/>
      <c r="AE128" s="1083"/>
      <c r="AF128" s="1084">
        <v>136396</v>
      </c>
      <c r="AG128" s="1082"/>
      <c r="AH128" s="1082"/>
      <c r="AI128" s="1082"/>
      <c r="AJ128" s="1083"/>
      <c r="AK128" s="1084">
        <v>139558</v>
      </c>
      <c r="AL128" s="1082"/>
      <c r="AM128" s="1082"/>
      <c r="AN128" s="1082"/>
      <c r="AO128" s="1083"/>
      <c r="AP128" s="1085"/>
      <c r="AQ128" s="1086"/>
      <c r="AR128" s="1086"/>
      <c r="AS128" s="1086"/>
      <c r="AT128" s="1087"/>
      <c r="AU128" s="232"/>
      <c r="AV128" s="232"/>
      <c r="AW128" s="232"/>
      <c r="AX128" s="932" t="s">
        <v>497</v>
      </c>
      <c r="AY128" s="933"/>
      <c r="AZ128" s="933"/>
      <c r="BA128" s="933"/>
      <c r="BB128" s="933"/>
      <c r="BC128" s="933"/>
      <c r="BD128" s="933"/>
      <c r="BE128" s="934"/>
      <c r="BF128" s="1088" t="s">
        <v>498</v>
      </c>
      <c r="BG128" s="1089"/>
      <c r="BH128" s="1089"/>
      <c r="BI128" s="1089"/>
      <c r="BJ128" s="1089"/>
      <c r="BK128" s="1089"/>
      <c r="BL128" s="1090"/>
      <c r="BM128" s="1088">
        <v>13.15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499</v>
      </c>
      <c r="CQ128" s="762"/>
      <c r="CR128" s="762"/>
      <c r="CS128" s="762"/>
      <c r="CT128" s="762"/>
      <c r="CU128" s="762"/>
      <c r="CV128" s="762"/>
      <c r="CW128" s="762"/>
      <c r="CX128" s="762"/>
      <c r="CY128" s="762"/>
      <c r="CZ128" s="762"/>
      <c r="DA128" s="762"/>
      <c r="DB128" s="762"/>
      <c r="DC128" s="762"/>
      <c r="DD128" s="762"/>
      <c r="DE128" s="762"/>
      <c r="DF128" s="1072"/>
      <c r="DG128" s="1073" t="s">
        <v>139</v>
      </c>
      <c r="DH128" s="1074"/>
      <c r="DI128" s="1074"/>
      <c r="DJ128" s="1074"/>
      <c r="DK128" s="1074"/>
      <c r="DL128" s="1074" t="s">
        <v>397</v>
      </c>
      <c r="DM128" s="1074"/>
      <c r="DN128" s="1074"/>
      <c r="DO128" s="1074"/>
      <c r="DP128" s="1074"/>
      <c r="DQ128" s="1074" t="s">
        <v>397</v>
      </c>
      <c r="DR128" s="1074"/>
      <c r="DS128" s="1074"/>
      <c r="DT128" s="1074"/>
      <c r="DU128" s="1074"/>
      <c r="DV128" s="1075" t="s">
        <v>139</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500</v>
      </c>
      <c r="X129" s="1107"/>
      <c r="Y129" s="1107"/>
      <c r="Z129" s="1108"/>
      <c r="AA129" s="994">
        <v>11039041</v>
      </c>
      <c r="AB129" s="995"/>
      <c r="AC129" s="995"/>
      <c r="AD129" s="995"/>
      <c r="AE129" s="996"/>
      <c r="AF129" s="997">
        <v>11650507</v>
      </c>
      <c r="AG129" s="995"/>
      <c r="AH129" s="995"/>
      <c r="AI129" s="995"/>
      <c r="AJ129" s="996"/>
      <c r="AK129" s="997">
        <v>11249556</v>
      </c>
      <c r="AL129" s="995"/>
      <c r="AM129" s="995"/>
      <c r="AN129" s="995"/>
      <c r="AO129" s="996"/>
      <c r="AP129" s="1109"/>
      <c r="AQ129" s="1110"/>
      <c r="AR129" s="1110"/>
      <c r="AS129" s="1110"/>
      <c r="AT129" s="1111"/>
      <c r="AU129" s="233"/>
      <c r="AV129" s="233"/>
      <c r="AW129" s="233"/>
      <c r="AX129" s="1101" t="s">
        <v>501</v>
      </c>
      <c r="AY129" s="959"/>
      <c r="AZ129" s="959"/>
      <c r="BA129" s="959"/>
      <c r="BB129" s="959"/>
      <c r="BC129" s="959"/>
      <c r="BD129" s="959"/>
      <c r="BE129" s="960"/>
      <c r="BF129" s="1102" t="s">
        <v>397</v>
      </c>
      <c r="BG129" s="1103"/>
      <c r="BH129" s="1103"/>
      <c r="BI129" s="1103"/>
      <c r="BJ129" s="1103"/>
      <c r="BK129" s="1103"/>
      <c r="BL129" s="1104"/>
      <c r="BM129" s="1102">
        <v>18.149999999999999</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502</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503</v>
      </c>
      <c r="X130" s="1107"/>
      <c r="Y130" s="1107"/>
      <c r="Z130" s="1108"/>
      <c r="AA130" s="994">
        <v>1314764</v>
      </c>
      <c r="AB130" s="995"/>
      <c r="AC130" s="995"/>
      <c r="AD130" s="995"/>
      <c r="AE130" s="996"/>
      <c r="AF130" s="997">
        <v>1300472</v>
      </c>
      <c r="AG130" s="995"/>
      <c r="AH130" s="995"/>
      <c r="AI130" s="995"/>
      <c r="AJ130" s="996"/>
      <c r="AK130" s="997">
        <v>1211432</v>
      </c>
      <c r="AL130" s="995"/>
      <c r="AM130" s="995"/>
      <c r="AN130" s="995"/>
      <c r="AO130" s="996"/>
      <c r="AP130" s="1109"/>
      <c r="AQ130" s="1110"/>
      <c r="AR130" s="1110"/>
      <c r="AS130" s="1110"/>
      <c r="AT130" s="1111"/>
      <c r="AU130" s="233"/>
      <c r="AV130" s="233"/>
      <c r="AW130" s="233"/>
      <c r="AX130" s="1101" t="s">
        <v>504</v>
      </c>
      <c r="AY130" s="959"/>
      <c r="AZ130" s="959"/>
      <c r="BA130" s="959"/>
      <c r="BB130" s="959"/>
      <c r="BC130" s="959"/>
      <c r="BD130" s="959"/>
      <c r="BE130" s="960"/>
      <c r="BF130" s="1137">
        <v>9.1999999999999993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505</v>
      </c>
      <c r="X131" s="1144"/>
      <c r="Y131" s="1144"/>
      <c r="Z131" s="1145"/>
      <c r="AA131" s="1040">
        <v>9724277</v>
      </c>
      <c r="AB131" s="1022"/>
      <c r="AC131" s="1022"/>
      <c r="AD131" s="1022"/>
      <c r="AE131" s="1023"/>
      <c r="AF131" s="1021">
        <v>10350035</v>
      </c>
      <c r="AG131" s="1022"/>
      <c r="AH131" s="1022"/>
      <c r="AI131" s="1022"/>
      <c r="AJ131" s="1023"/>
      <c r="AK131" s="1021">
        <v>10038124</v>
      </c>
      <c r="AL131" s="1022"/>
      <c r="AM131" s="1022"/>
      <c r="AN131" s="1022"/>
      <c r="AO131" s="1023"/>
      <c r="AP131" s="1146"/>
      <c r="AQ131" s="1147"/>
      <c r="AR131" s="1147"/>
      <c r="AS131" s="1147"/>
      <c r="AT131" s="1148"/>
      <c r="AU131" s="233"/>
      <c r="AV131" s="233"/>
      <c r="AW131" s="233"/>
      <c r="AX131" s="1119" t="s">
        <v>506</v>
      </c>
      <c r="AY131" s="762"/>
      <c r="AZ131" s="762"/>
      <c r="BA131" s="762"/>
      <c r="BB131" s="762"/>
      <c r="BC131" s="762"/>
      <c r="BD131" s="762"/>
      <c r="BE131" s="1072"/>
      <c r="BF131" s="1120" t="s">
        <v>139</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507</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508</v>
      </c>
      <c r="W132" s="1130"/>
      <c r="X132" s="1130"/>
      <c r="Y132" s="1130"/>
      <c r="Z132" s="1131"/>
      <c r="AA132" s="1132">
        <v>8.9631421549999999</v>
      </c>
      <c r="AB132" s="1133"/>
      <c r="AC132" s="1133"/>
      <c r="AD132" s="1133"/>
      <c r="AE132" s="1134"/>
      <c r="AF132" s="1135">
        <v>8.2932875179999996</v>
      </c>
      <c r="AG132" s="1133"/>
      <c r="AH132" s="1133"/>
      <c r="AI132" s="1133"/>
      <c r="AJ132" s="1134"/>
      <c r="AK132" s="1135">
        <v>10.580015360000001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509</v>
      </c>
      <c r="W133" s="1113"/>
      <c r="X133" s="1113"/>
      <c r="Y133" s="1113"/>
      <c r="Z133" s="1114"/>
      <c r="AA133" s="1115">
        <v>8</v>
      </c>
      <c r="AB133" s="1116"/>
      <c r="AC133" s="1116"/>
      <c r="AD133" s="1116"/>
      <c r="AE133" s="1117"/>
      <c r="AF133" s="1115">
        <v>8.3000000000000007</v>
      </c>
      <c r="AG133" s="1116"/>
      <c r="AH133" s="1116"/>
      <c r="AI133" s="1116"/>
      <c r="AJ133" s="1117"/>
      <c r="AK133" s="1115">
        <v>9.1999999999999993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47gUBejgyJBROeo8M0GliFaKVEQISlok1+ntcMLolsKU3Zj2tl+KGd14RJFAcxUQfAx2Y+fShqUVWoL5SE9xA==" saltValue="2A0NU4Y/iXyStLIbyEzAB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40"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M/AziGjs6DqsDMSxrRTnOjaRg9Me1ayAEK1eZntkvCGmmPvO8a6ilRuhAawYH9RVt6yhRg1lBwo+UuP2VEopw==" saltValue="cAxdzZHGaLvAWeXfeuqs+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ImjyQtYDyy9bdrhzxRoEQDwh6CymCDbKc7Fp4XUpBH7QSmL4BMkNQDKg/gyX9ZnscO9qEhWvr8APpdU56gC0g==" saltValue="lmNgn/WJrcJq4bO0qCywAQ=="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513</v>
      </c>
      <c r="AP7" s="272"/>
      <c r="AQ7" s="273" t="s">
        <v>514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515</v>
      </c>
      <c r="AQ8" s="279" t="s">
        <v>516</v>
      </c>
      <c r="AR8" s="280" t="s">
        <v>517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518</v>
      </c>
      <c r="AL9" s="1153"/>
      <c r="AM9" s="1153"/>
      <c r="AN9" s="1154"/>
      <c r="AO9" s="281">
        <v>3897213</v>
      </c>
      <c r="AP9" s="281">
        <v>82397</v>
      </c>
      <c r="AQ9" s="282">
        <v>88339</v>
      </c>
      <c r="AR9" s="283">
        <v>-6.7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519</v>
      </c>
      <c r="AL10" s="1153"/>
      <c r="AM10" s="1153"/>
      <c r="AN10" s="1154"/>
      <c r="AO10" s="284">
        <v>476929</v>
      </c>
      <c r="AP10" s="284">
        <v>10083</v>
      </c>
      <c r="AQ10" s="285">
        <v>7842</v>
      </c>
      <c r="AR10" s="286">
        <v>28.6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520</v>
      </c>
      <c r="AL11" s="1153"/>
      <c r="AM11" s="1153"/>
      <c r="AN11" s="1154"/>
      <c r="AO11" s="284">
        <v>177451</v>
      </c>
      <c r="AP11" s="284">
        <v>3752</v>
      </c>
      <c r="AQ11" s="285">
        <v>2321</v>
      </c>
      <c r="AR11" s="286">
        <v>61.7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521</v>
      </c>
      <c r="AL12" s="1153"/>
      <c r="AM12" s="1153"/>
      <c r="AN12" s="1154"/>
      <c r="AO12" s="284" t="s">
        <v>522</v>
      </c>
      <c r="AP12" s="284" t="s">
        <v>522</v>
      </c>
      <c r="AQ12" s="285">
        <v>10</v>
      </c>
      <c r="AR12" s="286" t="s">
        <v>522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523</v>
      </c>
      <c r="AL13" s="1153"/>
      <c r="AM13" s="1153"/>
      <c r="AN13" s="1154"/>
      <c r="AO13" s="284">
        <v>211585</v>
      </c>
      <c r="AP13" s="284">
        <v>4473</v>
      </c>
      <c r="AQ13" s="285">
        <v>2936</v>
      </c>
      <c r="AR13" s="286">
        <v>52.4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524</v>
      </c>
      <c r="AL14" s="1153"/>
      <c r="AM14" s="1153"/>
      <c r="AN14" s="1154"/>
      <c r="AO14" s="284">
        <v>51626</v>
      </c>
      <c r="AP14" s="284">
        <v>1092</v>
      </c>
      <c r="AQ14" s="285">
        <v>1649</v>
      </c>
      <c r="AR14" s="286">
        <v>-33.799999999999997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525</v>
      </c>
      <c r="AL15" s="1156"/>
      <c r="AM15" s="1156"/>
      <c r="AN15" s="1157"/>
      <c r="AO15" s="284">
        <v>-160844</v>
      </c>
      <c r="AP15" s="284">
        <v>-3401</v>
      </c>
      <c r="AQ15" s="285">
        <v>-5997</v>
      </c>
      <c r="AR15" s="286">
        <v>-43.3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192</v>
      </c>
      <c r="AL16" s="1156"/>
      <c r="AM16" s="1156"/>
      <c r="AN16" s="1157"/>
      <c r="AO16" s="284">
        <v>4653960</v>
      </c>
      <c r="AP16" s="284">
        <v>98397</v>
      </c>
      <c r="AQ16" s="285">
        <v>97102</v>
      </c>
      <c r="AR16" s="286">
        <v>1.3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530</v>
      </c>
      <c r="AL21" s="1159"/>
      <c r="AM21" s="1159"/>
      <c r="AN21" s="1160"/>
      <c r="AO21" s="297">
        <v>8.06</v>
      </c>
      <c r="AP21" s="298">
        <v>8.91</v>
      </c>
      <c r="AQ21" s="299">
        <v>-0.85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531</v>
      </c>
      <c r="AL22" s="1159"/>
      <c r="AM22" s="1159"/>
      <c r="AN22" s="1160"/>
      <c r="AO22" s="302">
        <v>99.3</v>
      </c>
      <c r="AP22" s="303">
        <v>97.5</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532</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513</v>
      </c>
      <c r="AP30" s="272"/>
      <c r="AQ30" s="273" t="s">
        <v>514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515</v>
      </c>
      <c r="AQ31" s="279" t="s">
        <v>516</v>
      </c>
      <c r="AR31" s="280" t="s">
        <v>517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535</v>
      </c>
      <c r="AL32" s="1167"/>
      <c r="AM32" s="1167"/>
      <c r="AN32" s="1168"/>
      <c r="AO32" s="312">
        <v>1586768</v>
      </c>
      <c r="AP32" s="312">
        <v>33548</v>
      </c>
      <c r="AQ32" s="313">
        <v>55264</v>
      </c>
      <c r="AR32" s="314">
        <v>-39.299999999999997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536</v>
      </c>
      <c r="AL33" s="1167"/>
      <c r="AM33" s="1167"/>
      <c r="AN33" s="1168"/>
      <c r="AO33" s="312" t="s">
        <v>522</v>
      </c>
      <c r="AP33" s="312" t="s">
        <v>522</v>
      </c>
      <c r="AQ33" s="313" t="s">
        <v>522</v>
      </c>
      <c r="AR33" s="314" t="s">
        <v>522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537</v>
      </c>
      <c r="AL34" s="1167"/>
      <c r="AM34" s="1167"/>
      <c r="AN34" s="1168"/>
      <c r="AO34" s="312" t="s">
        <v>522</v>
      </c>
      <c r="AP34" s="312" t="s">
        <v>522</v>
      </c>
      <c r="AQ34" s="313">
        <v>19</v>
      </c>
      <c r="AR34" s="314" t="s">
        <v>522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538</v>
      </c>
      <c r="AL35" s="1167"/>
      <c r="AM35" s="1167"/>
      <c r="AN35" s="1168"/>
      <c r="AO35" s="312">
        <v>793011</v>
      </c>
      <c r="AP35" s="312">
        <v>16766</v>
      </c>
      <c r="AQ35" s="313">
        <v>18522</v>
      </c>
      <c r="AR35" s="314">
        <v>-9.5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539</v>
      </c>
      <c r="AL36" s="1167"/>
      <c r="AM36" s="1167"/>
      <c r="AN36" s="1168"/>
      <c r="AO36" s="312">
        <v>33246</v>
      </c>
      <c r="AP36" s="312">
        <v>703</v>
      </c>
      <c r="AQ36" s="313">
        <v>2744</v>
      </c>
      <c r="AR36" s="314">
        <v>-74.400000000000006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540</v>
      </c>
      <c r="AL37" s="1167"/>
      <c r="AM37" s="1167"/>
      <c r="AN37" s="1168"/>
      <c r="AO37" s="312" t="s">
        <v>522</v>
      </c>
      <c r="AP37" s="312" t="s">
        <v>522</v>
      </c>
      <c r="AQ37" s="313">
        <v>519</v>
      </c>
      <c r="AR37" s="314" t="s">
        <v>522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541</v>
      </c>
      <c r="AL38" s="1170"/>
      <c r="AM38" s="1170"/>
      <c r="AN38" s="1171"/>
      <c r="AO38" s="315" t="s">
        <v>522</v>
      </c>
      <c r="AP38" s="315" t="s">
        <v>522</v>
      </c>
      <c r="AQ38" s="316">
        <v>4</v>
      </c>
      <c r="AR38" s="304" t="s">
        <v>522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542</v>
      </c>
      <c r="AL39" s="1170"/>
      <c r="AM39" s="1170"/>
      <c r="AN39" s="1171"/>
      <c r="AO39" s="312">
        <v>-139558</v>
      </c>
      <c r="AP39" s="312">
        <v>-2951</v>
      </c>
      <c r="AQ39" s="313">
        <v>-3996</v>
      </c>
      <c r="AR39" s="314">
        <v>-26.2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543</v>
      </c>
      <c r="AL40" s="1167"/>
      <c r="AM40" s="1167"/>
      <c r="AN40" s="1168"/>
      <c r="AO40" s="312">
        <v>-1211432</v>
      </c>
      <c r="AP40" s="312">
        <v>-25613</v>
      </c>
      <c r="AQ40" s="313">
        <v>-50182</v>
      </c>
      <c r="AR40" s="314">
        <v>-49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307</v>
      </c>
      <c r="AL41" s="1173"/>
      <c r="AM41" s="1173"/>
      <c r="AN41" s="1174"/>
      <c r="AO41" s="312">
        <v>1062035</v>
      </c>
      <c r="AP41" s="312">
        <v>22454</v>
      </c>
      <c r="AQ41" s="313">
        <v>22892</v>
      </c>
      <c r="AR41" s="314">
        <v>-1.9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513</v>
      </c>
      <c r="AN49" s="1163" t="s">
        <v>547</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548</v>
      </c>
      <c r="AO50" s="329" t="s">
        <v>549</v>
      </c>
      <c r="AP50" s="330" t="s">
        <v>550</v>
      </c>
      <c r="AQ50" s="331" t="s">
        <v>551</v>
      </c>
      <c r="AR50" s="332" t="s">
        <v>552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2704170</v>
      </c>
      <c r="AN51" s="334">
        <v>55019</v>
      </c>
      <c r="AO51" s="335">
        <v>50.9</v>
      </c>
      <c r="AP51" s="336">
        <v>69729</v>
      </c>
      <c r="AQ51" s="337">
        <v>1.8</v>
      </c>
      <c r="AR51" s="338">
        <v>49.1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1107101</v>
      </c>
      <c r="AN52" s="342">
        <v>22525</v>
      </c>
      <c r="AO52" s="343">
        <v>-8.1999999999999993</v>
      </c>
      <c r="AP52" s="344">
        <v>38908</v>
      </c>
      <c r="AQ52" s="345">
        <v>14</v>
      </c>
      <c r="AR52" s="346">
        <v>-22.2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4022167</v>
      </c>
      <c r="AN53" s="334">
        <v>82795</v>
      </c>
      <c r="AO53" s="335">
        <v>50.5</v>
      </c>
      <c r="AP53" s="336">
        <v>74581</v>
      </c>
      <c r="AQ53" s="337">
        <v>7</v>
      </c>
      <c r="AR53" s="338">
        <v>43.5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1669051</v>
      </c>
      <c r="AN54" s="342">
        <v>34357</v>
      </c>
      <c r="AO54" s="343">
        <v>52.5</v>
      </c>
      <c r="AP54" s="344">
        <v>41563</v>
      </c>
      <c r="AQ54" s="345">
        <v>6.8</v>
      </c>
      <c r="AR54" s="346">
        <v>45.7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2931804</v>
      </c>
      <c r="AN55" s="334">
        <v>60847</v>
      </c>
      <c r="AO55" s="335">
        <v>-26.5</v>
      </c>
      <c r="AP55" s="336">
        <v>76347</v>
      </c>
      <c r="AQ55" s="337">
        <v>2.4</v>
      </c>
      <c r="AR55" s="338">
        <v>-28.9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1273142</v>
      </c>
      <c r="AN56" s="342">
        <v>26423</v>
      </c>
      <c r="AO56" s="343">
        <v>-23.1</v>
      </c>
      <c r="AP56" s="344">
        <v>41762</v>
      </c>
      <c r="AQ56" s="345">
        <v>0.5</v>
      </c>
      <c r="AR56" s="346">
        <v>-23.6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2645280</v>
      </c>
      <c r="AN57" s="334">
        <v>55405</v>
      </c>
      <c r="AO57" s="335">
        <v>-8.9</v>
      </c>
      <c r="AP57" s="336">
        <v>69604</v>
      </c>
      <c r="AQ57" s="337">
        <v>-8.8000000000000007</v>
      </c>
      <c r="AR57" s="338">
        <v>-0.1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1288465</v>
      </c>
      <c r="AN58" s="342">
        <v>26987</v>
      </c>
      <c r="AO58" s="343">
        <v>2.1</v>
      </c>
      <c r="AP58" s="344">
        <v>36247</v>
      </c>
      <c r="AQ58" s="345">
        <v>-13.2</v>
      </c>
      <c r="AR58" s="346">
        <v>15.3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2204620</v>
      </c>
      <c r="AN59" s="334">
        <v>46611</v>
      </c>
      <c r="AO59" s="335">
        <v>-15.9</v>
      </c>
      <c r="AP59" s="336">
        <v>68410</v>
      </c>
      <c r="AQ59" s="337">
        <v>-1.7</v>
      </c>
      <c r="AR59" s="338">
        <v>-14.2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1213416</v>
      </c>
      <c r="AN60" s="342">
        <v>25655</v>
      </c>
      <c r="AO60" s="343">
        <v>-4.9000000000000004</v>
      </c>
      <c r="AP60" s="344">
        <v>35086</v>
      </c>
      <c r="AQ60" s="345">
        <v>-3.2</v>
      </c>
      <c r="AR60" s="346">
        <v>-1.7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2901608</v>
      </c>
      <c r="AN61" s="349">
        <v>60135</v>
      </c>
      <c r="AO61" s="350">
        <v>10</v>
      </c>
      <c r="AP61" s="351">
        <v>71734</v>
      </c>
      <c r="AQ61" s="352">
        <v>0.1</v>
      </c>
      <c r="AR61" s="338">
        <v>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1310235</v>
      </c>
      <c r="AN62" s="342">
        <v>27189</v>
      </c>
      <c r="AO62" s="343">
        <v>3.7</v>
      </c>
      <c r="AP62" s="344">
        <v>38713</v>
      </c>
      <c r="AQ62" s="345">
        <v>1</v>
      </c>
      <c r="AR62" s="346">
        <v>2.7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b9y7L9pN6Wn2VldjoJ5qZPgcyupTPVFOWFhklE+1LUtwx/WEDd/wPyQfkH/pgXbszpEnNiSu1tmtRMUO/KQ8Q==" saltValue="sN7flzMJ9BEGRu7kvRLw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561</v>
      </c>
    </row>
    <row r="120" spans="125:125" ht="13.5" hidden="1" customHeight="1" x14ac:dyDescent="0.15"/>
    <row r="121" spans="125:125" ht="13.5" hidden="1" customHeight="1" x14ac:dyDescent="0.15">
      <c r="DU121" s="259"/>
    </row>
  </sheetData>
  <sheetProtection algorithmName="SHA-512" hashValue="kNbGvjgaT0YqpNc156GjqlfiJ9uiZX5Fghr6lSSpiK2sXz4XzHS4ZsjNSDBinT48Pwb0MsAp+d3Y3KfSmNCgCQ==" saltValue="T2eOsRtQYkLX7AGtpED89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40" zoomScaleNormal="4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562</v>
      </c>
    </row>
  </sheetData>
  <sheetProtection algorithmName="SHA-512" hashValue="ujzYRNTTB+n1gDRSANqUM2fyoEaHEGAFbIqG2zTHOgJoW2K2j8MidkzuuAaqYPqTUQ7JV+NuJ1eXrvDen5n2Ug==" saltValue="K27uutdgERWPxwywUezrY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75" t="s">
        <v>3</v>
      </c>
      <c r="D47" s="1175"/>
      <c r="E47" s="1176"/>
      <c r="F47" s="11">
        <v>39.590000000000003</v>
      </c>
      <c r="G47" s="12">
        <v>44.01</v>
      </c>
      <c r="H47" s="12">
        <v>33.200000000000003</v>
      </c>
      <c r="I47" s="12">
        <v>34.43</v>
      </c>
      <c r="J47" s="13">
        <v>34.549999999999997</v>
      </c>
    </row>
    <row r="48" spans="2:10" ht="57.75" customHeight="1" x14ac:dyDescent="0.15">
      <c r="B48" s="14"/>
      <c r="C48" s="1177" t="s">
        <v>4</v>
      </c>
      <c r="D48" s="1177"/>
      <c r="E48" s="1178"/>
      <c r="F48" s="15">
        <v>9.07</v>
      </c>
      <c r="G48" s="16">
        <v>6.46</v>
      </c>
      <c r="H48" s="16">
        <v>6.07</v>
      </c>
      <c r="I48" s="16">
        <v>7.96</v>
      </c>
      <c r="J48" s="17">
        <v>7.15</v>
      </c>
    </row>
    <row r="49" spans="2:10" ht="57.75" customHeight="1" thickBot="1" x14ac:dyDescent="0.2">
      <c r="B49" s="18"/>
      <c r="C49" s="1179" t="s">
        <v>5</v>
      </c>
      <c r="D49" s="1179"/>
      <c r="E49" s="1180"/>
      <c r="F49" s="19" t="s">
        <v>568</v>
      </c>
      <c r="G49" s="20" t="s">
        <v>569</v>
      </c>
      <c r="H49" s="20" t="s">
        <v>570</v>
      </c>
      <c r="I49" s="20">
        <v>2.27</v>
      </c>
      <c r="J49" s="21" t="s">
        <v>571</v>
      </c>
    </row>
    <row r="50" spans="2:10" x14ac:dyDescent="0.15"/>
  </sheetData>
  <sheetProtection algorithmName="SHA-512" hashValue="KI2HdHV2mRmlkW9Cf49MC4KGoVITpjsfIqsifI/hu9YvGFxWBTWAv4fEOmW2LczVdW78Od/uKENgbO1F0wiR7Q==" saltValue="D7tIycrOzD4o2QXhog8Ma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87" t="s">
        <v>572</v>
      </c>
      <c r="D34" s="1187"/>
      <c r="E34" s="1188"/>
      <c r="F34" s="32">
        <v>18.36</v>
      </c>
      <c r="G34" s="33">
        <v>17.34</v>
      </c>
      <c r="H34" s="33">
        <v>16.89</v>
      </c>
      <c r="I34" s="33">
        <v>18.29</v>
      </c>
      <c r="J34" s="34">
        <v>20.82</v>
      </c>
      <c r="K34" s="22"/>
      <c r="L34" s="22"/>
      <c r="M34" s="22"/>
      <c r="N34" s="22"/>
      <c r="O34" s="22"/>
      <c r="P34" s="22"/>
    </row>
    <row r="35" spans="1:16" ht="39" customHeight="1" x14ac:dyDescent="0.15">
      <c r="A35" s="22"/>
      <c r="B35" s="35"/>
      <c r="C35" s="1181" t="s">
        <v>573</v>
      </c>
      <c r="D35" s="1182"/>
      <c r="E35" s="1183"/>
      <c r="F35" s="36">
        <v>5.09</v>
      </c>
      <c r="G35" s="37">
        <v>5.97</v>
      </c>
      <c r="H35" s="37">
        <v>6.61</v>
      </c>
      <c r="I35" s="37">
        <v>6.8</v>
      </c>
      <c r="J35" s="38">
        <v>7.27</v>
      </c>
      <c r="K35" s="22"/>
      <c r="L35" s="22"/>
      <c r="M35" s="22"/>
      <c r="N35" s="22"/>
      <c r="O35" s="22"/>
      <c r="P35" s="22"/>
    </row>
    <row r="36" spans="1:16" ht="39" customHeight="1" x14ac:dyDescent="0.15">
      <c r="A36" s="22"/>
      <c r="B36" s="35"/>
      <c r="C36" s="1181" t="s">
        <v>574</v>
      </c>
      <c r="D36" s="1182"/>
      <c r="E36" s="1183"/>
      <c r="F36" s="36">
        <v>9.07</v>
      </c>
      <c r="G36" s="37">
        <v>6.45</v>
      </c>
      <c r="H36" s="37">
        <v>6.06</v>
      </c>
      <c r="I36" s="37">
        <v>7.96</v>
      </c>
      <c r="J36" s="38">
        <v>7.15</v>
      </c>
      <c r="K36" s="22"/>
      <c r="L36" s="22"/>
      <c r="M36" s="22"/>
      <c r="N36" s="22"/>
      <c r="O36" s="22"/>
      <c r="P36" s="22"/>
    </row>
    <row r="37" spans="1:16" ht="39" customHeight="1" x14ac:dyDescent="0.15">
      <c r="A37" s="22"/>
      <c r="B37" s="35"/>
      <c r="C37" s="1181" t="s">
        <v>575</v>
      </c>
      <c r="D37" s="1182"/>
      <c r="E37" s="1183"/>
      <c r="F37" s="36" t="s">
        <v>522</v>
      </c>
      <c r="G37" s="37" t="s">
        <v>522</v>
      </c>
      <c r="H37" s="37">
        <v>0.85</v>
      </c>
      <c r="I37" s="37">
        <v>1.64</v>
      </c>
      <c r="J37" s="38">
        <v>2.4300000000000002</v>
      </c>
      <c r="K37" s="22"/>
      <c r="L37" s="22"/>
      <c r="M37" s="22"/>
      <c r="N37" s="22"/>
      <c r="O37" s="22"/>
      <c r="P37" s="22"/>
    </row>
    <row r="38" spans="1:16" ht="39" customHeight="1" x14ac:dyDescent="0.15">
      <c r="A38" s="22"/>
      <c r="B38" s="35"/>
      <c r="C38" s="1181" t="s">
        <v>576</v>
      </c>
      <c r="D38" s="1182"/>
      <c r="E38" s="1183"/>
      <c r="F38" s="36">
        <v>0.56000000000000005</v>
      </c>
      <c r="G38" s="37">
        <v>0.2</v>
      </c>
      <c r="H38" s="37">
        <v>1.45</v>
      </c>
      <c r="I38" s="37">
        <v>2.1</v>
      </c>
      <c r="J38" s="38">
        <v>2.2599999999999998</v>
      </c>
      <c r="K38" s="22"/>
      <c r="L38" s="22"/>
      <c r="M38" s="22"/>
      <c r="N38" s="22"/>
      <c r="O38" s="22"/>
      <c r="P38" s="22"/>
    </row>
    <row r="39" spans="1:16" ht="39" customHeight="1" x14ac:dyDescent="0.15">
      <c r="A39" s="22"/>
      <c r="B39" s="35"/>
      <c r="C39" s="1181" t="s">
        <v>577</v>
      </c>
      <c r="D39" s="1182"/>
      <c r="E39" s="1183"/>
      <c r="F39" s="36">
        <v>0.42</v>
      </c>
      <c r="G39" s="37">
        <v>0.56000000000000005</v>
      </c>
      <c r="H39" s="37">
        <v>0.67</v>
      </c>
      <c r="I39" s="37">
        <v>0</v>
      </c>
      <c r="J39" s="38">
        <v>0.01</v>
      </c>
      <c r="K39" s="22"/>
      <c r="L39" s="22"/>
      <c r="M39" s="22"/>
      <c r="N39" s="22"/>
      <c r="O39" s="22"/>
      <c r="P39" s="22"/>
    </row>
    <row r="40" spans="1:16" ht="39" customHeight="1" x14ac:dyDescent="0.15">
      <c r="A40" s="22"/>
      <c r="B40" s="35"/>
      <c r="C40" s="1181" t="s">
        <v>578</v>
      </c>
      <c r="D40" s="1182"/>
      <c r="E40" s="1183"/>
      <c r="F40" s="36">
        <v>0</v>
      </c>
      <c r="G40" s="37">
        <v>0</v>
      </c>
      <c r="H40" s="37">
        <v>0</v>
      </c>
      <c r="I40" s="37">
        <v>0</v>
      </c>
      <c r="J40" s="38">
        <v>0</v>
      </c>
      <c r="K40" s="22"/>
      <c r="L40" s="22"/>
      <c r="M40" s="22"/>
      <c r="N40" s="22"/>
      <c r="O40" s="22"/>
      <c r="P40" s="22"/>
    </row>
    <row r="41" spans="1:16" ht="39" customHeight="1" x14ac:dyDescent="0.15">
      <c r="A41" s="22"/>
      <c r="B41" s="35"/>
      <c r="C41" s="1181" t="s">
        <v>579</v>
      </c>
      <c r="D41" s="1182"/>
      <c r="E41" s="1183"/>
      <c r="F41" s="36">
        <v>0</v>
      </c>
      <c r="G41" s="37">
        <v>0</v>
      </c>
      <c r="H41" s="37">
        <v>0</v>
      </c>
      <c r="I41" s="37">
        <v>0</v>
      </c>
      <c r="J41" s="38">
        <v>0</v>
      </c>
      <c r="K41" s="22"/>
      <c r="L41" s="22"/>
      <c r="M41" s="22"/>
      <c r="N41" s="22"/>
      <c r="O41" s="22"/>
      <c r="P41" s="22"/>
    </row>
    <row r="42" spans="1:16" ht="39" customHeight="1" x14ac:dyDescent="0.15">
      <c r="A42" s="22"/>
      <c r="B42" s="39"/>
      <c r="C42" s="1181" t="s">
        <v>580</v>
      </c>
      <c r="D42" s="1182"/>
      <c r="E42" s="1183"/>
      <c r="F42" s="36" t="s">
        <v>522</v>
      </c>
      <c r="G42" s="37" t="s">
        <v>522</v>
      </c>
      <c r="H42" s="37" t="s">
        <v>522</v>
      </c>
      <c r="I42" s="37" t="s">
        <v>522</v>
      </c>
      <c r="J42" s="38" t="s">
        <v>522</v>
      </c>
      <c r="K42" s="22"/>
      <c r="L42" s="22"/>
      <c r="M42" s="22"/>
      <c r="N42" s="22"/>
      <c r="O42" s="22"/>
      <c r="P42" s="22"/>
    </row>
    <row r="43" spans="1:16" ht="39" customHeight="1" thickBot="1" x14ac:dyDescent="0.2">
      <c r="A43" s="22"/>
      <c r="B43" s="40"/>
      <c r="C43" s="1184" t="s">
        <v>581</v>
      </c>
      <c r="D43" s="1185"/>
      <c r="E43" s="1186"/>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ChxsQ74bS9zhKwZ3BSGM7KUosFXcYI6sKEdTUFo3AEppKHIM8hpnobO/UEnX4oyo4WFjdl9APTynTiF7PGLPQ==" saltValue="PcJ20OeiIx3iPTCxPJpn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89" t="s">
        <v>10</v>
      </c>
      <c r="C45" s="1190"/>
      <c r="D45" s="58"/>
      <c r="E45" s="1195" t="s">
        <v>11</v>
      </c>
      <c r="F45" s="1195"/>
      <c r="G45" s="1195"/>
      <c r="H45" s="1195"/>
      <c r="I45" s="1195"/>
      <c r="J45" s="1196"/>
      <c r="K45" s="59">
        <v>1375</v>
      </c>
      <c r="L45" s="60">
        <v>1377</v>
      </c>
      <c r="M45" s="60">
        <v>1440</v>
      </c>
      <c r="N45" s="60">
        <v>1486</v>
      </c>
      <c r="O45" s="61">
        <v>1587</v>
      </c>
      <c r="P45" s="48"/>
      <c r="Q45" s="48"/>
      <c r="R45" s="48"/>
      <c r="S45" s="48"/>
      <c r="T45" s="48"/>
      <c r="U45" s="48"/>
    </row>
    <row r="46" spans="1:21" ht="30.75" customHeight="1" x14ac:dyDescent="0.15">
      <c r="A46" s="48"/>
      <c r="B46" s="1191"/>
      <c r="C46" s="1192"/>
      <c r="D46" s="62"/>
      <c r="E46" s="1197" t="s">
        <v>12</v>
      </c>
      <c r="F46" s="1197"/>
      <c r="G46" s="1197"/>
      <c r="H46" s="1197"/>
      <c r="I46" s="1197"/>
      <c r="J46" s="1198"/>
      <c r="K46" s="63" t="s">
        <v>522</v>
      </c>
      <c r="L46" s="64" t="s">
        <v>522</v>
      </c>
      <c r="M46" s="64" t="s">
        <v>522</v>
      </c>
      <c r="N46" s="64" t="s">
        <v>522</v>
      </c>
      <c r="O46" s="65" t="s">
        <v>522</v>
      </c>
      <c r="P46" s="48"/>
      <c r="Q46" s="48"/>
      <c r="R46" s="48"/>
      <c r="S46" s="48"/>
      <c r="T46" s="48"/>
      <c r="U46" s="48"/>
    </row>
    <row r="47" spans="1:21" ht="30.75" customHeight="1" x14ac:dyDescent="0.15">
      <c r="A47" s="48"/>
      <c r="B47" s="1191"/>
      <c r="C47" s="1192"/>
      <c r="D47" s="62"/>
      <c r="E47" s="1197" t="s">
        <v>13</v>
      </c>
      <c r="F47" s="1197"/>
      <c r="G47" s="1197"/>
      <c r="H47" s="1197"/>
      <c r="I47" s="1197"/>
      <c r="J47" s="1198"/>
      <c r="K47" s="63" t="s">
        <v>522</v>
      </c>
      <c r="L47" s="64" t="s">
        <v>522</v>
      </c>
      <c r="M47" s="64" t="s">
        <v>522</v>
      </c>
      <c r="N47" s="64" t="s">
        <v>522</v>
      </c>
      <c r="O47" s="65" t="s">
        <v>522</v>
      </c>
      <c r="P47" s="48"/>
      <c r="Q47" s="48"/>
      <c r="R47" s="48"/>
      <c r="S47" s="48"/>
      <c r="T47" s="48"/>
      <c r="U47" s="48"/>
    </row>
    <row r="48" spans="1:21" ht="30.75" customHeight="1" x14ac:dyDescent="0.15">
      <c r="A48" s="48"/>
      <c r="B48" s="1191"/>
      <c r="C48" s="1192"/>
      <c r="D48" s="62"/>
      <c r="E48" s="1197" t="s">
        <v>14</v>
      </c>
      <c r="F48" s="1197"/>
      <c r="G48" s="1197"/>
      <c r="H48" s="1197"/>
      <c r="I48" s="1197"/>
      <c r="J48" s="1198"/>
      <c r="K48" s="63">
        <v>803</v>
      </c>
      <c r="L48" s="64">
        <v>814</v>
      </c>
      <c r="M48" s="64">
        <v>855</v>
      </c>
      <c r="N48" s="64">
        <v>778</v>
      </c>
      <c r="O48" s="65">
        <v>793</v>
      </c>
      <c r="P48" s="48"/>
      <c r="Q48" s="48"/>
      <c r="R48" s="48"/>
      <c r="S48" s="48"/>
      <c r="T48" s="48"/>
      <c r="U48" s="48"/>
    </row>
    <row r="49" spans="1:21" ht="30.75" customHeight="1" x14ac:dyDescent="0.15">
      <c r="A49" s="48"/>
      <c r="B49" s="1191"/>
      <c r="C49" s="1192"/>
      <c r="D49" s="62"/>
      <c r="E49" s="1197" t="s">
        <v>15</v>
      </c>
      <c r="F49" s="1197"/>
      <c r="G49" s="1197"/>
      <c r="H49" s="1197"/>
      <c r="I49" s="1197"/>
      <c r="J49" s="1198"/>
      <c r="K49" s="63">
        <v>23</v>
      </c>
      <c r="L49" s="64">
        <v>22</v>
      </c>
      <c r="M49" s="64">
        <v>34</v>
      </c>
      <c r="N49" s="64">
        <v>32</v>
      </c>
      <c r="O49" s="65">
        <v>33</v>
      </c>
      <c r="P49" s="48"/>
      <c r="Q49" s="48"/>
      <c r="R49" s="48"/>
      <c r="S49" s="48"/>
      <c r="T49" s="48"/>
      <c r="U49" s="48"/>
    </row>
    <row r="50" spans="1:21" ht="30.75" customHeight="1" x14ac:dyDescent="0.15">
      <c r="A50" s="48"/>
      <c r="B50" s="1191"/>
      <c r="C50" s="1192"/>
      <c r="D50" s="62"/>
      <c r="E50" s="1197" t="s">
        <v>16</v>
      </c>
      <c r="F50" s="1197"/>
      <c r="G50" s="1197"/>
      <c r="H50" s="1197"/>
      <c r="I50" s="1197"/>
      <c r="J50" s="1198"/>
      <c r="K50" s="63" t="s">
        <v>522</v>
      </c>
      <c r="L50" s="64" t="s">
        <v>522</v>
      </c>
      <c r="M50" s="64" t="s">
        <v>522</v>
      </c>
      <c r="N50" s="64" t="s">
        <v>522</v>
      </c>
      <c r="O50" s="65" t="s">
        <v>522</v>
      </c>
      <c r="P50" s="48"/>
      <c r="Q50" s="48"/>
      <c r="R50" s="48"/>
      <c r="S50" s="48"/>
      <c r="T50" s="48"/>
      <c r="U50" s="48"/>
    </row>
    <row r="51" spans="1:21" ht="30.75" customHeight="1" x14ac:dyDescent="0.15">
      <c r="A51" s="48"/>
      <c r="B51" s="1193"/>
      <c r="C51" s="1194"/>
      <c r="D51" s="66"/>
      <c r="E51" s="1197" t="s">
        <v>17</v>
      </c>
      <c r="F51" s="1197"/>
      <c r="G51" s="1197"/>
      <c r="H51" s="1197"/>
      <c r="I51" s="1197"/>
      <c r="J51" s="1198"/>
      <c r="K51" s="63" t="s">
        <v>522</v>
      </c>
      <c r="L51" s="64" t="s">
        <v>522</v>
      </c>
      <c r="M51" s="64" t="s">
        <v>522</v>
      </c>
      <c r="N51" s="64" t="s">
        <v>522</v>
      </c>
      <c r="O51" s="65" t="s">
        <v>522</v>
      </c>
      <c r="P51" s="48"/>
      <c r="Q51" s="48"/>
      <c r="R51" s="48"/>
      <c r="S51" s="48"/>
      <c r="T51" s="48"/>
      <c r="U51" s="48"/>
    </row>
    <row r="52" spans="1:21" ht="30.75" customHeight="1" x14ac:dyDescent="0.15">
      <c r="A52" s="48"/>
      <c r="B52" s="1199" t="s">
        <v>18</v>
      </c>
      <c r="C52" s="1200"/>
      <c r="D52" s="66"/>
      <c r="E52" s="1197" t="s">
        <v>19</v>
      </c>
      <c r="F52" s="1197"/>
      <c r="G52" s="1197"/>
      <c r="H52" s="1197"/>
      <c r="I52" s="1197"/>
      <c r="J52" s="1198"/>
      <c r="K52" s="63">
        <v>1510</v>
      </c>
      <c r="L52" s="64">
        <v>1471</v>
      </c>
      <c r="M52" s="64">
        <v>1459</v>
      </c>
      <c r="N52" s="64">
        <v>1436</v>
      </c>
      <c r="O52" s="65">
        <v>1351</v>
      </c>
      <c r="P52" s="48"/>
      <c r="Q52" s="48"/>
      <c r="R52" s="48"/>
      <c r="S52" s="48"/>
      <c r="T52" s="48"/>
      <c r="U52" s="48"/>
    </row>
    <row r="53" spans="1:21" ht="30.75" customHeight="1" thickBot="1" x14ac:dyDescent="0.2">
      <c r="A53" s="48"/>
      <c r="B53" s="1201" t="s">
        <v>20</v>
      </c>
      <c r="C53" s="1202"/>
      <c r="D53" s="67"/>
      <c r="E53" s="1203" t="s">
        <v>21</v>
      </c>
      <c r="F53" s="1203"/>
      <c r="G53" s="1203"/>
      <c r="H53" s="1203"/>
      <c r="I53" s="1203"/>
      <c r="J53" s="1204"/>
      <c r="K53" s="68">
        <v>691</v>
      </c>
      <c r="L53" s="69">
        <v>742</v>
      </c>
      <c r="M53" s="69">
        <v>870</v>
      </c>
      <c r="N53" s="69">
        <v>860</v>
      </c>
      <c r="O53" s="70">
        <v>1062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205" t="s">
        <v>25</v>
      </c>
      <c r="C58" s="1206"/>
      <c r="D58" s="1211" t="s">
        <v>26</v>
      </c>
      <c r="E58" s="1212"/>
      <c r="F58" s="1212"/>
      <c r="G58" s="1212"/>
      <c r="H58" s="1212"/>
      <c r="I58" s="1212"/>
      <c r="J58" s="1213"/>
      <c r="K58" s="83"/>
      <c r="L58" s="84"/>
      <c r="M58" s="84"/>
      <c r="N58" s="84"/>
      <c r="O58" s="85"/>
    </row>
    <row r="59" spans="1:21" ht="31.5" customHeight="1" x14ac:dyDescent="0.15">
      <c r="B59" s="1207"/>
      <c r="C59" s="1208"/>
      <c r="D59" s="1214" t="s">
        <v>27</v>
      </c>
      <c r="E59" s="1215"/>
      <c r="F59" s="1215"/>
      <c r="G59" s="1215"/>
      <c r="H59" s="1215"/>
      <c r="I59" s="1215"/>
      <c r="J59" s="1216"/>
      <c r="K59" s="86"/>
      <c r="L59" s="87"/>
      <c r="M59" s="87"/>
      <c r="N59" s="87"/>
      <c r="O59" s="88"/>
    </row>
    <row r="60" spans="1:21" ht="31.5" customHeight="1" thickBot="1" x14ac:dyDescent="0.2">
      <c r="B60" s="1209"/>
      <c r="C60" s="1210"/>
      <c r="D60" s="1217" t="s">
        <v>28</v>
      </c>
      <c r="E60" s="1218"/>
      <c r="F60" s="1218"/>
      <c r="G60" s="1218"/>
      <c r="H60" s="1218"/>
      <c r="I60" s="1218"/>
      <c r="J60" s="1219"/>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31/FZElHMoMGfh2s9vDT2zAr/O44c8TBJL/sDHmv365d5QHtwbi3gyrmndImwK1eIq4HhTzn472FShSye8CGDg==" saltValue="OJz9A2uELrEPkYzhWM0oJ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1"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563</v>
      </c>
      <c r="J40" s="103" t="s">
        <v>564</v>
      </c>
      <c r="K40" s="103" t="s">
        <v>565</v>
      </c>
      <c r="L40" s="103" t="s">
        <v>566</v>
      </c>
      <c r="M40" s="104" t="s">
        <v>567</v>
      </c>
    </row>
    <row r="41" spans="2:13" ht="27.75" customHeight="1" x14ac:dyDescent="0.15">
      <c r="B41" s="1220" t="s">
        <v>31</v>
      </c>
      <c r="C41" s="1221"/>
      <c r="D41" s="105"/>
      <c r="E41" s="1226" t="s">
        <v>32</v>
      </c>
      <c r="F41" s="1226"/>
      <c r="G41" s="1226"/>
      <c r="H41" s="1227"/>
      <c r="I41" s="355">
        <v>16471</v>
      </c>
      <c r="J41" s="356">
        <v>17764</v>
      </c>
      <c r="K41" s="356">
        <v>18074</v>
      </c>
      <c r="L41" s="356">
        <v>18054</v>
      </c>
      <c r="M41" s="357">
        <v>17421</v>
      </c>
    </row>
    <row r="42" spans="2:13" ht="27.75" customHeight="1" x14ac:dyDescent="0.15">
      <c r="B42" s="1222"/>
      <c r="C42" s="1223"/>
      <c r="D42" s="106"/>
      <c r="E42" s="1228" t="s">
        <v>33</v>
      </c>
      <c r="F42" s="1228"/>
      <c r="G42" s="1228"/>
      <c r="H42" s="1229"/>
      <c r="I42" s="358" t="s">
        <v>522</v>
      </c>
      <c r="J42" s="359" t="s">
        <v>522</v>
      </c>
      <c r="K42" s="359" t="s">
        <v>522</v>
      </c>
      <c r="L42" s="359" t="s">
        <v>522</v>
      </c>
      <c r="M42" s="360" t="s">
        <v>522</v>
      </c>
    </row>
    <row r="43" spans="2:13" ht="27.75" customHeight="1" x14ac:dyDescent="0.15">
      <c r="B43" s="1222"/>
      <c r="C43" s="1223"/>
      <c r="D43" s="106"/>
      <c r="E43" s="1228" t="s">
        <v>34</v>
      </c>
      <c r="F43" s="1228"/>
      <c r="G43" s="1228"/>
      <c r="H43" s="1229"/>
      <c r="I43" s="358">
        <v>8491</v>
      </c>
      <c r="J43" s="359">
        <v>7771</v>
      </c>
      <c r="K43" s="359">
        <v>7970</v>
      </c>
      <c r="L43" s="359">
        <v>7941</v>
      </c>
      <c r="M43" s="360">
        <v>7924</v>
      </c>
    </row>
    <row r="44" spans="2:13" ht="27.75" customHeight="1" x14ac:dyDescent="0.15">
      <c r="B44" s="1222"/>
      <c r="C44" s="1223"/>
      <c r="D44" s="106"/>
      <c r="E44" s="1228" t="s">
        <v>35</v>
      </c>
      <c r="F44" s="1228"/>
      <c r="G44" s="1228"/>
      <c r="H44" s="1229"/>
      <c r="I44" s="358">
        <v>273</v>
      </c>
      <c r="J44" s="359">
        <v>240</v>
      </c>
      <c r="K44" s="359">
        <v>207</v>
      </c>
      <c r="L44" s="359">
        <v>177</v>
      </c>
      <c r="M44" s="360">
        <v>223</v>
      </c>
    </row>
    <row r="45" spans="2:13" ht="27.75" customHeight="1" x14ac:dyDescent="0.15">
      <c r="B45" s="1222"/>
      <c r="C45" s="1223"/>
      <c r="D45" s="106"/>
      <c r="E45" s="1228" t="s">
        <v>36</v>
      </c>
      <c r="F45" s="1228"/>
      <c r="G45" s="1228"/>
      <c r="H45" s="1229"/>
      <c r="I45" s="358">
        <v>2704</v>
      </c>
      <c r="J45" s="359">
        <v>2665</v>
      </c>
      <c r="K45" s="359">
        <v>2657</v>
      </c>
      <c r="L45" s="359">
        <v>2601</v>
      </c>
      <c r="M45" s="360">
        <v>2653</v>
      </c>
    </row>
    <row r="46" spans="2:13" ht="27.75" customHeight="1" x14ac:dyDescent="0.15">
      <c r="B46" s="1222"/>
      <c r="C46" s="1223"/>
      <c r="D46" s="107"/>
      <c r="E46" s="1228" t="s">
        <v>37</v>
      </c>
      <c r="F46" s="1228"/>
      <c r="G46" s="1228"/>
      <c r="H46" s="1229"/>
      <c r="I46" s="358">
        <v>1127</v>
      </c>
      <c r="J46" s="359">
        <v>1082</v>
      </c>
      <c r="K46" s="359">
        <v>1052</v>
      </c>
      <c r="L46" s="359">
        <v>1011</v>
      </c>
      <c r="M46" s="360">
        <v>948</v>
      </c>
    </row>
    <row r="47" spans="2:13" ht="27.75" customHeight="1" x14ac:dyDescent="0.15">
      <c r="B47" s="1222"/>
      <c r="C47" s="1223"/>
      <c r="D47" s="108"/>
      <c r="E47" s="1230" t="s">
        <v>38</v>
      </c>
      <c r="F47" s="1231"/>
      <c r="G47" s="1231"/>
      <c r="H47" s="1232"/>
      <c r="I47" s="358" t="s">
        <v>522</v>
      </c>
      <c r="J47" s="359" t="s">
        <v>522</v>
      </c>
      <c r="K47" s="359" t="s">
        <v>522</v>
      </c>
      <c r="L47" s="359" t="s">
        <v>522</v>
      </c>
      <c r="M47" s="360" t="s">
        <v>522</v>
      </c>
    </row>
    <row r="48" spans="2:13" ht="27.75" customHeight="1" x14ac:dyDescent="0.15">
      <c r="B48" s="1222"/>
      <c r="C48" s="1223"/>
      <c r="D48" s="106"/>
      <c r="E48" s="1228" t="s">
        <v>39</v>
      </c>
      <c r="F48" s="1228"/>
      <c r="G48" s="1228"/>
      <c r="H48" s="1229"/>
      <c r="I48" s="358" t="s">
        <v>522</v>
      </c>
      <c r="J48" s="359" t="s">
        <v>522</v>
      </c>
      <c r="K48" s="359" t="s">
        <v>522</v>
      </c>
      <c r="L48" s="359" t="s">
        <v>522</v>
      </c>
      <c r="M48" s="360" t="s">
        <v>522</v>
      </c>
    </row>
    <row r="49" spans="2:13" ht="27.75" customHeight="1" x14ac:dyDescent="0.15">
      <c r="B49" s="1224"/>
      <c r="C49" s="1225"/>
      <c r="D49" s="106"/>
      <c r="E49" s="1228" t="s">
        <v>40</v>
      </c>
      <c r="F49" s="1228"/>
      <c r="G49" s="1228"/>
      <c r="H49" s="1229"/>
      <c r="I49" s="358" t="s">
        <v>522</v>
      </c>
      <c r="J49" s="359" t="s">
        <v>522</v>
      </c>
      <c r="K49" s="359" t="s">
        <v>522</v>
      </c>
      <c r="L49" s="359" t="s">
        <v>522</v>
      </c>
      <c r="M49" s="360" t="s">
        <v>522</v>
      </c>
    </row>
    <row r="50" spans="2:13" ht="27.75" customHeight="1" x14ac:dyDescent="0.15">
      <c r="B50" s="1233" t="s">
        <v>41</v>
      </c>
      <c r="C50" s="1234"/>
      <c r="D50" s="109"/>
      <c r="E50" s="1228" t="s">
        <v>42</v>
      </c>
      <c r="F50" s="1228"/>
      <c r="G50" s="1228"/>
      <c r="H50" s="1229"/>
      <c r="I50" s="358">
        <v>8509</v>
      </c>
      <c r="J50" s="359">
        <v>9783</v>
      </c>
      <c r="K50" s="359">
        <v>11130</v>
      </c>
      <c r="L50" s="359">
        <v>13459</v>
      </c>
      <c r="M50" s="360">
        <v>15401</v>
      </c>
    </row>
    <row r="51" spans="2:13" ht="27.75" customHeight="1" x14ac:dyDescent="0.15">
      <c r="B51" s="1222"/>
      <c r="C51" s="1223"/>
      <c r="D51" s="106"/>
      <c r="E51" s="1228" t="s">
        <v>43</v>
      </c>
      <c r="F51" s="1228"/>
      <c r="G51" s="1228"/>
      <c r="H51" s="1229"/>
      <c r="I51" s="358">
        <v>2637</v>
      </c>
      <c r="J51" s="359">
        <v>2592</v>
      </c>
      <c r="K51" s="359">
        <v>2518</v>
      </c>
      <c r="L51" s="359">
        <v>2456</v>
      </c>
      <c r="M51" s="360">
        <v>2395</v>
      </c>
    </row>
    <row r="52" spans="2:13" ht="27.75" customHeight="1" x14ac:dyDescent="0.15">
      <c r="B52" s="1224"/>
      <c r="C52" s="1225"/>
      <c r="D52" s="106"/>
      <c r="E52" s="1228" t="s">
        <v>44</v>
      </c>
      <c r="F52" s="1228"/>
      <c r="G52" s="1228"/>
      <c r="H52" s="1229"/>
      <c r="I52" s="358">
        <v>14661</v>
      </c>
      <c r="J52" s="359">
        <v>14420</v>
      </c>
      <c r="K52" s="359">
        <v>14103</v>
      </c>
      <c r="L52" s="359">
        <v>13782</v>
      </c>
      <c r="M52" s="360">
        <v>13091</v>
      </c>
    </row>
    <row r="53" spans="2:13" ht="27.75" customHeight="1" thickBot="1" x14ac:dyDescent="0.2">
      <c r="B53" s="1235" t="s">
        <v>45</v>
      </c>
      <c r="C53" s="1236"/>
      <c r="D53" s="110"/>
      <c r="E53" s="1237" t="s">
        <v>46</v>
      </c>
      <c r="F53" s="1237"/>
      <c r="G53" s="1237"/>
      <c r="H53" s="1238"/>
      <c r="I53" s="361">
        <v>3259</v>
      </c>
      <c r="J53" s="362">
        <v>2727</v>
      </c>
      <c r="K53" s="362">
        <v>2209</v>
      </c>
      <c r="L53" s="362">
        <v>86</v>
      </c>
      <c r="M53" s="363">
        <v>-1717</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mBlQ4ouLt/ttgcFFdehkasN7+B3yTc7CHiQfwdeKFPlFtLOkKjU7eWr4xHIst0usDe74lvCRMduO1orOsvedaA==" saltValue="heiDghUhi4Odek1KvMw1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8"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47" t="s">
        <v>49</v>
      </c>
      <c r="D55" s="1247"/>
      <c r="E55" s="1248"/>
      <c r="F55" s="122">
        <v>3665</v>
      </c>
      <c r="G55" s="122">
        <v>4012</v>
      </c>
      <c r="H55" s="123">
        <v>3886</v>
      </c>
    </row>
    <row r="56" spans="2:8" ht="52.5" customHeight="1" x14ac:dyDescent="0.15">
      <c r="B56" s="124"/>
      <c r="C56" s="1249" t="s">
        <v>50</v>
      </c>
      <c r="D56" s="1249"/>
      <c r="E56" s="1250"/>
      <c r="F56" s="125">
        <v>3</v>
      </c>
      <c r="G56" s="125">
        <v>3</v>
      </c>
      <c r="H56" s="126">
        <v>3</v>
      </c>
    </row>
    <row r="57" spans="2:8" ht="53.25" customHeight="1" x14ac:dyDescent="0.15">
      <c r="B57" s="124"/>
      <c r="C57" s="1251" t="s">
        <v>51</v>
      </c>
      <c r="D57" s="1251"/>
      <c r="E57" s="1252"/>
      <c r="F57" s="127">
        <v>5646</v>
      </c>
      <c r="G57" s="127">
        <v>7493</v>
      </c>
      <c r="H57" s="128">
        <v>9427</v>
      </c>
    </row>
    <row r="58" spans="2:8" ht="45.75" customHeight="1" x14ac:dyDescent="0.15">
      <c r="B58" s="129"/>
      <c r="C58" s="1239" t="s">
        <v>588</v>
      </c>
      <c r="D58" s="1240"/>
      <c r="E58" s="1241"/>
      <c r="F58" s="130">
        <v>2867</v>
      </c>
      <c r="G58" s="130">
        <v>4551</v>
      </c>
      <c r="H58" s="131">
        <v>6242</v>
      </c>
    </row>
    <row r="59" spans="2:8" ht="45.75" customHeight="1" x14ac:dyDescent="0.15">
      <c r="B59" s="129"/>
      <c r="C59" s="1239" t="s">
        <v>590</v>
      </c>
      <c r="D59" s="1240"/>
      <c r="E59" s="1241"/>
      <c r="F59" s="130">
        <v>419</v>
      </c>
      <c r="G59" s="130">
        <v>729</v>
      </c>
      <c r="H59" s="131">
        <v>729</v>
      </c>
    </row>
    <row r="60" spans="2:8" ht="45.75" customHeight="1" x14ac:dyDescent="0.15">
      <c r="B60" s="129"/>
      <c r="C60" s="1239" t="s">
        <v>591</v>
      </c>
      <c r="D60" s="1240"/>
      <c r="E60" s="1241"/>
      <c r="F60" s="130">
        <v>587</v>
      </c>
      <c r="G60" s="130">
        <v>623</v>
      </c>
      <c r="H60" s="131">
        <v>656</v>
      </c>
    </row>
    <row r="61" spans="2:8" ht="45.75" customHeight="1" x14ac:dyDescent="0.15">
      <c r="B61" s="129"/>
      <c r="C61" s="1239" t="s">
        <v>592</v>
      </c>
      <c r="D61" s="1240"/>
      <c r="E61" s="1241"/>
      <c r="F61" s="130">
        <v>357</v>
      </c>
      <c r="G61" s="130">
        <v>343</v>
      </c>
      <c r="H61" s="131">
        <v>329</v>
      </c>
    </row>
    <row r="62" spans="2:8" ht="45.75" customHeight="1" thickBot="1" x14ac:dyDescent="0.2">
      <c r="B62" s="132"/>
      <c r="C62" s="1242" t="s">
        <v>589</v>
      </c>
      <c r="D62" s="1243"/>
      <c r="E62" s="1244"/>
      <c r="F62" s="133">
        <v>25</v>
      </c>
      <c r="G62" s="133">
        <v>25</v>
      </c>
      <c r="H62" s="134">
        <v>325</v>
      </c>
    </row>
    <row r="63" spans="2:8" ht="52.5" customHeight="1" thickBot="1" x14ac:dyDescent="0.2">
      <c r="B63" s="135"/>
      <c r="C63" s="1245" t="s">
        <v>52</v>
      </c>
      <c r="D63" s="1245"/>
      <c r="E63" s="1246"/>
      <c r="F63" s="136">
        <v>9314</v>
      </c>
      <c r="G63" s="136">
        <v>11508</v>
      </c>
      <c r="H63" s="137">
        <v>13316</v>
      </c>
    </row>
    <row r="64" spans="2:8" x14ac:dyDescent="0.15"/>
  </sheetData>
  <sheetProtection algorithmName="SHA-512" hashValue="uGdL3s2a56O2V1SWzwfU6GOecTl1edwfVc/dfMzYiL3eP4+Xf7ZguzfaeiIgmb98dbzcB6GKf3uw4Q+vIcUQHQ==" saltValue="SneZiMxHmu+pIA409Hnw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628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629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630</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631</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563</v>
      </c>
      <c r="BQ50" s="1266"/>
      <c r="BR50" s="1266"/>
      <c r="BS50" s="1266"/>
      <c r="BT50" s="1266"/>
      <c r="BU50" s="1266"/>
      <c r="BV50" s="1266"/>
      <c r="BW50" s="1266"/>
      <c r="BX50" s="1266" t="s">
        <v>564</v>
      </c>
      <c r="BY50" s="1266"/>
      <c r="BZ50" s="1266"/>
      <c r="CA50" s="1266"/>
      <c r="CB50" s="1266"/>
      <c r="CC50" s="1266"/>
      <c r="CD50" s="1266"/>
      <c r="CE50" s="1266"/>
      <c r="CF50" s="1266" t="s">
        <v>565</v>
      </c>
      <c r="CG50" s="1266"/>
      <c r="CH50" s="1266"/>
      <c r="CI50" s="1266"/>
      <c r="CJ50" s="1266"/>
      <c r="CK50" s="1266"/>
      <c r="CL50" s="1266"/>
      <c r="CM50" s="1266"/>
      <c r="CN50" s="1266" t="s">
        <v>566</v>
      </c>
      <c r="CO50" s="1266"/>
      <c r="CP50" s="1266"/>
      <c r="CQ50" s="1266"/>
      <c r="CR50" s="1266"/>
      <c r="CS50" s="1266"/>
      <c r="CT50" s="1266"/>
      <c r="CU50" s="1266"/>
      <c r="CV50" s="1266" t="s">
        <v>567</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632</v>
      </c>
      <c r="AO51" s="1269"/>
      <c r="AP51" s="1269"/>
      <c r="AQ51" s="1269"/>
      <c r="AR51" s="1269"/>
      <c r="AS51" s="1269"/>
      <c r="AT51" s="1269"/>
      <c r="AU51" s="1269"/>
      <c r="AV51" s="1269"/>
      <c r="AW51" s="1269"/>
      <c r="AX51" s="1269"/>
      <c r="AY51" s="1269"/>
      <c r="AZ51" s="1269"/>
      <c r="BA51" s="1269"/>
      <c r="BB51" s="1269" t="s">
        <v>633</v>
      </c>
      <c r="BC51" s="1269"/>
      <c r="BD51" s="1269"/>
      <c r="BE51" s="1269"/>
      <c r="BF51" s="1269"/>
      <c r="BG51" s="1269"/>
      <c r="BH51" s="1269"/>
      <c r="BI51" s="1269"/>
      <c r="BJ51" s="1269"/>
      <c r="BK51" s="1269"/>
      <c r="BL51" s="1269"/>
      <c r="BM51" s="1269"/>
      <c r="BN51" s="1269"/>
      <c r="BO51" s="1269"/>
      <c r="BP51" s="1267">
        <v>34.9</v>
      </c>
      <c r="BQ51" s="1267"/>
      <c r="BR51" s="1267"/>
      <c r="BS51" s="1267"/>
      <c r="BT51" s="1267"/>
      <c r="BU51" s="1267"/>
      <c r="BV51" s="1267"/>
      <c r="BW51" s="1267"/>
      <c r="BX51" s="1267">
        <v>29</v>
      </c>
      <c r="BY51" s="1267"/>
      <c r="BZ51" s="1267"/>
      <c r="CA51" s="1267"/>
      <c r="CB51" s="1267"/>
      <c r="CC51" s="1267"/>
      <c r="CD51" s="1267"/>
      <c r="CE51" s="1267"/>
      <c r="CF51" s="1267">
        <v>22.7</v>
      </c>
      <c r="CG51" s="1267"/>
      <c r="CH51" s="1267"/>
      <c r="CI51" s="1267"/>
      <c r="CJ51" s="1267"/>
      <c r="CK51" s="1267"/>
      <c r="CL51" s="1267"/>
      <c r="CM51" s="1267"/>
      <c r="CN51" s="1267">
        <v>0.8</v>
      </c>
      <c r="CO51" s="1267"/>
      <c r="CP51" s="1267"/>
      <c r="CQ51" s="1267"/>
      <c r="CR51" s="1267"/>
      <c r="CS51" s="1267"/>
      <c r="CT51" s="1267"/>
      <c r="CU51" s="1267"/>
      <c r="CV51" s="1267"/>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634</v>
      </c>
      <c r="BC53" s="1269"/>
      <c r="BD53" s="1269"/>
      <c r="BE53" s="1269"/>
      <c r="BF53" s="1269"/>
      <c r="BG53" s="1269"/>
      <c r="BH53" s="1269"/>
      <c r="BI53" s="1269"/>
      <c r="BJ53" s="1269"/>
      <c r="BK53" s="1269"/>
      <c r="BL53" s="1269"/>
      <c r="BM53" s="1269"/>
      <c r="BN53" s="1269"/>
      <c r="BO53" s="1269"/>
      <c r="BP53" s="1267">
        <v>61.2</v>
      </c>
      <c r="BQ53" s="1267"/>
      <c r="BR53" s="1267"/>
      <c r="BS53" s="1267"/>
      <c r="BT53" s="1267"/>
      <c r="BU53" s="1267"/>
      <c r="BV53" s="1267"/>
      <c r="BW53" s="1267"/>
      <c r="BX53" s="1267">
        <v>61.6</v>
      </c>
      <c r="BY53" s="1267"/>
      <c r="BZ53" s="1267"/>
      <c r="CA53" s="1267"/>
      <c r="CB53" s="1267"/>
      <c r="CC53" s="1267"/>
      <c r="CD53" s="1267"/>
      <c r="CE53" s="1267"/>
      <c r="CF53" s="1267">
        <v>60.2</v>
      </c>
      <c r="CG53" s="1267"/>
      <c r="CH53" s="1267"/>
      <c r="CI53" s="1267"/>
      <c r="CJ53" s="1267"/>
      <c r="CK53" s="1267"/>
      <c r="CL53" s="1267"/>
      <c r="CM53" s="1267"/>
      <c r="CN53" s="1267">
        <v>61.5</v>
      </c>
      <c r="CO53" s="1267"/>
      <c r="CP53" s="1267"/>
      <c r="CQ53" s="1267"/>
      <c r="CR53" s="1267"/>
      <c r="CS53" s="1267"/>
      <c r="CT53" s="1267"/>
      <c r="CU53" s="1267"/>
      <c r="CV53" s="1267">
        <v>63.1</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636</v>
      </c>
      <c r="AO55" s="1266"/>
      <c r="AP55" s="1266"/>
      <c r="AQ55" s="1266"/>
      <c r="AR55" s="1266"/>
      <c r="AS55" s="1266"/>
      <c r="AT55" s="1266"/>
      <c r="AU55" s="1266"/>
      <c r="AV55" s="1266"/>
      <c r="AW55" s="1266"/>
      <c r="AX55" s="1266"/>
      <c r="AY55" s="1266"/>
      <c r="AZ55" s="1266"/>
      <c r="BA55" s="1266"/>
      <c r="BB55" s="1269" t="s">
        <v>637</v>
      </c>
      <c r="BC55" s="1269"/>
      <c r="BD55" s="1269"/>
      <c r="BE55" s="1269"/>
      <c r="BF55" s="1269"/>
      <c r="BG55" s="1269"/>
      <c r="BH55" s="1269"/>
      <c r="BI55" s="1269"/>
      <c r="BJ55" s="1269"/>
      <c r="BK55" s="1269"/>
      <c r="BL55" s="1269"/>
      <c r="BM55" s="1269"/>
      <c r="BN55" s="1269"/>
      <c r="BO55" s="1269"/>
      <c r="BP55" s="1267">
        <v>52.7</v>
      </c>
      <c r="BQ55" s="1267"/>
      <c r="BR55" s="1267"/>
      <c r="BS55" s="1267"/>
      <c r="BT55" s="1267"/>
      <c r="BU55" s="1267"/>
      <c r="BV55" s="1267"/>
      <c r="BW55" s="1267"/>
      <c r="BX55" s="1267">
        <v>49.7</v>
      </c>
      <c r="BY55" s="1267"/>
      <c r="BZ55" s="1267"/>
      <c r="CA55" s="1267"/>
      <c r="CB55" s="1267"/>
      <c r="CC55" s="1267"/>
      <c r="CD55" s="1267"/>
      <c r="CE55" s="1267"/>
      <c r="CF55" s="1267">
        <v>37.299999999999997</v>
      </c>
      <c r="CG55" s="1267"/>
      <c r="CH55" s="1267"/>
      <c r="CI55" s="1267"/>
      <c r="CJ55" s="1267"/>
      <c r="CK55" s="1267"/>
      <c r="CL55" s="1267"/>
      <c r="CM55" s="1267"/>
      <c r="CN55" s="1267">
        <v>25.1</v>
      </c>
      <c r="CO55" s="1267"/>
      <c r="CP55" s="1267"/>
      <c r="CQ55" s="1267"/>
      <c r="CR55" s="1267"/>
      <c r="CS55" s="1267"/>
      <c r="CT55" s="1267"/>
      <c r="CU55" s="1267"/>
      <c r="CV55" s="1267">
        <v>17.600000000000001</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638</v>
      </c>
      <c r="BC57" s="1269"/>
      <c r="BD57" s="1269"/>
      <c r="BE57" s="1269"/>
      <c r="BF57" s="1269"/>
      <c r="BG57" s="1269"/>
      <c r="BH57" s="1269"/>
      <c r="BI57" s="1269"/>
      <c r="BJ57" s="1269"/>
      <c r="BK57" s="1269"/>
      <c r="BL57" s="1269"/>
      <c r="BM57" s="1269"/>
      <c r="BN57" s="1269"/>
      <c r="BO57" s="1269"/>
      <c r="BP57" s="1267">
        <v>59.9</v>
      </c>
      <c r="BQ57" s="1267"/>
      <c r="BR57" s="1267"/>
      <c r="BS57" s="1267"/>
      <c r="BT57" s="1267"/>
      <c r="BU57" s="1267"/>
      <c r="BV57" s="1267"/>
      <c r="BW57" s="1267"/>
      <c r="BX57" s="1267">
        <v>60.2</v>
      </c>
      <c r="BY57" s="1267"/>
      <c r="BZ57" s="1267"/>
      <c r="CA57" s="1267"/>
      <c r="CB57" s="1267"/>
      <c r="CC57" s="1267"/>
      <c r="CD57" s="1267"/>
      <c r="CE57" s="1267"/>
      <c r="CF57" s="1267">
        <v>62</v>
      </c>
      <c r="CG57" s="1267"/>
      <c r="CH57" s="1267"/>
      <c r="CI57" s="1267"/>
      <c r="CJ57" s="1267"/>
      <c r="CK57" s="1267"/>
      <c r="CL57" s="1267"/>
      <c r="CM57" s="1267"/>
      <c r="CN57" s="1267">
        <v>63.2</v>
      </c>
      <c r="CO57" s="1267"/>
      <c r="CP57" s="1267"/>
      <c r="CQ57" s="1267"/>
      <c r="CR57" s="1267"/>
      <c r="CS57" s="1267"/>
      <c r="CT57" s="1267"/>
      <c r="CU57" s="1267"/>
      <c r="CV57" s="1267">
        <v>65.2</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639</v>
      </c>
    </row>
    <row r="64" spans="1:109" x14ac:dyDescent="0.15">
      <c r="B64" s="372"/>
      <c r="G64" s="379"/>
      <c r="I64" s="392"/>
      <c r="J64" s="392"/>
      <c r="K64" s="392"/>
      <c r="L64" s="392"/>
      <c r="M64" s="392"/>
      <c r="N64" s="393"/>
      <c r="AM64" s="379"/>
      <c r="AN64" s="379" t="s">
        <v>629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640</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631</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563</v>
      </c>
      <c r="BQ72" s="1266"/>
      <c r="BR72" s="1266"/>
      <c r="BS72" s="1266"/>
      <c r="BT72" s="1266"/>
      <c r="BU72" s="1266"/>
      <c r="BV72" s="1266"/>
      <c r="BW72" s="1266"/>
      <c r="BX72" s="1266" t="s">
        <v>564</v>
      </c>
      <c r="BY72" s="1266"/>
      <c r="BZ72" s="1266"/>
      <c r="CA72" s="1266"/>
      <c r="CB72" s="1266"/>
      <c r="CC72" s="1266"/>
      <c r="CD72" s="1266"/>
      <c r="CE72" s="1266"/>
      <c r="CF72" s="1266" t="s">
        <v>565</v>
      </c>
      <c r="CG72" s="1266"/>
      <c r="CH72" s="1266"/>
      <c r="CI72" s="1266"/>
      <c r="CJ72" s="1266"/>
      <c r="CK72" s="1266"/>
      <c r="CL72" s="1266"/>
      <c r="CM72" s="1266"/>
      <c r="CN72" s="1266" t="s">
        <v>566</v>
      </c>
      <c r="CO72" s="1266"/>
      <c r="CP72" s="1266"/>
      <c r="CQ72" s="1266"/>
      <c r="CR72" s="1266"/>
      <c r="CS72" s="1266"/>
      <c r="CT72" s="1266"/>
      <c r="CU72" s="1266"/>
      <c r="CV72" s="1266" t="s">
        <v>567</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632</v>
      </c>
      <c r="AO73" s="1269"/>
      <c r="AP73" s="1269"/>
      <c r="AQ73" s="1269"/>
      <c r="AR73" s="1269"/>
      <c r="AS73" s="1269"/>
      <c r="AT73" s="1269"/>
      <c r="AU73" s="1269"/>
      <c r="AV73" s="1269"/>
      <c r="AW73" s="1269"/>
      <c r="AX73" s="1269"/>
      <c r="AY73" s="1269"/>
      <c r="AZ73" s="1269"/>
      <c r="BA73" s="1269"/>
      <c r="BB73" s="1269" t="s">
        <v>637</v>
      </c>
      <c r="BC73" s="1269"/>
      <c r="BD73" s="1269"/>
      <c r="BE73" s="1269"/>
      <c r="BF73" s="1269"/>
      <c r="BG73" s="1269"/>
      <c r="BH73" s="1269"/>
      <c r="BI73" s="1269"/>
      <c r="BJ73" s="1269"/>
      <c r="BK73" s="1269"/>
      <c r="BL73" s="1269"/>
      <c r="BM73" s="1269"/>
      <c r="BN73" s="1269"/>
      <c r="BO73" s="1269"/>
      <c r="BP73" s="1267">
        <v>34.9</v>
      </c>
      <c r="BQ73" s="1267"/>
      <c r="BR73" s="1267"/>
      <c r="BS73" s="1267"/>
      <c r="BT73" s="1267"/>
      <c r="BU73" s="1267"/>
      <c r="BV73" s="1267"/>
      <c r="BW73" s="1267"/>
      <c r="BX73" s="1267">
        <v>29</v>
      </c>
      <c r="BY73" s="1267"/>
      <c r="BZ73" s="1267"/>
      <c r="CA73" s="1267"/>
      <c r="CB73" s="1267"/>
      <c r="CC73" s="1267"/>
      <c r="CD73" s="1267"/>
      <c r="CE73" s="1267"/>
      <c r="CF73" s="1267">
        <v>22.7</v>
      </c>
      <c r="CG73" s="1267"/>
      <c r="CH73" s="1267"/>
      <c r="CI73" s="1267"/>
      <c r="CJ73" s="1267"/>
      <c r="CK73" s="1267"/>
      <c r="CL73" s="1267"/>
      <c r="CM73" s="1267"/>
      <c r="CN73" s="1267">
        <v>0.8</v>
      </c>
      <c r="CO73" s="1267"/>
      <c r="CP73" s="1267"/>
      <c r="CQ73" s="1267"/>
      <c r="CR73" s="1267"/>
      <c r="CS73" s="1267"/>
      <c r="CT73" s="1267"/>
      <c r="CU73" s="1267"/>
      <c r="CV73" s="1267"/>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641</v>
      </c>
      <c r="BC75" s="1269"/>
      <c r="BD75" s="1269"/>
      <c r="BE75" s="1269"/>
      <c r="BF75" s="1269"/>
      <c r="BG75" s="1269"/>
      <c r="BH75" s="1269"/>
      <c r="BI75" s="1269"/>
      <c r="BJ75" s="1269"/>
      <c r="BK75" s="1269"/>
      <c r="BL75" s="1269"/>
      <c r="BM75" s="1269"/>
      <c r="BN75" s="1269"/>
      <c r="BO75" s="1269"/>
      <c r="BP75" s="1267">
        <v>8.6</v>
      </c>
      <c r="BQ75" s="1267"/>
      <c r="BR75" s="1267"/>
      <c r="BS75" s="1267"/>
      <c r="BT75" s="1267"/>
      <c r="BU75" s="1267"/>
      <c r="BV75" s="1267"/>
      <c r="BW75" s="1267"/>
      <c r="BX75" s="1267">
        <v>7.9</v>
      </c>
      <c r="BY75" s="1267"/>
      <c r="BZ75" s="1267"/>
      <c r="CA75" s="1267"/>
      <c r="CB75" s="1267"/>
      <c r="CC75" s="1267"/>
      <c r="CD75" s="1267"/>
      <c r="CE75" s="1267"/>
      <c r="CF75" s="1267">
        <v>8</v>
      </c>
      <c r="CG75" s="1267"/>
      <c r="CH75" s="1267"/>
      <c r="CI75" s="1267"/>
      <c r="CJ75" s="1267"/>
      <c r="CK75" s="1267"/>
      <c r="CL75" s="1267"/>
      <c r="CM75" s="1267"/>
      <c r="CN75" s="1267">
        <v>8.3000000000000007</v>
      </c>
      <c r="CO75" s="1267"/>
      <c r="CP75" s="1267"/>
      <c r="CQ75" s="1267"/>
      <c r="CR75" s="1267"/>
      <c r="CS75" s="1267"/>
      <c r="CT75" s="1267"/>
      <c r="CU75" s="1267"/>
      <c r="CV75" s="1267">
        <v>9.1999999999999993</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635</v>
      </c>
      <c r="AO77" s="1266"/>
      <c r="AP77" s="1266"/>
      <c r="AQ77" s="1266"/>
      <c r="AR77" s="1266"/>
      <c r="AS77" s="1266"/>
      <c r="AT77" s="1266"/>
      <c r="AU77" s="1266"/>
      <c r="AV77" s="1266"/>
      <c r="AW77" s="1266"/>
      <c r="AX77" s="1266"/>
      <c r="AY77" s="1266"/>
      <c r="AZ77" s="1266"/>
      <c r="BA77" s="1266"/>
      <c r="BB77" s="1269" t="s">
        <v>633</v>
      </c>
      <c r="BC77" s="1269"/>
      <c r="BD77" s="1269"/>
      <c r="BE77" s="1269"/>
      <c r="BF77" s="1269"/>
      <c r="BG77" s="1269"/>
      <c r="BH77" s="1269"/>
      <c r="BI77" s="1269"/>
      <c r="BJ77" s="1269"/>
      <c r="BK77" s="1269"/>
      <c r="BL77" s="1269"/>
      <c r="BM77" s="1269"/>
      <c r="BN77" s="1269"/>
      <c r="BO77" s="1269"/>
      <c r="BP77" s="1267">
        <v>52.7</v>
      </c>
      <c r="BQ77" s="1267"/>
      <c r="BR77" s="1267"/>
      <c r="BS77" s="1267"/>
      <c r="BT77" s="1267"/>
      <c r="BU77" s="1267"/>
      <c r="BV77" s="1267"/>
      <c r="BW77" s="1267"/>
      <c r="BX77" s="1267">
        <v>49.7</v>
      </c>
      <c r="BY77" s="1267"/>
      <c r="BZ77" s="1267"/>
      <c r="CA77" s="1267"/>
      <c r="CB77" s="1267"/>
      <c r="CC77" s="1267"/>
      <c r="CD77" s="1267"/>
      <c r="CE77" s="1267"/>
      <c r="CF77" s="1267">
        <v>37.299999999999997</v>
      </c>
      <c r="CG77" s="1267"/>
      <c r="CH77" s="1267"/>
      <c r="CI77" s="1267"/>
      <c r="CJ77" s="1267"/>
      <c r="CK77" s="1267"/>
      <c r="CL77" s="1267"/>
      <c r="CM77" s="1267"/>
      <c r="CN77" s="1267">
        <v>25.1</v>
      </c>
      <c r="CO77" s="1267"/>
      <c r="CP77" s="1267"/>
      <c r="CQ77" s="1267"/>
      <c r="CR77" s="1267"/>
      <c r="CS77" s="1267"/>
      <c r="CT77" s="1267"/>
      <c r="CU77" s="1267"/>
      <c r="CV77" s="1267">
        <v>17.600000000000001</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641</v>
      </c>
      <c r="BC79" s="1269"/>
      <c r="BD79" s="1269"/>
      <c r="BE79" s="1269"/>
      <c r="BF79" s="1269"/>
      <c r="BG79" s="1269"/>
      <c r="BH79" s="1269"/>
      <c r="BI79" s="1269"/>
      <c r="BJ79" s="1269"/>
      <c r="BK79" s="1269"/>
      <c r="BL79" s="1269"/>
      <c r="BM79" s="1269"/>
      <c r="BN79" s="1269"/>
      <c r="BO79" s="1269"/>
      <c r="BP79" s="1267">
        <v>9.5</v>
      </c>
      <c r="BQ79" s="1267"/>
      <c r="BR79" s="1267"/>
      <c r="BS79" s="1267"/>
      <c r="BT79" s="1267"/>
      <c r="BU79" s="1267"/>
      <c r="BV79" s="1267"/>
      <c r="BW79" s="1267"/>
      <c r="BX79" s="1267">
        <v>9.1999999999999993</v>
      </c>
      <c r="BY79" s="1267"/>
      <c r="BZ79" s="1267"/>
      <c r="CA79" s="1267"/>
      <c r="CB79" s="1267"/>
      <c r="CC79" s="1267"/>
      <c r="CD79" s="1267"/>
      <c r="CE79" s="1267"/>
      <c r="CF79" s="1267">
        <v>8.6</v>
      </c>
      <c r="CG79" s="1267"/>
      <c r="CH79" s="1267"/>
      <c r="CI79" s="1267"/>
      <c r="CJ79" s="1267"/>
      <c r="CK79" s="1267"/>
      <c r="CL79" s="1267"/>
      <c r="CM79" s="1267"/>
      <c r="CN79" s="1267">
        <v>8.3000000000000007</v>
      </c>
      <c r="CO79" s="1267"/>
      <c r="CP79" s="1267"/>
      <c r="CQ79" s="1267"/>
      <c r="CR79" s="1267"/>
      <c r="CS79" s="1267"/>
      <c r="CT79" s="1267"/>
      <c r="CU79" s="1267"/>
      <c r="CV79" s="1267">
        <v>8.4</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gCRCvZmFW0xfpGpAfxj54ysxieL3v2B7FTLmcRyOKrC9te2O+PoDKBaSrWuq1ZnDF4bE7IrLPYZ4GZJsVweInA==" saltValue="Ad9GOw+6bfDpBsoMi34eT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pageMargins left="0" right="0" top="0.39370078740157483" bottom="0.39370078740157483" header="0.19685039370078741" footer="0.19685039370078741"/>
  <pageSetup paperSize="9" scale="49"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510</v>
      </c>
    </row>
  </sheetData>
  <sheetProtection algorithmName="SHA-512" hashValue="Mu+jPgZ3ep9dw5FBsFXjf33wJiyctK3e1f4+CMDl7G+9KpmpDpqEKImLoOu2VDB5KnUAi+3/fTaw45MsUWa5IQ==" saltValue="4T07bl+GpA7+a+WV2H/iL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510</v>
      </c>
    </row>
  </sheetData>
  <sheetProtection algorithmName="SHA-512" hashValue="VfGtDEnmr9YpQpwjiO6/RubhtDZHyD0luOVfTEFc4N56c4NhIPGdqCTySpksWNmWdl3eKEJ9PFGj/RpqOEtxhQ==" saltValue="1zX37V+YXHENhzI2sBbKx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560</v>
      </c>
      <c r="G2" s="151"/>
      <c r="H2" s="152"/>
    </row>
    <row r="3" spans="1:8" x14ac:dyDescent="0.15">
      <c r="A3" s="148" t="s">
        <v>553</v>
      </c>
      <c r="B3" s="153"/>
      <c r="C3" s="154"/>
      <c r="D3" s="155">
        <v>55019</v>
      </c>
      <c r="E3" s="156"/>
      <c r="F3" s="157">
        <v>69729</v>
      </c>
      <c r="G3" s="158"/>
      <c r="H3" s="159"/>
    </row>
    <row r="4" spans="1:8" x14ac:dyDescent="0.15">
      <c r="A4" s="160"/>
      <c r="B4" s="161"/>
      <c r="C4" s="162"/>
      <c r="D4" s="163">
        <v>22525</v>
      </c>
      <c r="E4" s="164"/>
      <c r="F4" s="165">
        <v>38908</v>
      </c>
      <c r="G4" s="166"/>
      <c r="H4" s="167"/>
    </row>
    <row r="5" spans="1:8" x14ac:dyDescent="0.15">
      <c r="A5" s="148" t="s">
        <v>555</v>
      </c>
      <c r="B5" s="153"/>
      <c r="C5" s="154"/>
      <c r="D5" s="155">
        <v>82795</v>
      </c>
      <c r="E5" s="156"/>
      <c r="F5" s="157">
        <v>74581</v>
      </c>
      <c r="G5" s="158"/>
      <c r="H5" s="159"/>
    </row>
    <row r="6" spans="1:8" x14ac:dyDescent="0.15">
      <c r="A6" s="160"/>
      <c r="B6" s="161"/>
      <c r="C6" s="162"/>
      <c r="D6" s="163">
        <v>34357</v>
      </c>
      <c r="E6" s="164"/>
      <c r="F6" s="165">
        <v>41563</v>
      </c>
      <c r="G6" s="166"/>
      <c r="H6" s="167"/>
    </row>
    <row r="7" spans="1:8" x14ac:dyDescent="0.15">
      <c r="A7" s="148" t="s">
        <v>556</v>
      </c>
      <c r="B7" s="153"/>
      <c r="C7" s="154"/>
      <c r="D7" s="155">
        <v>60847</v>
      </c>
      <c r="E7" s="156"/>
      <c r="F7" s="157">
        <v>76347</v>
      </c>
      <c r="G7" s="158"/>
      <c r="H7" s="159"/>
    </row>
    <row r="8" spans="1:8" x14ac:dyDescent="0.15">
      <c r="A8" s="160"/>
      <c r="B8" s="161"/>
      <c r="C8" s="162"/>
      <c r="D8" s="163">
        <v>26423</v>
      </c>
      <c r="E8" s="164"/>
      <c r="F8" s="165">
        <v>41762</v>
      </c>
      <c r="G8" s="166"/>
      <c r="H8" s="167"/>
    </row>
    <row r="9" spans="1:8" x14ac:dyDescent="0.15">
      <c r="A9" s="148" t="s">
        <v>557</v>
      </c>
      <c r="B9" s="153"/>
      <c r="C9" s="154"/>
      <c r="D9" s="155">
        <v>55405</v>
      </c>
      <c r="E9" s="156"/>
      <c r="F9" s="157">
        <v>69604</v>
      </c>
      <c r="G9" s="158"/>
      <c r="H9" s="159"/>
    </row>
    <row r="10" spans="1:8" x14ac:dyDescent="0.15">
      <c r="A10" s="160"/>
      <c r="B10" s="161"/>
      <c r="C10" s="162"/>
      <c r="D10" s="163">
        <v>26987</v>
      </c>
      <c r="E10" s="164"/>
      <c r="F10" s="165">
        <v>36247</v>
      </c>
      <c r="G10" s="166"/>
      <c r="H10" s="167"/>
    </row>
    <row r="11" spans="1:8" x14ac:dyDescent="0.15">
      <c r="A11" s="148" t="s">
        <v>558</v>
      </c>
      <c r="B11" s="153"/>
      <c r="C11" s="154"/>
      <c r="D11" s="155">
        <v>46611</v>
      </c>
      <c r="E11" s="156"/>
      <c r="F11" s="157">
        <v>68410</v>
      </c>
      <c r="G11" s="158"/>
      <c r="H11" s="159"/>
    </row>
    <row r="12" spans="1:8" x14ac:dyDescent="0.15">
      <c r="A12" s="160"/>
      <c r="B12" s="161"/>
      <c r="C12" s="168"/>
      <c r="D12" s="163">
        <v>25655</v>
      </c>
      <c r="E12" s="164"/>
      <c r="F12" s="165">
        <v>35086</v>
      </c>
      <c r="G12" s="166"/>
      <c r="H12" s="167"/>
    </row>
    <row r="13" spans="1:8" x14ac:dyDescent="0.15">
      <c r="A13" s="148"/>
      <c r="B13" s="153"/>
      <c r="C13" s="169"/>
      <c r="D13" s="170">
        <v>60135</v>
      </c>
      <c r="E13" s="171"/>
      <c r="F13" s="172">
        <v>71734</v>
      </c>
      <c r="G13" s="173"/>
      <c r="H13" s="159"/>
    </row>
    <row r="14" spans="1:8" x14ac:dyDescent="0.15">
      <c r="A14" s="160"/>
      <c r="B14" s="161"/>
      <c r="C14" s="162"/>
      <c r="D14" s="163">
        <v>27189</v>
      </c>
      <c r="E14" s="164"/>
      <c r="F14" s="165">
        <v>38713</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9.07</v>
      </c>
      <c r="C19" s="174">
        <f>ROUND(VALUE(SUBSTITUTE(実質収支比率等に係る経年分析!G$48,"▲","-")),2)</f>
        <v>6.46</v>
      </c>
      <c r="D19" s="174">
        <f>ROUND(VALUE(SUBSTITUTE(実質収支比率等に係る経年分析!H$48,"▲","-")),2)</f>
        <v>6.07</v>
      </c>
      <c r="E19" s="174">
        <f>ROUND(VALUE(SUBSTITUTE(実質収支比率等に係る経年分析!I$48,"▲","-")),2)</f>
        <v>7.96</v>
      </c>
      <c r="F19" s="174">
        <f>ROUND(VALUE(SUBSTITUTE(実質収支比率等に係る経年分析!J$48,"▲","-")),2)</f>
        <v>7.15</v>
      </c>
    </row>
    <row r="20" spans="1:11" x14ac:dyDescent="0.15">
      <c r="A20" s="174" t="s">
        <v>56</v>
      </c>
      <c r="B20" s="174">
        <f>ROUND(VALUE(SUBSTITUTE(実質収支比率等に係る経年分析!F$47,"▲","-")),2)</f>
        <v>39.590000000000003</v>
      </c>
      <c r="C20" s="174">
        <f>ROUND(VALUE(SUBSTITUTE(実質収支比率等に係る経年分析!G$47,"▲","-")),2)</f>
        <v>44.01</v>
      </c>
      <c r="D20" s="174">
        <f>ROUND(VALUE(SUBSTITUTE(実質収支比率等に係る経年分析!H$47,"▲","-")),2)</f>
        <v>33.200000000000003</v>
      </c>
      <c r="E20" s="174">
        <f>ROUND(VALUE(SUBSTITUTE(実質収支比率等に係る経年分析!I$47,"▲","-")),2)</f>
        <v>34.43</v>
      </c>
      <c r="F20" s="174">
        <f>ROUND(VALUE(SUBSTITUTE(実質収支比率等に係る経年分析!J$47,"▲","-")),2)</f>
        <v>34.549999999999997</v>
      </c>
    </row>
    <row r="21" spans="1:11" x14ac:dyDescent="0.15">
      <c r="A21" s="174" t="s">
        <v>57</v>
      </c>
      <c r="B21" s="174">
        <f>IF(ISNUMBER(VALUE(SUBSTITUTE(実質収支比率等に係る経年分析!F$49,"▲","-"))),ROUND(VALUE(SUBSTITUTE(実質収支比率等に係る経年分析!F$49,"▲","-")),2),NA())</f>
        <v>-0.25</v>
      </c>
      <c r="C21" s="174">
        <f>IF(ISNUMBER(VALUE(SUBSTITUTE(実質収支比率等に係る経年分析!G$49,"▲","-"))),ROUND(VALUE(SUBSTITUTE(実質収支比率等に係る経年分析!G$49,"▲","-")),2),NA())</f>
        <v>-2.54</v>
      </c>
      <c r="D21" s="174">
        <f>IF(ISNUMBER(VALUE(SUBSTITUTE(実質収支比率等に係る経年分析!H$49,"▲","-"))),ROUND(VALUE(SUBSTITUTE(実質収支比率等に係る経年分析!H$49,"▲","-")),2),NA())</f>
        <v>-12.84</v>
      </c>
      <c r="E21" s="174">
        <f>IF(ISNUMBER(VALUE(SUBSTITUTE(実質収支比率等に係る経年分析!I$49,"▲","-"))),ROUND(VALUE(SUBSTITUTE(実質収支比率等に係る経年分析!I$49,"▲","-")),2),NA())</f>
        <v>2.27</v>
      </c>
      <c r="F21" s="174">
        <f>IF(ISNUMBER(VALUE(SUBSTITUTE(実質収支比率等に係る経年分析!J$49,"▲","-"))),ROUND(VALUE(SUBSTITUTE(実質収支比率等に係る経年分析!J$49,"▲","-")),2),NA())</f>
        <v>-6.38</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介護予防支援事業特別会計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看護専門学校特別会計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0.56000000000000005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0.56000000000000005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2.2599999999999998</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2.4300000000000002</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9.07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6.45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6.06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7.15</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5.09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5.97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6.61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7.27</v>
      </c>
    </row>
    <row r="36" spans="1:16" x14ac:dyDescent="0.15">
      <c r="A36" s="175" t="str">
        <f>IF(連結実質赤字比率に係る赤字・黒字の構成分析!C$34="",NA(),連結実質赤字比率に係る赤字・黒字の構成分析!C$34)</f>
        <v>市立病院事業会計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18.36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17.34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16.89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18.29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20.82</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1510</v>
      </c>
      <c r="E42" s="176"/>
      <c r="F42" s="176"/>
      <c r="G42" s="176">
        <f>'実質公債費比率（分子）の構造'!L$52</f>
        <v>1471</v>
      </c>
      <c r="H42" s="176"/>
      <c r="I42" s="176"/>
      <c r="J42" s="176">
        <f>'実質公債費比率（分子）の構造'!M$52</f>
        <v>1459</v>
      </c>
      <c r="K42" s="176"/>
      <c r="L42" s="176"/>
      <c r="M42" s="176">
        <f>'実質公債費比率（分子）の構造'!N$52</f>
        <v>1436</v>
      </c>
      <c r="N42" s="176"/>
      <c r="O42" s="176"/>
      <c r="P42" s="176">
        <f>'実質公債費比率（分子）の構造'!O$52</f>
        <v>1351</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23</v>
      </c>
      <c r="C45" s="176"/>
      <c r="D45" s="176"/>
      <c r="E45" s="176">
        <f>'実質公債費比率（分子）の構造'!L$49</f>
        <v>22</v>
      </c>
      <c r="F45" s="176"/>
      <c r="G45" s="176"/>
      <c r="H45" s="176">
        <f>'実質公債費比率（分子）の構造'!M$49</f>
        <v>34</v>
      </c>
      <c r="I45" s="176"/>
      <c r="J45" s="176"/>
      <c r="K45" s="176">
        <f>'実質公債費比率（分子）の構造'!N$49</f>
        <v>32</v>
      </c>
      <c r="L45" s="176"/>
      <c r="M45" s="176"/>
      <c r="N45" s="176">
        <f>'実質公債費比率（分子）の構造'!O$49</f>
        <v>33</v>
      </c>
      <c r="O45" s="176"/>
      <c r="P45" s="176"/>
    </row>
    <row r="46" spans="1:16" x14ac:dyDescent="0.15">
      <c r="A46" s="176" t="s">
        <v>68</v>
      </c>
      <c r="B46" s="176">
        <f>'実質公債費比率（分子）の構造'!K$48</f>
        <v>803</v>
      </c>
      <c r="C46" s="176"/>
      <c r="D46" s="176"/>
      <c r="E46" s="176">
        <f>'実質公債費比率（分子）の構造'!L$48</f>
        <v>814</v>
      </c>
      <c r="F46" s="176"/>
      <c r="G46" s="176"/>
      <c r="H46" s="176">
        <f>'実質公債費比率（分子）の構造'!M$48</f>
        <v>855</v>
      </c>
      <c r="I46" s="176"/>
      <c r="J46" s="176"/>
      <c r="K46" s="176">
        <f>'実質公債費比率（分子）の構造'!N$48</f>
        <v>778</v>
      </c>
      <c r="L46" s="176"/>
      <c r="M46" s="176"/>
      <c r="N46" s="176">
        <f>'実質公債費比率（分子）の構造'!O$48</f>
        <v>793</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1375</v>
      </c>
      <c r="C49" s="176"/>
      <c r="D49" s="176"/>
      <c r="E49" s="176">
        <f>'実質公債費比率（分子）の構造'!L$45</f>
        <v>1377</v>
      </c>
      <c r="F49" s="176"/>
      <c r="G49" s="176"/>
      <c r="H49" s="176">
        <f>'実質公債費比率（分子）の構造'!M$45</f>
        <v>1440</v>
      </c>
      <c r="I49" s="176"/>
      <c r="J49" s="176"/>
      <c r="K49" s="176">
        <f>'実質公債費比率（分子）の構造'!N$45</f>
        <v>1486</v>
      </c>
      <c r="L49" s="176"/>
      <c r="M49" s="176"/>
      <c r="N49" s="176">
        <f>'実質公債費比率（分子）の構造'!O$45</f>
        <v>1587</v>
      </c>
      <c r="O49" s="176"/>
      <c r="P49" s="176"/>
    </row>
    <row r="50" spans="1:16" x14ac:dyDescent="0.15">
      <c r="A50" s="176" t="s">
        <v>72</v>
      </c>
      <c r="B50" s="176" t="e">
        <f>NA()</f>
        <v>#N/A</v>
      </c>
      <c r="C50" s="176">
        <f>IF(ISNUMBER('実質公債費比率（分子）の構造'!K$53),'実質公債費比率（分子）の構造'!K$53,NA())</f>
        <v>691</v>
      </c>
      <c r="D50" s="176" t="e">
        <f>NA()</f>
        <v>#N/A</v>
      </c>
      <c r="E50" s="176" t="e">
        <f>NA()</f>
        <v>#N/A</v>
      </c>
      <c r="F50" s="176">
        <f>IF(ISNUMBER('実質公債費比率（分子）の構造'!L$53),'実質公債費比率（分子）の構造'!L$53,NA())</f>
        <v>742</v>
      </c>
      <c r="G50" s="176" t="e">
        <f>NA()</f>
        <v>#N/A</v>
      </c>
      <c r="H50" s="176" t="e">
        <f>NA()</f>
        <v>#N/A</v>
      </c>
      <c r="I50" s="176">
        <f>IF(ISNUMBER('実質公債費比率（分子）の構造'!M$53),'実質公債費比率（分子）の構造'!M$53,NA())</f>
        <v>870</v>
      </c>
      <c r="J50" s="176" t="e">
        <f>NA()</f>
        <v>#N/A</v>
      </c>
      <c r="K50" s="176" t="e">
        <f>NA()</f>
        <v>#N/A</v>
      </c>
      <c r="L50" s="176">
        <f>IF(ISNUMBER('実質公債費比率（分子）の構造'!N$53),'実質公債費比率（分子）の構造'!N$53,NA())</f>
        <v>860</v>
      </c>
      <c r="M50" s="176" t="e">
        <f>NA()</f>
        <v>#N/A</v>
      </c>
      <c r="N50" s="176" t="e">
        <f>NA()</f>
        <v>#N/A</v>
      </c>
      <c r="O50" s="176">
        <f>IF(ISNUMBER('実質公債費比率（分子）の構造'!O$53),'実質公債費比率（分子）の構造'!O$53,NA())</f>
        <v>1062</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14661</v>
      </c>
      <c r="E56" s="175"/>
      <c r="F56" s="175"/>
      <c r="G56" s="175">
        <f>'将来負担比率（分子）の構造'!J$52</f>
        <v>14420</v>
      </c>
      <c r="H56" s="175"/>
      <c r="I56" s="175"/>
      <c r="J56" s="175">
        <f>'将来負担比率（分子）の構造'!K$52</f>
        <v>14103</v>
      </c>
      <c r="K56" s="175"/>
      <c r="L56" s="175"/>
      <c r="M56" s="175">
        <f>'将来負担比率（分子）の構造'!L$52</f>
        <v>13782</v>
      </c>
      <c r="N56" s="175"/>
      <c r="O56" s="175"/>
      <c r="P56" s="175">
        <f>'将来負担比率（分子）の構造'!M$52</f>
        <v>13091</v>
      </c>
    </row>
    <row r="57" spans="1:16" x14ac:dyDescent="0.15">
      <c r="A57" s="175" t="s">
        <v>43</v>
      </c>
      <c r="B57" s="175"/>
      <c r="C57" s="175"/>
      <c r="D57" s="175">
        <f>'将来負担比率（分子）の構造'!I$51</f>
        <v>2637</v>
      </c>
      <c r="E57" s="175"/>
      <c r="F57" s="175"/>
      <c r="G57" s="175">
        <f>'将来負担比率（分子）の構造'!J$51</f>
        <v>2592</v>
      </c>
      <c r="H57" s="175"/>
      <c r="I57" s="175"/>
      <c r="J57" s="175">
        <f>'将来負担比率（分子）の構造'!K$51</f>
        <v>2518</v>
      </c>
      <c r="K57" s="175"/>
      <c r="L57" s="175"/>
      <c r="M57" s="175">
        <f>'将来負担比率（分子）の構造'!L$51</f>
        <v>2456</v>
      </c>
      <c r="N57" s="175"/>
      <c r="O57" s="175"/>
      <c r="P57" s="175">
        <f>'将来負担比率（分子）の構造'!M$51</f>
        <v>2395</v>
      </c>
    </row>
    <row r="58" spans="1:16" x14ac:dyDescent="0.15">
      <c r="A58" s="175" t="s">
        <v>42</v>
      </c>
      <c r="B58" s="175"/>
      <c r="C58" s="175"/>
      <c r="D58" s="175">
        <f>'将来負担比率（分子）の構造'!I$50</f>
        <v>8509</v>
      </c>
      <c r="E58" s="175"/>
      <c r="F58" s="175"/>
      <c r="G58" s="175">
        <f>'将来負担比率（分子）の構造'!J$50</f>
        <v>9783</v>
      </c>
      <c r="H58" s="175"/>
      <c r="I58" s="175"/>
      <c r="J58" s="175">
        <f>'将来負担比率（分子）の構造'!K$50</f>
        <v>11130</v>
      </c>
      <c r="K58" s="175"/>
      <c r="L58" s="175"/>
      <c r="M58" s="175">
        <f>'将来負担比率（分子）の構造'!L$50</f>
        <v>13459</v>
      </c>
      <c r="N58" s="175"/>
      <c r="O58" s="175"/>
      <c r="P58" s="175">
        <f>'将来負担比率（分子）の構造'!M$50</f>
        <v>15401</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1127</v>
      </c>
      <c r="C61" s="175"/>
      <c r="D61" s="175"/>
      <c r="E61" s="175">
        <f>'将来負担比率（分子）の構造'!J$46</f>
        <v>1082</v>
      </c>
      <c r="F61" s="175"/>
      <c r="G61" s="175"/>
      <c r="H61" s="175">
        <f>'将来負担比率（分子）の構造'!K$46</f>
        <v>1052</v>
      </c>
      <c r="I61" s="175"/>
      <c r="J61" s="175"/>
      <c r="K61" s="175">
        <f>'将来負担比率（分子）の構造'!L$46</f>
        <v>1011</v>
      </c>
      <c r="L61" s="175"/>
      <c r="M61" s="175"/>
      <c r="N61" s="175">
        <f>'将来負担比率（分子）の構造'!M$46</f>
        <v>948</v>
      </c>
      <c r="O61" s="175"/>
      <c r="P61" s="175"/>
    </row>
    <row r="62" spans="1:16" x14ac:dyDescent="0.15">
      <c r="A62" s="175" t="s">
        <v>36</v>
      </c>
      <c r="B62" s="175">
        <f>'将来負担比率（分子）の構造'!I$45</f>
        <v>2704</v>
      </c>
      <c r="C62" s="175"/>
      <c r="D62" s="175"/>
      <c r="E62" s="175">
        <f>'将来負担比率（分子）の構造'!J$45</f>
        <v>2665</v>
      </c>
      <c r="F62" s="175"/>
      <c r="G62" s="175"/>
      <c r="H62" s="175">
        <f>'将来負担比率（分子）の構造'!K$45</f>
        <v>2657</v>
      </c>
      <c r="I62" s="175"/>
      <c r="J62" s="175"/>
      <c r="K62" s="175">
        <f>'将来負担比率（分子）の構造'!L$45</f>
        <v>2601</v>
      </c>
      <c r="L62" s="175"/>
      <c r="M62" s="175"/>
      <c r="N62" s="175">
        <f>'将来負担比率（分子）の構造'!M$45</f>
        <v>2653</v>
      </c>
      <c r="O62" s="175"/>
      <c r="P62" s="175"/>
    </row>
    <row r="63" spans="1:16" x14ac:dyDescent="0.15">
      <c r="A63" s="175" t="s">
        <v>35</v>
      </c>
      <c r="B63" s="175">
        <f>'将来負担比率（分子）の構造'!I$44</f>
        <v>273</v>
      </c>
      <c r="C63" s="175"/>
      <c r="D63" s="175"/>
      <c r="E63" s="175">
        <f>'将来負担比率（分子）の構造'!J$44</f>
        <v>240</v>
      </c>
      <c r="F63" s="175"/>
      <c r="G63" s="175"/>
      <c r="H63" s="175">
        <f>'将来負担比率（分子）の構造'!K$44</f>
        <v>207</v>
      </c>
      <c r="I63" s="175"/>
      <c r="J63" s="175"/>
      <c r="K63" s="175">
        <f>'将来負担比率（分子）の構造'!L$44</f>
        <v>177</v>
      </c>
      <c r="L63" s="175"/>
      <c r="M63" s="175"/>
      <c r="N63" s="175">
        <f>'将来負担比率（分子）の構造'!M$44</f>
        <v>223</v>
      </c>
      <c r="O63" s="175"/>
      <c r="P63" s="175"/>
    </row>
    <row r="64" spans="1:16" x14ac:dyDescent="0.15">
      <c r="A64" s="175" t="s">
        <v>34</v>
      </c>
      <c r="B64" s="175">
        <f>'将来負担比率（分子）の構造'!I$43</f>
        <v>8491</v>
      </c>
      <c r="C64" s="175"/>
      <c r="D64" s="175"/>
      <c r="E64" s="175">
        <f>'将来負担比率（分子）の構造'!J$43</f>
        <v>7771</v>
      </c>
      <c r="F64" s="175"/>
      <c r="G64" s="175"/>
      <c r="H64" s="175">
        <f>'将来負担比率（分子）の構造'!K$43</f>
        <v>7970</v>
      </c>
      <c r="I64" s="175"/>
      <c r="J64" s="175"/>
      <c r="K64" s="175">
        <f>'将来負担比率（分子）の構造'!L$43</f>
        <v>7941</v>
      </c>
      <c r="L64" s="175"/>
      <c r="M64" s="175"/>
      <c r="N64" s="175">
        <f>'将来負担比率（分子）の構造'!M$43</f>
        <v>7924</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16471</v>
      </c>
      <c r="C66" s="175"/>
      <c r="D66" s="175"/>
      <c r="E66" s="175">
        <f>'将来負担比率（分子）の構造'!J$41</f>
        <v>17764</v>
      </c>
      <c r="F66" s="175"/>
      <c r="G66" s="175"/>
      <c r="H66" s="175">
        <f>'将来負担比率（分子）の構造'!K$41</f>
        <v>18074</v>
      </c>
      <c r="I66" s="175"/>
      <c r="J66" s="175"/>
      <c r="K66" s="175">
        <f>'将来負担比率（分子）の構造'!L$41</f>
        <v>18054</v>
      </c>
      <c r="L66" s="175"/>
      <c r="M66" s="175"/>
      <c r="N66" s="175">
        <f>'将来負担比率（分子）の構造'!M$41</f>
        <v>17421</v>
      </c>
      <c r="O66" s="175"/>
      <c r="P66" s="175"/>
    </row>
    <row r="67" spans="1:16" x14ac:dyDescent="0.15">
      <c r="A67" s="175" t="s">
        <v>76</v>
      </c>
      <c r="B67" s="175" t="e">
        <f>NA()</f>
        <v>#N/A</v>
      </c>
      <c r="C67" s="175">
        <f>IF(ISNUMBER('将来負担比率（分子）の構造'!I$53), IF('将来負担比率（分子）の構造'!I$53 &lt; 0, 0, '将来負担比率（分子）の構造'!I$53), NA())</f>
        <v>3259</v>
      </c>
      <c r="D67" s="175" t="e">
        <f>NA()</f>
        <v>#N/A</v>
      </c>
      <c r="E67" s="175" t="e">
        <f>NA()</f>
        <v>#N/A</v>
      </c>
      <c r="F67" s="175">
        <f>IF(ISNUMBER('将来負担比率（分子）の構造'!J$53), IF('将来負担比率（分子）の構造'!J$53 &lt; 0, 0, '将来負担比率（分子）の構造'!J$53), NA())</f>
        <v>2727</v>
      </c>
      <c r="G67" s="175" t="e">
        <f>NA()</f>
        <v>#N/A</v>
      </c>
      <c r="H67" s="175" t="e">
        <f>NA()</f>
        <v>#N/A</v>
      </c>
      <c r="I67" s="175">
        <f>IF(ISNUMBER('将来負担比率（分子）の構造'!K$53), IF('将来負担比率（分子）の構造'!K$53 &lt; 0, 0, '将来負担比率（分子）の構造'!K$53), NA())</f>
        <v>2209</v>
      </c>
      <c r="J67" s="175" t="e">
        <f>NA()</f>
        <v>#N/A</v>
      </c>
      <c r="K67" s="175" t="e">
        <f>NA()</f>
        <v>#N/A</v>
      </c>
      <c r="L67" s="175">
        <f>IF(ISNUMBER('将来負担比率（分子）の構造'!L$53), IF('将来負担比率（分子）の構造'!L$53 &lt; 0, 0, '将来負担比率（分子）の構造'!L$53), NA())</f>
        <v>86</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3665</v>
      </c>
      <c r="C72" s="179">
        <f>基金残高に係る経年分析!G55</f>
        <v>4012</v>
      </c>
      <c r="D72" s="179">
        <f>基金残高に係る経年分析!H55</f>
        <v>3886</v>
      </c>
    </row>
    <row r="73" spans="1:16" x14ac:dyDescent="0.15">
      <c r="A73" s="178" t="s">
        <v>79</v>
      </c>
      <c r="B73" s="179">
        <f>基金残高に係る経年分析!F56</f>
        <v>3</v>
      </c>
      <c r="C73" s="179">
        <f>基金残高に係る経年分析!G56</f>
        <v>3</v>
      </c>
      <c r="D73" s="179">
        <f>基金残高に係る経年分析!H56</f>
        <v>3</v>
      </c>
    </row>
    <row r="74" spans="1:16" x14ac:dyDescent="0.15">
      <c r="A74" s="178" t="s">
        <v>80</v>
      </c>
      <c r="B74" s="179">
        <f>基金残高に係る経年分析!F57</f>
        <v>5646</v>
      </c>
      <c r="C74" s="179">
        <f>基金残高に係る経年分析!G57</f>
        <v>7493</v>
      </c>
      <c r="D74" s="179">
        <f>基金残高に係る経年分析!H57</f>
        <v>9427</v>
      </c>
    </row>
  </sheetData>
  <sheetProtection algorithmName="SHA-512" hashValue="PUBQeT43oRKeAgQQ0jZaLGLQGILyrhPZ9+8rjUk3LV3CJYN6txzHkVUeVDzJNNu69iDyVXPfc40dr6XzOFf4gg==" saltValue="MkgD6RyRueGMczN4ad1F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w渡邊　僚</cp:lastModifiedBy>
  <cp:lastPrinted>2024-09-05T02:01:50Z</cp:lastPrinted>
  <dcterms:created xsi:type="dcterms:W3CDTF">2024-02-05T01:16:57Z</dcterms:created>
  <dcterms:modified xsi:type="dcterms:W3CDTF">2024-09-30T00:01:50Z</dcterms:modified>
  <cp:category/>
</cp:coreProperties>
</file>