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youhoku\Desktop\"/>
    </mc:Choice>
  </mc:AlternateContent>
  <workbookProtection workbookAlgorithmName="SHA-512" workbookHashValue="q5urvwAKPdurw0GT8h3NHv8qlpsPaAiio6prttr+fKk+2unk9jzvlFB/URgiZnK7gsOq+AW6hFPUR5L/+63oNA==" workbookSaltValue="m84L0m58am9KWxNd7dUD0g==" workbookSpinCount="100000" lockStructure="1"/>
  <bookViews>
    <workbookView xWindow="0" yWindow="0" windowWidth="20490" windowHeight="765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<sst xmlns="http://schemas.openxmlformats.org/spreadsheetml/2006/main" count="231" uniqueCount="114">
  <si>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</si>
  <si>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</si>
  <si>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</si>
  <si>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</si>
  <si>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</si>
  <si>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</si>
  <si>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</si>
  <si>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</si>
  <si>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</si>
  <si>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</si>
  <si>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</si>
  <si>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</si>
  <si>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</si>
  <si>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</si>
  <si>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</si>
  <si>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</si>
  <si>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</si>
  <si>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</si>
  <si>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</si>
  <si>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</si>
  <si>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</si>
  <si>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</si>
  <si>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</si>
  <si>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</si>
  <si>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</si>
  <si>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</si>
  <si>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</si>
  <si>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</si>
  <si>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</si>
  <si>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</si>
  <si>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</si>
  <si>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</si>
  <si>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</si>
  <si>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</si>
  <si>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</si>
  <si>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</si>
  <si>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</si>
  <si>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</si>
  <si>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</si>
  <si>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</si>
  <si>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</si>
  <si>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</si>
  <si>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</si>
  <si>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</si>
  <si>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</si>
  <si>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</si>
  <si>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</si>
  <si>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</si>
  <si>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</si>
  <si>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</si>
  <si>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</si>
  <si>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</si>
  <si>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</si>
  <si>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</si>
  <si>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</si>
  <si>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</si>
  <si>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</si>
  <si>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</si>
  <si>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</si>
  <si>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</si>
  <si>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</si>
  <si>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</si>
  <si>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</si>
  <si>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</si>
  <si>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</si>
  <si>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</si>
  <si>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</si>
  <si>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</si>
  <si>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</si>
  <si>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</si>
  <si>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</si>
  <si>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</si>
  <si>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</si>
  <si>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</si>
  <si>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</si>
  <si>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</si>
  <si>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</si>
  <si>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</si>
  <si>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</si>
  <si>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</si>
  <si>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</si>
  <si>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</si>
  <si>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</si>
  <si>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</si>
  <si>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</si>
  <si>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</si>
  <si>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</si>
  <si>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</si>
  <si>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</si>
  <si>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</si>
  <si>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</si>
  <si>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</si>
  <si>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</si>
  <si>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峡北地域広域水道企業団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</si>
  <si>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</si>
  <si>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</si>
  <si>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</si>
  <si>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</si>
  <si>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</si>
  <si>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</si>
  <si>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</si>
  <si>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</si>
  <si>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</si>
  <si>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</si>
  <si>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</si>
  <si>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</si>
  <si>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</si>
  <si>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</si>
  <si>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</si>
  <si>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</si>
  <si>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</si>
  <si>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①経常収支比率は、過去5年間100％を大きく上回っており、かつ、②累積欠損金も発生していないことから、健全な経営であるといえる。
　③流動比率は、未払金の減少により増加し、高い水準を維持しており、短期的な債務に対して十分な支払能力を有している。
　④企業債残高対給水収益</t>
    </r>
    <r>
      <rPr>
        <sz val="11"/>
        <rFont val="ＭＳ ゴシック"/>
        <family val="3"/>
        <charset val="128"/>
      </rPr>
      <t>比率</t>
    </r>
    <r>
      <rPr>
        <sz val="11"/>
        <color theme="1"/>
        <rFont val="ＭＳ ゴシック"/>
        <family val="3"/>
        <charset val="128"/>
      </rPr>
      <t>は、新たな企業債の借入がないこともあり、類似団体平均値と同様に減少している。
　⑤料金回収率は、100％を上回っており、経営に必要な経費を料金で賄うことができる経営状況である。
　⑥給水原価は、類似団体平均値を上回っている状態が続いており、健全な経営を維持していくためにも、更なる経費の削減の検討が必要である。
　⑦施設利用率は、類似団体平均値と比較しても高い数値を維持しており、施設の規模については概ね適正である。
　⑧有収率は100％である。</t>
    </r>
    <rPh sb="2" eb="4">
      <t>ケイジョウ</t>
    </rPh>
    <rPh sb="4" eb="6">
      <t>シュウシ</t>
    </rPh>
    <rPh sb="6" eb="8">
      <t>ヒリツ</t>
    </rPh>
    <rPh sb="10" eb="12">
      <t>カコ</t>
    </rPh>
    <rPh sb="13" eb="15">
      <t>ネンカン</t>
    </rPh>
    <rPh sb="20" eb="21">
      <t>オオ</t>
    </rPh>
    <rPh sb="23" eb="25">
      <t>ウワマワ</t>
    </rPh>
    <rPh sb="34" eb="39">
      <t>ルイセキケッソンキン</t>
    </rPh>
    <rPh sb="40" eb="42">
      <t>ハッセイ</t>
    </rPh>
    <rPh sb="52" eb="54">
      <t>ケンゼン</t>
    </rPh>
    <rPh sb="55" eb="57">
      <t>ケイエイ</t>
    </rPh>
    <rPh sb="68" eb="70">
      <t>リュウドウ</t>
    </rPh>
    <rPh sb="70" eb="72">
      <t>ヒリツ</t>
    </rPh>
    <rPh sb="74" eb="76">
      <t>ミバライ</t>
    </rPh>
    <rPh sb="76" eb="77">
      <t>キン</t>
    </rPh>
    <rPh sb="78" eb="80">
      <t>ゲンショウ</t>
    </rPh>
    <rPh sb="83" eb="85">
      <t>ゾウカ</t>
    </rPh>
    <rPh sb="87" eb="88">
      <t>タカ</t>
    </rPh>
    <rPh sb="89" eb="91">
      <t>スイジュン</t>
    </rPh>
    <rPh sb="92" eb="94">
      <t>イジ</t>
    </rPh>
    <rPh sb="99" eb="102">
      <t>タンキテキ</t>
    </rPh>
    <rPh sb="103" eb="105">
      <t>サイム</t>
    </rPh>
    <rPh sb="106" eb="107">
      <t>タイ</t>
    </rPh>
    <rPh sb="109" eb="111">
      <t>ジュウブン</t>
    </rPh>
    <rPh sb="112" eb="114">
      <t>シハライ</t>
    </rPh>
    <rPh sb="114" eb="116">
      <t>ノウリョク</t>
    </rPh>
    <rPh sb="117" eb="118">
      <t>ユウ</t>
    </rPh>
    <rPh sb="126" eb="129">
      <t>キギョウサイ</t>
    </rPh>
    <rPh sb="129" eb="131">
      <t>ザンダカ</t>
    </rPh>
    <rPh sb="131" eb="132">
      <t>タイ</t>
    </rPh>
    <rPh sb="132" eb="134">
      <t>キュウスイ</t>
    </rPh>
    <rPh sb="134" eb="136">
      <t>シュウエキ</t>
    </rPh>
    <rPh sb="136" eb="138">
      <t>ヒリツ</t>
    </rPh>
    <rPh sb="140" eb="141">
      <t>アラ</t>
    </rPh>
    <rPh sb="143" eb="146">
      <t>キギョウサイ</t>
    </rPh>
    <rPh sb="147" eb="149">
      <t>カリイレ</t>
    </rPh>
    <rPh sb="158" eb="160">
      <t>ルイジ</t>
    </rPh>
    <rPh sb="160" eb="162">
      <t>ダンタイ</t>
    </rPh>
    <rPh sb="162" eb="165">
      <t>ヘイキンチ</t>
    </rPh>
    <rPh sb="166" eb="168">
      <t>ドウヨウ</t>
    </rPh>
    <rPh sb="169" eb="171">
      <t>ゲンショウ</t>
    </rPh>
    <rPh sb="179" eb="184">
      <t>リョウキンカイシュウリツ</t>
    </rPh>
    <rPh sb="191" eb="193">
      <t>ウワマワ</t>
    </rPh>
    <rPh sb="198" eb="200">
      <t>ケイエイ</t>
    </rPh>
    <rPh sb="201" eb="203">
      <t>ヒツヨウ</t>
    </rPh>
    <rPh sb="204" eb="206">
      <t>ケイヒ</t>
    </rPh>
    <rPh sb="207" eb="209">
      <t>リョウキン</t>
    </rPh>
    <rPh sb="210" eb="211">
      <t>マカナ</t>
    </rPh>
    <rPh sb="218" eb="222">
      <t>ケイエイジョウキョウ</t>
    </rPh>
    <rPh sb="231" eb="233">
      <t>ゲンカ</t>
    </rPh>
    <rPh sb="235" eb="237">
      <t>ルイジ</t>
    </rPh>
    <rPh sb="237" eb="239">
      <t>ダンタイ</t>
    </rPh>
    <rPh sb="239" eb="242">
      <t>ヘイキンチ</t>
    </rPh>
    <rPh sb="243" eb="245">
      <t>ウワマワ</t>
    </rPh>
    <rPh sb="249" eb="251">
      <t>ジョウタイ</t>
    </rPh>
    <rPh sb="252" eb="253">
      <t>ツヅ</t>
    </rPh>
    <rPh sb="258" eb="260">
      <t>ケンゼン</t>
    </rPh>
    <rPh sb="261" eb="263">
      <t>ケイエイ</t>
    </rPh>
    <rPh sb="264" eb="266">
      <t>イジ</t>
    </rPh>
    <rPh sb="275" eb="276">
      <t>サラ</t>
    </rPh>
    <rPh sb="278" eb="280">
      <t>ケイヒ</t>
    </rPh>
    <rPh sb="281" eb="283">
      <t>サクゲン</t>
    </rPh>
    <rPh sb="284" eb="286">
      <t>ケントウ</t>
    </rPh>
    <rPh sb="287" eb="289">
      <t>ヒツヨウ</t>
    </rPh>
    <rPh sb="296" eb="298">
      <t>シセツ</t>
    </rPh>
    <rPh sb="303" eb="310">
      <t>ルイジダンタイヘイキンチ</t>
    </rPh>
    <rPh sb="311" eb="313">
      <t>ヒカク</t>
    </rPh>
    <rPh sb="316" eb="317">
      <t>タカ</t>
    </rPh>
    <rPh sb="318" eb="320">
      <t>スウチ</t>
    </rPh>
    <rPh sb="321" eb="323">
      <t>イジ</t>
    </rPh>
    <rPh sb="328" eb="330">
      <t>シセツ</t>
    </rPh>
    <rPh sb="331" eb="333">
      <t>キボ</t>
    </rPh>
    <rPh sb="338" eb="339">
      <t>オオム</t>
    </rPh>
    <rPh sb="340" eb="342">
      <t>テキセイ</t>
    </rPh>
    <rPh sb="349" eb="350">
      <t>ユウ</t>
    </rPh>
    <phoneticPr fontId="4"/>
  </si>
  <si>
    <r>
      <t>　現在のところ、各指標が示すとおり概ね健全な経営状態であるといえる。
　しかし、不安定な世界情勢や円安などの様々な要因を受けて、燃料価格や物価が高騰し事業経費が増大している</t>
    </r>
    <r>
      <rPr>
        <sz val="11"/>
        <rFont val="ＭＳ ゴシック"/>
        <family val="3"/>
        <charset val="128"/>
      </rPr>
      <t>ため、</t>
    </r>
    <r>
      <rPr>
        <sz val="11"/>
        <color theme="1"/>
        <rFont val="ＭＳ ゴシック"/>
        <family val="3"/>
        <charset val="128"/>
      </rPr>
      <t>先行き不透明な状況である。そのため</t>
    </r>
    <r>
      <rPr>
        <sz val="11"/>
        <color rgb="FFFF0000"/>
        <rFont val="ＭＳ ゴシック"/>
        <family val="3"/>
        <charset val="128"/>
      </rPr>
      <t>、</t>
    </r>
    <r>
      <rPr>
        <sz val="11"/>
        <color theme="1"/>
        <rFont val="ＭＳ ゴシック"/>
        <family val="3"/>
        <charset val="128"/>
      </rPr>
      <t>例年以上に施設設備の的確な現状把握を踏まえつつ、水道施設総合整備計画に基づき更新事業を進めていくための財源確保及び必要不可欠な事業を執行していく必要がある。</t>
    </r>
    <rPh sb="40" eb="43">
      <t>フアンテイ</t>
    </rPh>
    <rPh sb="44" eb="46">
      <t>セカイ</t>
    </rPh>
    <rPh sb="46" eb="48">
      <t>ジョウセイ</t>
    </rPh>
    <rPh sb="49" eb="51">
      <t>エンヤス</t>
    </rPh>
    <rPh sb="54" eb="56">
      <t>サマザマ</t>
    </rPh>
    <rPh sb="57" eb="59">
      <t>ヨウイン</t>
    </rPh>
    <rPh sb="60" eb="61">
      <t>ウ</t>
    </rPh>
    <rPh sb="64" eb="66">
      <t>ネンリョウ</t>
    </rPh>
    <rPh sb="66" eb="68">
      <t>カカク</t>
    </rPh>
    <rPh sb="69" eb="71">
      <t>ブッカ</t>
    </rPh>
    <rPh sb="72" eb="74">
      <t>コウトウ</t>
    </rPh>
    <rPh sb="75" eb="79">
      <t>ジギョウケイヒ</t>
    </rPh>
    <rPh sb="80" eb="82">
      <t>ゾウダイ</t>
    </rPh>
    <rPh sb="89" eb="91">
      <t>サキユ</t>
    </rPh>
    <rPh sb="92" eb="95">
      <t>フトウメイ</t>
    </rPh>
    <rPh sb="96" eb="98">
      <t>ジョウキョウ</t>
    </rPh>
    <rPh sb="107" eb="109">
      <t>レイネン</t>
    </rPh>
    <rPh sb="109" eb="111">
      <t>イジョウ</t>
    </rPh>
    <rPh sb="112" eb="114">
      <t>シセツ</t>
    </rPh>
    <rPh sb="114" eb="116">
      <t>セツビ</t>
    </rPh>
    <rPh sb="117" eb="119">
      <t>テキカク</t>
    </rPh>
    <rPh sb="120" eb="122">
      <t>ゲンジョウ</t>
    </rPh>
    <rPh sb="122" eb="124">
      <t>ハアク</t>
    </rPh>
    <rPh sb="125" eb="126">
      <t>フ</t>
    </rPh>
    <rPh sb="131" eb="133">
      <t>スイドウ</t>
    </rPh>
    <rPh sb="133" eb="135">
      <t>シセツ</t>
    </rPh>
    <rPh sb="139" eb="141">
      <t>ケイカク</t>
    </rPh>
    <rPh sb="142" eb="143">
      <t>モト</t>
    </rPh>
    <rPh sb="145" eb="147">
      <t>コウシン</t>
    </rPh>
    <rPh sb="147" eb="149">
      <t>ジギョウ</t>
    </rPh>
    <rPh sb="150" eb="151">
      <t>スス</t>
    </rPh>
    <rPh sb="158" eb="160">
      <t>ザイゲン</t>
    </rPh>
    <rPh sb="160" eb="162">
      <t>カクホ</t>
    </rPh>
    <rPh sb="162" eb="163">
      <t>オヨ</t>
    </rPh>
    <rPh sb="164" eb="166">
      <t>ヒツヨウ</t>
    </rPh>
    <rPh sb="166" eb="169">
      <t>フカケツ</t>
    </rPh>
    <rPh sb="170" eb="172">
      <t>ジギョウ</t>
    </rPh>
    <rPh sb="173" eb="175">
      <t>シッコウ</t>
    </rPh>
    <rPh sb="179" eb="181">
      <t>ヒツヨウ</t>
    </rPh>
    <phoneticPr fontId="4"/>
  </si>
  <si>
    <r>
      <t>　①有形固定資産減価償却率は、令和３年度にみなし償却制度廃止に伴う移行処理を行い、適切な数値となったため大きく増加し、類似団体平均値を上回っている</t>
    </r>
    <r>
      <rPr>
        <sz val="11"/>
        <rFont val="ＭＳ ゴシック"/>
        <family val="3"/>
        <charset val="128"/>
      </rPr>
      <t>。しかし、</t>
    </r>
    <r>
      <rPr>
        <sz val="11"/>
        <color theme="1"/>
        <rFont val="ＭＳ ゴシック"/>
        <family val="3"/>
        <charset val="128"/>
      </rPr>
      <t>類似団体と同様に施設の老朽化は進んでいるため、翌年度以降も耐用年数に達した機械設備等の更新を計画に基づいて行っていく。
　②管路経年化率については、法定耐用年数（40年）に達していない状況であり、特別な事情（県道・市道の改良工事に伴う場合など。）に基づく場合の他は、管路の更新は行っていない。
　③管路更新率については、令和元年度に上記の特別な事情による県道の改良工事・漏水復旧工事に伴い管路更新を行ったが、その後は行っていない。</t>
    </r>
    <rPh sb="2" eb="4">
      <t>ユウケイ</t>
    </rPh>
    <rPh sb="4" eb="6">
      <t>コテイ</t>
    </rPh>
    <rPh sb="6" eb="8">
      <t>シサン</t>
    </rPh>
    <rPh sb="8" eb="10">
      <t>ゲンカ</t>
    </rPh>
    <rPh sb="10" eb="12">
      <t>ショウキャク</t>
    </rPh>
    <rPh sb="12" eb="13">
      <t>リツ</t>
    </rPh>
    <rPh sb="15" eb="17">
      <t>レイワ</t>
    </rPh>
    <rPh sb="18" eb="20">
      <t>ネンド</t>
    </rPh>
    <rPh sb="24" eb="26">
      <t>ショウキャク</t>
    </rPh>
    <rPh sb="26" eb="28">
      <t>セイド</t>
    </rPh>
    <rPh sb="33" eb="35">
      <t>イコウ</t>
    </rPh>
    <rPh sb="41" eb="43">
      <t>テキセツ</t>
    </rPh>
    <rPh sb="44" eb="46">
      <t>スウチ</t>
    </rPh>
    <rPh sb="52" eb="53">
      <t>オオ</t>
    </rPh>
    <rPh sb="55" eb="57">
      <t>ゾウカ</t>
    </rPh>
    <rPh sb="59" eb="61">
      <t>ルイジ</t>
    </rPh>
    <rPh sb="61" eb="63">
      <t>ダンタイ</t>
    </rPh>
    <rPh sb="63" eb="66">
      <t>ヘイキンチ</t>
    </rPh>
    <rPh sb="67" eb="69">
      <t>ウワマワ</t>
    </rPh>
    <rPh sb="78" eb="80">
      <t>ルイジ</t>
    </rPh>
    <rPh sb="80" eb="82">
      <t>ダンタイ</t>
    </rPh>
    <rPh sb="83" eb="85">
      <t>ドウヨウ</t>
    </rPh>
    <rPh sb="86" eb="88">
      <t>シセツ</t>
    </rPh>
    <rPh sb="89" eb="92">
      <t>ロウキュウカ</t>
    </rPh>
    <rPh sb="93" eb="94">
      <t>スス</t>
    </rPh>
    <rPh sb="101" eb="104">
      <t>ヨクネンド</t>
    </rPh>
    <rPh sb="104" eb="106">
      <t>イコウ</t>
    </rPh>
    <rPh sb="107" eb="109">
      <t>タイヨウ</t>
    </rPh>
    <rPh sb="109" eb="111">
      <t>ネンスウ</t>
    </rPh>
    <rPh sb="112" eb="113">
      <t>タッ</t>
    </rPh>
    <rPh sb="115" eb="117">
      <t>キカイ</t>
    </rPh>
    <rPh sb="117" eb="120">
      <t>セツビトウ</t>
    </rPh>
    <rPh sb="121" eb="123">
      <t>コウシン</t>
    </rPh>
    <rPh sb="124" eb="126">
      <t>ケイカク</t>
    </rPh>
    <rPh sb="127" eb="128">
      <t>モト</t>
    </rPh>
    <rPh sb="131" eb="132">
      <t>オコナ</t>
    </rPh>
    <rPh sb="142" eb="145">
      <t>ケイネンカ</t>
    </rPh>
    <rPh sb="145" eb="146">
      <t>リツ</t>
    </rPh>
    <rPh sb="202" eb="203">
      <t>モト</t>
    </rPh>
    <rPh sb="205" eb="207">
      <t>バアイ</t>
    </rPh>
    <rPh sb="208" eb="209">
      <t>ホカ</t>
    </rPh>
    <rPh sb="211" eb="213">
      <t>カンロ</t>
    </rPh>
    <rPh sb="214" eb="216">
      <t>コウシン</t>
    </rPh>
    <rPh sb="217" eb="218">
      <t>オコナ</t>
    </rPh>
    <rPh sb="227" eb="229">
      <t>カンロ</t>
    </rPh>
    <rPh sb="229" eb="231">
      <t>コウシン</t>
    </rPh>
    <rPh sb="231" eb="232">
      <t>リツ</t>
    </rPh>
    <rPh sb="244" eb="246">
      <t>ジョウキ</t>
    </rPh>
    <rPh sb="247" eb="249">
      <t>トクベツ</t>
    </rPh>
    <rPh sb="250" eb="252">
      <t>ジジョウ</t>
    </rPh>
    <rPh sb="255" eb="257">
      <t>ケンドウ</t>
    </rPh>
    <rPh sb="258" eb="260">
      <t>カイリョウ</t>
    </rPh>
    <rPh sb="260" eb="262">
      <t>コウジ</t>
    </rPh>
    <rPh sb="263" eb="265">
      <t>ロウスイ</t>
    </rPh>
    <rPh sb="265" eb="267">
      <t>フッキュウ</t>
    </rPh>
    <rPh sb="267" eb="269">
      <t>コウジ</t>
    </rPh>
    <rPh sb="270" eb="271">
      <t>トモナ</t>
    </rPh>
    <rPh sb="272" eb="274">
      <t>カンロ</t>
    </rPh>
    <rPh sb="274" eb="276">
      <t>コウシン</t>
    </rPh>
    <rPh sb="277" eb="278">
      <t>オコナ</t>
    </rPh>
    <rPh sb="284" eb="285">
      <t>ゴ</t>
    </rPh>
    <rPh sb="286" eb="28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</si>
</sst>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0.09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4DA-4E08-AE3A-7C037516C6F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54DA-4E08-AE3A-7C037516C6F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74.45</c:v>
                </c:pt>
                <c:pt idx="1">
                  <c:v>73.83</c:v>
                </c:pt>
                <c:pt idx="2">
                  <c:v>76.430000000000007</c:v>
                </c:pt>
                <c:pt idx="3">
                  <c:v>76.94</c:v>
                </c:pt>
                <c:pt idx="4">
                  <c:v>78.849999999999994</c:v>
                </c:pt>
              </c:numCache>
            </c:numRef>
          </c:val>
          <c:extLst>
            <c:ext xmlns:c16="http://schemas.microsoft.com/office/drawing/2014/chart" uri="{C3380CC4-5D6E-409C-BE32-E72D297353CC}">
              <c16:uniqueId val="{00000000-67B3-427F-B36F-48739AB7E59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67B3-427F-B36F-48739AB7E59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F20-46F9-97AD-86536192E4D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0F20-46F9-97AD-86536192E4D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115.07</c:v>
                </c:pt>
                <c:pt idx="1">
                  <c:v>122.04</c:v>
                </c:pt>
                <c:pt idx="2">
                  <c:v>129.68</c:v>
                </c:pt>
                <c:pt idx="3">
                  <c:v>117.06</c:v>
                </c:pt>
                <c:pt idx="4">
                  <c:v>112.32</c:v>
                </c:pt>
              </c:numCache>
            </c:numRef>
          </c:val>
          <c:extLst>
            <c:ext xmlns:c16="http://schemas.microsoft.com/office/drawing/2014/chart" uri="{C3380CC4-5D6E-409C-BE32-E72D297353CC}">
              <c16:uniqueId val="{00000000-FD9A-4740-96B3-1377B4A808E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FD9A-4740-96B3-1377B4A808E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44.03</c:v>
                </c:pt>
                <c:pt idx="1">
                  <c:v>44.8</c:v>
                </c:pt>
                <c:pt idx="2">
                  <c:v>45.7</c:v>
                </c:pt>
                <c:pt idx="3">
                  <c:v>61.13</c:v>
                </c:pt>
                <c:pt idx="4">
                  <c:v>62.82</c:v>
                </c:pt>
              </c:numCache>
            </c:numRef>
          </c:val>
          <c:extLst>
            <c:ext xmlns:c16="http://schemas.microsoft.com/office/drawing/2014/chart" uri="{C3380CC4-5D6E-409C-BE32-E72D297353CC}">
              <c16:uniqueId val="{00000000-5A33-4217-86A4-F790D268BB6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5A33-4217-86A4-F790D268BB6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D2-4438-A10F-4D50E9F366F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0BD2-4438-A10F-4D50E9F366F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F2-449D-B51E-7493F01E7BF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46F2-449D-B51E-7493F01E7BF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618.77</c:v>
                </c:pt>
                <c:pt idx="1">
                  <c:v>400.61</c:v>
                </c:pt>
                <c:pt idx="2">
                  <c:v>361.74</c:v>
                </c:pt>
                <c:pt idx="3">
                  <c:v>661.43</c:v>
                </c:pt>
                <c:pt idx="4">
                  <c:v>796.43</c:v>
                </c:pt>
              </c:numCache>
            </c:numRef>
          </c:val>
          <c:extLst>
            <c:ext xmlns:c16="http://schemas.microsoft.com/office/drawing/2014/chart" uri="{C3380CC4-5D6E-409C-BE32-E72D297353CC}">
              <c16:uniqueId val="{00000000-D3B5-4340-80A0-AD48A9075D8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D3B5-4340-80A0-AD48A9075D8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90.29</c:v>
                </c:pt>
                <c:pt idx="1">
                  <c:v>76.75</c:v>
                </c:pt>
                <c:pt idx="2">
                  <c:v>63.76</c:v>
                </c:pt>
                <c:pt idx="3">
                  <c:v>50.44</c:v>
                </c:pt>
                <c:pt idx="4">
                  <c:v>37.79</c:v>
                </c:pt>
              </c:numCache>
            </c:numRef>
          </c:val>
          <c:extLst>
            <c:ext xmlns:c16="http://schemas.microsoft.com/office/drawing/2014/chart" uri="{C3380CC4-5D6E-409C-BE32-E72D297353CC}">
              <c16:uniqueId val="{00000000-BA0A-4B6D-A50F-4D9C602031E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BA0A-4B6D-A50F-4D9C602031E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120.56</c:v>
                </c:pt>
                <c:pt idx="1">
                  <c:v>126.19</c:v>
                </c:pt>
                <c:pt idx="2">
                  <c:v>136.05000000000001</c:v>
                </c:pt>
                <c:pt idx="3">
                  <c:v>125.64</c:v>
                </c:pt>
                <c:pt idx="4">
                  <c:v>115.59</c:v>
                </c:pt>
              </c:numCache>
            </c:numRef>
          </c:val>
          <c:extLst>
            <c:ext xmlns:c16="http://schemas.microsoft.com/office/drawing/2014/chart" uri="{C3380CC4-5D6E-409C-BE32-E72D297353CC}">
              <c16:uniqueId val="{00000000-7D3C-4BCC-B5FA-47E7BB7B9C0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7D3C-4BCC-B5FA-47E7BB7B9C0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109.18</c:v>
                </c:pt>
                <c:pt idx="1">
                  <c:v>105.18</c:v>
                </c:pt>
                <c:pt idx="2">
                  <c:v>94.25</c:v>
                </c:pt>
                <c:pt idx="3">
                  <c:v>101.38</c:v>
                </c:pt>
                <c:pt idx="4">
                  <c:v>107.53</c:v>
                </c:pt>
              </c:numCache>
            </c:numRef>
          </c:val>
          <c:extLst>
            <c:ext xmlns:c16="http://schemas.microsoft.com/office/drawing/2014/chart" uri="{C3380CC4-5D6E-409C-BE32-E72D297353CC}">
              <c16:uniqueId val="{00000000-792D-4B83-B274-E7322D65691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792D-4B83-B274-E7322D65691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4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山梨県　峡北地域広域水道企業団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67"/>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その他</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8" t="s">
        <v>12</v>
      </c>
      <c r="C9" s="49"/>
      <c r="D9" s="49"/>
      <c r="E9" s="49"/>
      <c r="F9" s="49"/>
      <c r="G9" s="49"/>
      <c r="H9" s="49"/>
      <c r="I9" s="48" t="s">
        <v>13</v>
      </c>
      <c r="J9" s="49"/>
      <c r="K9" s="49"/>
      <c r="L9" s="49"/>
      <c r="M9" s="49"/>
      <c r="N9" s="49"/>
      <c r="O9" s="67"/>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96.12</v>
      </c>
      <c r="J10" s="38"/>
      <c r="K10" s="38"/>
      <c r="L10" s="38"/>
      <c r="M10" s="38"/>
      <c r="N10" s="38"/>
      <c r="O10" s="65"/>
      <c r="P10" s="55">
        <f>データ!$P$6</f>
        <v>37.61</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56468</v>
      </c>
      <c r="AM10" s="66"/>
      <c r="AN10" s="66"/>
      <c r="AO10" s="66"/>
      <c r="AP10" s="66"/>
      <c r="AQ10" s="66"/>
      <c r="AR10" s="66"/>
      <c r="AS10" s="66"/>
      <c r="AT10" s="37">
        <f>データ!$V$6</f>
        <v>567.9</v>
      </c>
      <c r="AU10" s="38"/>
      <c r="AV10" s="38"/>
      <c r="AW10" s="38"/>
      <c r="AX10" s="38"/>
      <c r="AY10" s="38"/>
      <c r="AZ10" s="38"/>
      <c r="BA10" s="38"/>
      <c r="BB10" s="55">
        <f>データ!$W$6</f>
        <v>99.43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39"/>
      <c r="BM60" s="40"/>
      <c r="BN60" s="40"/>
      <c r="BO60" s="40"/>
      <c r="BP60" s="40"/>
      <c r="BQ60" s="40"/>
      <c r="BR60" s="40"/>
      <c r="BS60" s="40"/>
      <c r="BT60" s="40"/>
      <c r="BU60" s="40"/>
      <c r="BV60" s="40"/>
      <c r="BW60" s="40"/>
      <c r="BX60" s="40"/>
      <c r="BY60" s="40"/>
      <c r="BZ60" s="41"/>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zraZakLz4LMrK/6RJP8U72CG6QHJDcmM87PkN18HFGeEi4Dfuos1x9RQmlEhPgGustRIv+uplo/nGiyaXUGoxw==" saltValue="Lb5EP9yXNGMaIjsI9IV6e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199290</v>
      </c>
      <c r="D6" s="20">
        <f t="shared" si="3"/>
        <v>46</v>
      </c>
      <c r="E6" s="20">
        <f t="shared" si="3"/>
        <v>1</v>
      </c>
      <c r="F6" s="20">
        <f t="shared" si="3"/>
        <v>0</v>
      </c>
      <c r="G6" s="20">
        <f t="shared" si="3"/>
        <v>2</v>
      </c>
      <c r="H6" s="20" t="str">
        <f t="shared" si="3"/>
        <v>山梨県　峡北地域広域水道企業団</v>
      </c>
      <c r="I6" s="20" t="str">
        <f t="shared" si="3"/>
        <v>法適用</v>
      </c>
      <c r="J6" s="20" t="str">
        <f t="shared" si="3"/>
        <v>水道事業</v>
      </c>
      <c r="K6" s="20" t="str">
        <f t="shared" si="3"/>
        <v>用水供給事業</v>
      </c>
      <c r="L6" s="20" t="str">
        <f t="shared" si="3"/>
        <v>B</v>
      </c>
      <c r="M6" s="20" t="str">
        <f t="shared" si="3"/>
        <v>その他</v>
      </c>
      <c r="N6" s="21" t="str">
        <f t="shared" si="3"/>
        <v>-</v>
      </c>
      <c r="O6" s="21">
        <f t="shared" si="3"/>
        <v>96.12</v>
      </c>
      <c r="P6" s="21">
        <f t="shared" si="3"/>
        <v>37.61</v>
      </c>
      <c r="Q6" s="21">
        <f t="shared" si="3"/>
        <v>0</v>
      </c>
      <c r="R6" s="21" t="str">
        <f t="shared" si="3"/>
        <v>-</v>
      </c>
      <c r="S6" s="21" t="str">
        <f t="shared" si="3"/>
        <v>-</v>
      </c>
      <c r="T6" s="21" t="str">
        <f t="shared" si="3"/>
        <v>-</v>
      </c>
      <c r="U6" s="21">
        <f t="shared" si="3"/>
        <v>56468</v>
      </c>
      <c r="V6" s="21">
        <f t="shared" si="3"/>
        <v>567.9</v>
      </c>
      <c r="W6" s="21">
        <f t="shared" si="3"/>
        <v>99.43</v>
      </c>
      <c r="X6" s="22">
        <f>IF(X7="",NA(),X7)</f>
        <v>115.07</v>
      </c>
      <c r="Y6" s="22">
        <f t="shared" ref="Y6:AG6" si="4">IF(Y7="",NA(),Y7)</f>
        <v>122.04</v>
      </c>
      <c r="Z6" s="22">
        <f t="shared" si="4"/>
        <v>129.68</v>
      </c>
      <c r="AA6" s="22">
        <f t="shared" si="4"/>
        <v>117.06</v>
      </c>
      <c r="AB6" s="22">
        <f t="shared" si="4"/>
        <v>112.32</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1">
        <f t="shared" si="5"/>
        <v>0</v>
      </c>
      <c r="AL6" s="21">
        <f t="shared" si="5"/>
        <v>0</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618.77</v>
      </c>
      <c r="AU6" s="22">
        <f t="shared" ref="AU6:BC6" si="6">IF(AU7="",NA(),AU7)</f>
        <v>400.61</v>
      </c>
      <c r="AV6" s="22">
        <f t="shared" si="6"/>
        <v>361.74</v>
      </c>
      <c r="AW6" s="22">
        <f t="shared" si="6"/>
        <v>661.43</v>
      </c>
      <c r="AX6" s="22">
        <f t="shared" si="6"/>
        <v>796.43</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90.29</v>
      </c>
      <c r="BF6" s="22">
        <f t="shared" ref="BF6:BN6" si="7">IF(BF7="",NA(),BF7)</f>
        <v>76.75</v>
      </c>
      <c r="BG6" s="22">
        <f t="shared" si="7"/>
        <v>63.76</v>
      </c>
      <c r="BH6" s="22">
        <f t="shared" si="7"/>
        <v>50.44</v>
      </c>
      <c r="BI6" s="22">
        <f t="shared" si="7"/>
        <v>37.79</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120.56</v>
      </c>
      <c r="BQ6" s="22">
        <f t="shared" ref="BQ6:BY6" si="8">IF(BQ7="",NA(),BQ7)</f>
        <v>126.19</v>
      </c>
      <c r="BR6" s="22">
        <f t="shared" si="8"/>
        <v>136.05000000000001</v>
      </c>
      <c r="BS6" s="22">
        <f t="shared" si="8"/>
        <v>125.64</v>
      </c>
      <c r="BT6" s="22">
        <f t="shared" si="8"/>
        <v>115.59</v>
      </c>
      <c r="BU6" s="22">
        <f t="shared" si="8"/>
        <v>112.83</v>
      </c>
      <c r="BV6" s="22">
        <f t="shared" si="8"/>
        <v>112.84</v>
      </c>
      <c r="BW6" s="22">
        <f t="shared" si="8"/>
        <v>110.77</v>
      </c>
      <c r="BX6" s="22">
        <f t="shared" si="8"/>
        <v>112.35</v>
      </c>
      <c r="BY6" s="22">
        <f t="shared" si="8"/>
        <v>106.47</v>
      </c>
      <c r="BZ6" s="21" t="str">
        <f>IF(BZ7="","",IF(BZ7="-","【-】","【"&amp;SUBSTITUTE(TEXT(BZ7,"#,##0.00"),"-","△")&amp;"】"))</f>
        <v>【106.47】</v>
      </c>
      <c r="CA6" s="22">
        <f>IF(CA7="",NA(),CA7)</f>
        <v>109.18</v>
      </c>
      <c r="CB6" s="22">
        <f t="shared" ref="CB6:CJ6" si="9">IF(CB7="",NA(),CB7)</f>
        <v>105.18</v>
      </c>
      <c r="CC6" s="22">
        <f t="shared" si="9"/>
        <v>94.25</v>
      </c>
      <c r="CD6" s="22">
        <f t="shared" si="9"/>
        <v>101.38</v>
      </c>
      <c r="CE6" s="22">
        <f t="shared" si="9"/>
        <v>107.53</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74.45</v>
      </c>
      <c r="CM6" s="22">
        <f t="shared" ref="CM6:CU6" si="10">IF(CM7="",NA(),CM7)</f>
        <v>73.83</v>
      </c>
      <c r="CN6" s="22">
        <f t="shared" si="10"/>
        <v>76.430000000000007</v>
      </c>
      <c r="CO6" s="22">
        <f t="shared" si="10"/>
        <v>76.94</v>
      </c>
      <c r="CP6" s="22">
        <f t="shared" si="10"/>
        <v>78.849999999999994</v>
      </c>
      <c r="CQ6" s="22">
        <f t="shared" si="10"/>
        <v>61.77</v>
      </c>
      <c r="CR6" s="22">
        <f t="shared" si="10"/>
        <v>61.69</v>
      </c>
      <c r="CS6" s="22">
        <f t="shared" si="10"/>
        <v>62.26</v>
      </c>
      <c r="CT6" s="22">
        <f t="shared" si="10"/>
        <v>62.22</v>
      </c>
      <c r="CU6" s="22">
        <f t="shared" si="10"/>
        <v>61.45</v>
      </c>
      <c r="CV6" s="21" t="str">
        <f>IF(CV7="","",IF(CV7="-","【-】","【"&amp;SUBSTITUTE(TEXT(CV7,"#,##0.00"),"-","△")&amp;"】"))</f>
        <v>【61.45】</v>
      </c>
      <c r="CW6" s="22">
        <f>IF(CW7="",NA(),CW7)</f>
        <v>100</v>
      </c>
      <c r="CX6" s="22">
        <f t="shared" ref="CX6:DF6" si="11">IF(CX7="",NA(),CX7)</f>
        <v>100</v>
      </c>
      <c r="CY6" s="22">
        <f t="shared" si="11"/>
        <v>100</v>
      </c>
      <c r="CZ6" s="22">
        <f t="shared" si="11"/>
        <v>100</v>
      </c>
      <c r="DA6" s="22">
        <f t="shared" si="11"/>
        <v>100</v>
      </c>
      <c r="DB6" s="22">
        <f t="shared" si="11"/>
        <v>100.08</v>
      </c>
      <c r="DC6" s="22">
        <f t="shared" si="11"/>
        <v>100</v>
      </c>
      <c r="DD6" s="22">
        <f t="shared" si="11"/>
        <v>100.16</v>
      </c>
      <c r="DE6" s="22">
        <f t="shared" si="11"/>
        <v>100.28</v>
      </c>
      <c r="DF6" s="22">
        <f t="shared" si="11"/>
        <v>100.29</v>
      </c>
      <c r="DG6" s="21" t="str">
        <f>IF(DG7="","",IF(DG7="-","【-】","【"&amp;SUBSTITUTE(TEXT(DG7,"#,##0.00"),"-","△")&amp;"】"))</f>
        <v>【100.29】</v>
      </c>
      <c r="DH6" s="22">
        <f>IF(DH7="",NA(),DH7)</f>
        <v>44.03</v>
      </c>
      <c r="DI6" s="22">
        <f t="shared" ref="DI6:DQ6" si="12">IF(DI7="",NA(),DI7)</f>
        <v>44.8</v>
      </c>
      <c r="DJ6" s="22">
        <f t="shared" si="12"/>
        <v>45.7</v>
      </c>
      <c r="DK6" s="22">
        <f t="shared" si="12"/>
        <v>61.13</v>
      </c>
      <c r="DL6" s="22">
        <f t="shared" si="12"/>
        <v>62.82</v>
      </c>
      <c r="DM6" s="22">
        <f t="shared" si="12"/>
        <v>55.77</v>
      </c>
      <c r="DN6" s="22">
        <f t="shared" si="12"/>
        <v>56.48</v>
      </c>
      <c r="DO6" s="22">
        <f t="shared" si="12"/>
        <v>57.5</v>
      </c>
      <c r="DP6" s="22">
        <f t="shared" si="12"/>
        <v>58.52</v>
      </c>
      <c r="DQ6" s="22">
        <f t="shared" si="12"/>
        <v>59.51</v>
      </c>
      <c r="DR6" s="21" t="str">
        <f>IF(DR7="","",IF(DR7="-","【-】","【"&amp;SUBSTITUTE(TEXT(DR7,"#,##0.00"),"-","△")&amp;"】"))</f>
        <v>【59.51】</v>
      </c>
      <c r="DS6" s="21">
        <f>IF(DS7="",NA(),DS7)</f>
        <v>0</v>
      </c>
      <c r="DT6" s="21">
        <f t="shared" ref="DT6:EB6" si="13">IF(DT7="",NA(),DT7)</f>
        <v>0</v>
      </c>
      <c r="DU6" s="21">
        <f t="shared" si="13"/>
        <v>0</v>
      </c>
      <c r="DV6" s="21">
        <f t="shared" si="13"/>
        <v>0</v>
      </c>
      <c r="DW6" s="21">
        <f t="shared" si="13"/>
        <v>0</v>
      </c>
      <c r="DX6" s="22">
        <f t="shared" si="13"/>
        <v>25.84</v>
      </c>
      <c r="DY6" s="22">
        <f t="shared" si="13"/>
        <v>27.61</v>
      </c>
      <c r="DZ6" s="22">
        <f t="shared" si="13"/>
        <v>30.3</v>
      </c>
      <c r="EA6" s="22">
        <f t="shared" si="13"/>
        <v>31.74</v>
      </c>
      <c r="EB6" s="22">
        <f t="shared" si="13"/>
        <v>32.380000000000003</v>
      </c>
      <c r="EC6" s="21" t="str">
        <f>IF(EC7="","",IF(EC7="-","【-】","【"&amp;SUBSTITUTE(TEXT(EC7,"#,##0.00"),"-","△")&amp;"】"))</f>
        <v>【32.38】</v>
      </c>
      <c r="ED6" s="21">
        <f>IF(ED7="",NA(),ED7)</f>
        <v>0</v>
      </c>
      <c r="EE6" s="22">
        <f t="shared" ref="EE6:EM6" si="14">IF(EE7="",NA(),EE7)</f>
        <v>0.09</v>
      </c>
      <c r="EF6" s="21">
        <f t="shared" si="14"/>
        <v>0</v>
      </c>
      <c r="EG6" s="21">
        <f t="shared" si="14"/>
        <v>0</v>
      </c>
      <c r="EH6" s="21">
        <f t="shared" si="14"/>
        <v>0</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15">
      <c r="A7" s="15"/>
      <c r="B7" s="24">
        <v>2022</v>
      </c>
      <c r="C7" s="24">
        <v>199290</v>
      </c>
      <c r="D7" s="24">
        <v>46</v>
      </c>
      <c r="E7" s="24">
        <v>1</v>
      </c>
      <c r="F7" s="24">
        <v>0</v>
      </c>
      <c r="G7" s="24">
        <v>2</v>
      </c>
      <c r="H7" s="24" t="s">
        <v>93</v>
      </c>
      <c r="I7" s="24" t="s">
        <v>94</v>
      </c>
      <c r="J7" s="24" t="s">
        <v>95</v>
      </c>
      <c r="K7" s="24" t="s">
        <v>96</v>
      </c>
      <c r="L7" s="24" t="s">
        <v>97</v>
      </c>
      <c r="M7" s="24" t="s">
        <v>98</v>
      </c>
      <c r="N7" s="25" t="s">
        <v>99</v>
      </c>
      <c r="O7" s="25">
        <v>96.12</v>
      </c>
      <c r="P7" s="25">
        <v>37.61</v>
      </c>
      <c r="Q7" s="25">
        <v>0</v>
      </c>
      <c r="R7" s="25" t="s">
        <v>99</v>
      </c>
      <c r="S7" s="25" t="s">
        <v>99</v>
      </c>
      <c r="T7" s="25" t="s">
        <v>99</v>
      </c>
      <c r="U7" s="25">
        <v>56468</v>
      </c>
      <c r="V7" s="25">
        <v>567.9</v>
      </c>
      <c r="W7" s="25">
        <v>99.43</v>
      </c>
      <c r="X7" s="25">
        <v>115.07</v>
      </c>
      <c r="Y7" s="25">
        <v>122.04</v>
      </c>
      <c r="Z7" s="25">
        <v>129.68</v>
      </c>
      <c r="AA7" s="25">
        <v>117.06</v>
      </c>
      <c r="AB7" s="25">
        <v>112.32</v>
      </c>
      <c r="AC7" s="25">
        <v>112.98</v>
      </c>
      <c r="AD7" s="25">
        <v>112.91</v>
      </c>
      <c r="AE7" s="25">
        <v>111.13</v>
      </c>
      <c r="AF7" s="25">
        <v>112.49</v>
      </c>
      <c r="AG7" s="25">
        <v>107.33</v>
      </c>
      <c r="AH7" s="25">
        <v>107.33</v>
      </c>
      <c r="AI7" s="25">
        <v>0</v>
      </c>
      <c r="AJ7" s="25">
        <v>0</v>
      </c>
      <c r="AK7" s="25">
        <v>0</v>
      </c>
      <c r="AL7" s="25">
        <v>0</v>
      </c>
      <c r="AM7" s="25">
        <v>0</v>
      </c>
      <c r="AN7" s="25">
        <v>10.49</v>
      </c>
      <c r="AO7" s="25">
        <v>9.92</v>
      </c>
      <c r="AP7" s="25">
        <v>12.29</v>
      </c>
      <c r="AQ7" s="25">
        <v>8.77</v>
      </c>
      <c r="AR7" s="25">
        <v>8.81</v>
      </c>
      <c r="AS7" s="25">
        <v>8.81</v>
      </c>
      <c r="AT7" s="25">
        <v>618.77</v>
      </c>
      <c r="AU7" s="25">
        <v>400.61</v>
      </c>
      <c r="AV7" s="25">
        <v>361.74</v>
      </c>
      <c r="AW7" s="25">
        <v>661.43</v>
      </c>
      <c r="AX7" s="25">
        <v>796.43</v>
      </c>
      <c r="AY7" s="25">
        <v>258.49</v>
      </c>
      <c r="AZ7" s="25">
        <v>271.10000000000002</v>
      </c>
      <c r="BA7" s="25">
        <v>284.45</v>
      </c>
      <c r="BB7" s="25">
        <v>309.23</v>
      </c>
      <c r="BC7" s="25">
        <v>313.43</v>
      </c>
      <c r="BD7" s="25">
        <v>313.43</v>
      </c>
      <c r="BE7" s="25">
        <v>90.29</v>
      </c>
      <c r="BF7" s="25">
        <v>76.75</v>
      </c>
      <c r="BG7" s="25">
        <v>63.76</v>
      </c>
      <c r="BH7" s="25">
        <v>50.44</v>
      </c>
      <c r="BI7" s="25">
        <v>37.79</v>
      </c>
      <c r="BJ7" s="25">
        <v>290.31</v>
      </c>
      <c r="BK7" s="25">
        <v>272.95999999999998</v>
      </c>
      <c r="BL7" s="25">
        <v>260.95999999999998</v>
      </c>
      <c r="BM7" s="25">
        <v>240.07</v>
      </c>
      <c r="BN7" s="25">
        <v>224.81</v>
      </c>
      <c r="BO7" s="25">
        <v>224.81</v>
      </c>
      <c r="BP7" s="25">
        <v>120.56</v>
      </c>
      <c r="BQ7" s="25">
        <v>126.19</v>
      </c>
      <c r="BR7" s="25">
        <v>136.05000000000001</v>
      </c>
      <c r="BS7" s="25">
        <v>125.64</v>
      </c>
      <c r="BT7" s="25">
        <v>115.59</v>
      </c>
      <c r="BU7" s="25">
        <v>112.83</v>
      </c>
      <c r="BV7" s="25">
        <v>112.84</v>
      </c>
      <c r="BW7" s="25">
        <v>110.77</v>
      </c>
      <c r="BX7" s="25">
        <v>112.35</v>
      </c>
      <c r="BY7" s="25">
        <v>106.47</v>
      </c>
      <c r="BZ7" s="25">
        <v>106.47</v>
      </c>
      <c r="CA7" s="25">
        <v>109.18</v>
      </c>
      <c r="CB7" s="25">
        <v>105.18</v>
      </c>
      <c r="CC7" s="25">
        <v>94.25</v>
      </c>
      <c r="CD7" s="25">
        <v>101.38</v>
      </c>
      <c r="CE7" s="25">
        <v>107.53</v>
      </c>
      <c r="CF7" s="25">
        <v>73.86</v>
      </c>
      <c r="CG7" s="25">
        <v>73.849999999999994</v>
      </c>
      <c r="CH7" s="25">
        <v>73.180000000000007</v>
      </c>
      <c r="CI7" s="25">
        <v>73.05</v>
      </c>
      <c r="CJ7" s="25">
        <v>77.53</v>
      </c>
      <c r="CK7" s="25">
        <v>77.53</v>
      </c>
      <c r="CL7" s="25">
        <v>74.45</v>
      </c>
      <c r="CM7" s="25">
        <v>73.83</v>
      </c>
      <c r="CN7" s="25">
        <v>76.430000000000007</v>
      </c>
      <c r="CO7" s="25">
        <v>76.94</v>
      </c>
      <c r="CP7" s="25">
        <v>78.849999999999994</v>
      </c>
      <c r="CQ7" s="25">
        <v>61.77</v>
      </c>
      <c r="CR7" s="25">
        <v>61.69</v>
      </c>
      <c r="CS7" s="25">
        <v>62.26</v>
      </c>
      <c r="CT7" s="25">
        <v>62.22</v>
      </c>
      <c r="CU7" s="25">
        <v>61.45</v>
      </c>
      <c r="CV7" s="25">
        <v>61.45</v>
      </c>
      <c r="CW7" s="25">
        <v>100</v>
      </c>
      <c r="CX7" s="25">
        <v>100</v>
      </c>
      <c r="CY7" s="25">
        <v>100</v>
      </c>
      <c r="CZ7" s="25">
        <v>100</v>
      </c>
      <c r="DA7" s="25">
        <v>100</v>
      </c>
      <c r="DB7" s="25">
        <v>100.08</v>
      </c>
      <c r="DC7" s="25">
        <v>100</v>
      </c>
      <c r="DD7" s="25">
        <v>100.16</v>
      </c>
      <c r="DE7" s="25">
        <v>100.28</v>
      </c>
      <c r="DF7" s="25">
        <v>100.29</v>
      </c>
      <c r="DG7" s="25">
        <v>100.29</v>
      </c>
      <c r="DH7" s="25">
        <v>44.03</v>
      </c>
      <c r="DI7" s="25">
        <v>44.8</v>
      </c>
      <c r="DJ7" s="25">
        <v>45.7</v>
      </c>
      <c r="DK7" s="25">
        <v>61.13</v>
      </c>
      <c r="DL7" s="25">
        <v>62.82</v>
      </c>
      <c r="DM7" s="25">
        <v>55.77</v>
      </c>
      <c r="DN7" s="25">
        <v>56.48</v>
      </c>
      <c r="DO7" s="25">
        <v>57.5</v>
      </c>
      <c r="DP7" s="25">
        <v>58.52</v>
      </c>
      <c r="DQ7" s="25">
        <v>59.51</v>
      </c>
      <c r="DR7" s="25">
        <v>59.51</v>
      </c>
      <c r="DS7" s="25">
        <v>0</v>
      </c>
      <c r="DT7" s="25">
        <v>0</v>
      </c>
      <c r="DU7" s="25">
        <v>0</v>
      </c>
      <c r="DV7" s="25">
        <v>0</v>
      </c>
      <c r="DW7" s="25">
        <v>0</v>
      </c>
      <c r="DX7" s="25">
        <v>25.84</v>
      </c>
      <c r="DY7" s="25">
        <v>27.61</v>
      </c>
      <c r="DZ7" s="25">
        <v>30.3</v>
      </c>
      <c r="EA7" s="25">
        <v>31.74</v>
      </c>
      <c r="EB7" s="25">
        <v>32.380000000000003</v>
      </c>
      <c r="EC7" s="25">
        <v>32.380000000000003</v>
      </c>
      <c r="ED7" s="25">
        <v>0</v>
      </c>
      <c r="EE7" s="25">
        <v>0.09</v>
      </c>
      <c r="EF7" s="25">
        <v>0</v>
      </c>
      <c r="EG7" s="25">
        <v>0</v>
      </c>
      <c r="EH7" s="25">
        <v>0</v>
      </c>
      <c r="EI7" s="25">
        <v>0.24</v>
      </c>
      <c r="EJ7" s="25">
        <v>0.2</v>
      </c>
      <c r="EK7" s="25">
        <v>0.32</v>
      </c>
      <c r="EL7" s="25">
        <v>0.28000000000000003</v>
      </c>
      <c r="EM7" s="25">
        <v>0.4</v>
      </c>
      <c r="EN7" s="25">
        <v>0.4</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kyouhoku</cp:lastModifiedBy>
  <cp:lastPrinted>2024-01-18T04:35:39Z</cp:lastPrinted>
  <dcterms:created xsi:type="dcterms:W3CDTF">2023-12-05T00:53:45Z</dcterms:created>
  <dcterms:modified xsi:type="dcterms:W3CDTF">2024-01-18T05:12:12Z</dcterms:modified>
  <cp:category/>
</cp:coreProperties>
</file>