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2\Desktop\移行データ\ReportGenryu\【山梨県市町村課：2.5〆】公営企業に係る経営比較分析表（令和４年度）の分析等について\【経営比較分析表】2022_194425_47_010\"/>
    </mc:Choice>
  </mc:AlternateContent>
  <workbookProtection workbookAlgorithmName="SHA-512" workbookHashValue="FoW8hyLg5vxiqBgj6w4k3/0KNQusUrrM7WBaiOtv6vEDTpPFO8jcy11DJwGryspkjejfLSr1P6bKXrRHXyjS2g==" workbookSaltValue="t6vVe4ih/Wjvj1i3g5nSvA==" workbookSpinCount="100000" lockStructure="1"/>
  <bookViews>
    <workbookView xWindow="0" yWindow="0" windowWidth="28800" windowHeight="123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<sst xmlns="http://schemas.openxmlformats.org/spreadsheetml/2006/main" count="233" uniqueCount="116">
  <si>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</si>
  <si>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</si>
  <si>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</si>
  <si>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</si>
  <si>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</si>
  <si>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</si>
  <si>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</si>
  <si>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</si>
  <si>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</si>
  <si>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</si>
  <si>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</si>
  <si>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</si>
  <si>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</si>
  <si>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</si>
  <si>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</si>
  <si>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</si>
  <si>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</si>
  <si>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</si>
  <si>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</si>
  <si>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</si>
  <si>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</si>
  <si>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</si>
  <si>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</si>
  <si>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</si>
  <si>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</si>
  <si>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</si>
  <si>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</si>
  <si>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</si>
  <si>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</si>
  <si>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</si>
  <si>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</si>
  <si>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</si>
  <si>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</si>
  <si>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</si>
  <si>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</si>
  <si>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</si>
  <si>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</si>
  <si>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</si>
  <si>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</si>
  <si>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</si>
  <si>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</si>
  <si>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</si>
  <si>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</si>
  <si>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</si>
  <si>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</si>
  <si>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</si>
  <si>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</si>
  <si>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</si>
  <si>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</si>
  <si>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</si>
  <si>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</si>
  <si>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</si>
  <si>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</si>
  <si>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</si>
  <si>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</si>
  <si>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</si>
  <si>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</si>
  <si>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</si>
  <si>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</si>
  <si>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</si>
  <si>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</si>
  <si>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</si>
  <si>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</si>
  <si>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</si>
  <si>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</si>
  <si>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</si>
  <si>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</si>
  <si>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</si>
  <si>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</si>
  <si>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</si>
  <si>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</si>
  <si>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</si>
  <si>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</si>
  <si>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</si>
  <si>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</si>
  <si>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</si>
  <si>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</si>
  <si>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</si>
  <si>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</si>
  <si>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</si>
  <si>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</si>
  <si>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</si>
  <si>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</si>
  <si>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</si>
  <si>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</si>
  <si>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</si>
  <si>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</si>
  <si>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</si>
  <si>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</si>
  <si>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</si>
  <si>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</si>
  <si>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</si>
  <si>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</si>
  <si>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</si>
  <si>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</si>
  <si>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</si>
  <si>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</si>
  <si>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</si>
  <si>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</si>
  <si>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</si>
  <si>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</si>
  <si>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</si>
  <si>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</si>
  <si>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</si>
  <si>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</si>
  <si>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</si>
  <si>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</si>
  <si>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</si>
  <si>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</si>
  <si>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</si>
  <si>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</si>
  <si>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</si>
  <si>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</si>
  <si>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料金の回収率は、過去5年間に引き続き類似団体を大幅に下回っている。また老朽化に伴う管路更新工事の実施に伴い、企業債償還額に係る費用も増加している。以上より水道料金設定の見直しが必要となっている。しかしながら利用人口が少ないことから料金値上げが健全化に資することが難しいことに加え、年金生活者が増加していることなどからも料金の改定は現実的には難しい状況にある。
収益的収支比率については昨年度からやや低下しており類似団体と比較しても平均値を下回っていることから、経常経費の削減に取り組んでいく必要がある。
施設利用率については本村では推測値で配水量を計算しているため類似団体値を下回っている状況にある。</t>
    <phoneticPr fontId="4"/>
  </si>
  <si>
    <t>管路更新工事を平成30年度より行っているため、類似団体と比べ高い数値となっている。令和14年度までにすべての管路の更新完了を目標としている。</t>
    <phoneticPr fontId="4"/>
  </si>
  <si>
    <t>本村では利用人口の減少に伴い、収益的収支比率・料金回収率が類似団体に比べ低い水準となっている。一方で老朽化に伴う管路更新が急務となっているため、一般会計からの繰入に頼らざるを得ない状況となっている。
今後も継続的に老朽管の更新を実施していく必要があることから、令和2年度に策定した経営戦略の見直しを随時行いながら計画的に更新を図っていく予定である。
本事業の経営強化にむけては、利用人口を増やす取り組みや村内企業の活性化に向けた取り組みなど大きな枠組みでの取り組みが欠かせない状況となっている。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</si>
</sst>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10.220000000000001</c:v>
                </c:pt>
                <c:pt idx="1">
                  <c:v>7.77</c:v>
                </c:pt>
                <c:pt idx="2">
                  <c:v>2.57</c:v>
                </c:pt>
                <c:pt idx="3" formatCode="#,##0.00;&quot;△&quot;#,##0.00">
                  <c:v>10.02</c:v>
                </c:pt>
                <c:pt idx="4" formatCode="#,##0.00;&quot;△&quot;#,##0.00">
                  <c:v>4.2699999999999996</c:v>
                </c:pt>
              </c:numCache>
            </c:numRef>
          </c:val>
          <c:extLst>
            <c:ext xmlns:c16="http://schemas.microsoft.com/office/drawing/2014/chart" uri="{C3380CC4-5D6E-409C-BE32-E72D297353CC}">
              <c16:uniqueId val="{00000000-4A9D-419F-A397-B42257756C2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4A9D-419F-A397-B42257756C2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36.57</c:v>
                </c:pt>
                <c:pt idx="1">
                  <c:v>44.15</c:v>
                </c:pt>
                <c:pt idx="2">
                  <c:v>44.27</c:v>
                </c:pt>
                <c:pt idx="3">
                  <c:v>44.27</c:v>
                </c:pt>
                <c:pt idx="4">
                  <c:v>44.27</c:v>
                </c:pt>
              </c:numCache>
            </c:numRef>
          </c:val>
          <c:extLst>
            <c:ext xmlns:c16="http://schemas.microsoft.com/office/drawing/2014/chart" uri="{C3380CC4-5D6E-409C-BE32-E72D297353CC}">
              <c16:uniqueId val="{00000000-828D-4213-A6F1-7129D94D34D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828D-4213-A6F1-7129D94D34D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55C-4C8D-864C-E5587BBF537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155C-4C8D-864C-E5587BBF537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65.73</c:v>
                </c:pt>
                <c:pt idx="1">
                  <c:v>68.22</c:v>
                </c:pt>
                <c:pt idx="2">
                  <c:v>61.12</c:v>
                </c:pt>
                <c:pt idx="3">
                  <c:v>57.07</c:v>
                </c:pt>
                <c:pt idx="4">
                  <c:v>62.8</c:v>
                </c:pt>
              </c:numCache>
            </c:numRef>
          </c:val>
          <c:extLst>
            <c:ext xmlns:c16="http://schemas.microsoft.com/office/drawing/2014/chart" uri="{C3380CC4-5D6E-409C-BE32-E72D297353CC}">
              <c16:uniqueId val="{00000000-5DA8-400C-92F7-01684A01B89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5DA8-400C-92F7-01684A01B89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A5-4FF8-9E57-66E2D1A2DF9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A5-4FF8-9E57-66E2D1A2DF9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EE-4764-825A-9E15D7DD582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EE-4764-825A-9E15D7DD582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F0-4148-B624-6A4035967A7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F0-4148-B624-6A4035967A7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F4-4B37-93A0-6B5E7ECD660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F4-4B37-93A0-6B5E7ECD660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8686.9</c:v>
                </c:pt>
                <c:pt idx="1">
                  <c:v>9699.02</c:v>
                </c:pt>
                <c:pt idx="2">
                  <c:v>10228.75</c:v>
                </c:pt>
                <c:pt idx="3">
                  <c:v>11468.68</c:v>
                </c:pt>
                <c:pt idx="4">
                  <c:v>13043.56</c:v>
                </c:pt>
              </c:numCache>
            </c:numRef>
          </c:val>
          <c:extLst>
            <c:ext xmlns:c16="http://schemas.microsoft.com/office/drawing/2014/chart" uri="{C3380CC4-5D6E-409C-BE32-E72D297353CC}">
              <c16:uniqueId val="{00000000-871E-4846-99F4-65E2E427948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871E-4846-99F4-65E2E427948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8.2899999999999991</c:v>
                </c:pt>
                <c:pt idx="1">
                  <c:v>10.18</c:v>
                </c:pt>
                <c:pt idx="2">
                  <c:v>7.06</c:v>
                </c:pt>
                <c:pt idx="3">
                  <c:v>9.34</c:v>
                </c:pt>
                <c:pt idx="4">
                  <c:v>8.14</c:v>
                </c:pt>
              </c:numCache>
            </c:numRef>
          </c:val>
          <c:extLst>
            <c:ext xmlns:c16="http://schemas.microsoft.com/office/drawing/2014/chart" uri="{C3380CC4-5D6E-409C-BE32-E72D297353CC}">
              <c16:uniqueId val="{00000000-4BBD-4A71-B3D6-2D74890DE95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4BBD-4A71-B3D6-2D74890DE95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331.8</c:v>
                </c:pt>
                <c:pt idx="1">
                  <c:v>499.69</c:v>
                </c:pt>
                <c:pt idx="2">
                  <c:v>709.92</c:v>
                </c:pt>
                <c:pt idx="3">
                  <c:v>534.28</c:v>
                </c:pt>
                <c:pt idx="4">
                  <c:v>609.01</c:v>
                </c:pt>
              </c:numCache>
            </c:numRef>
          </c:val>
          <c:extLst>
            <c:ext xmlns:c16="http://schemas.microsoft.com/office/drawing/2014/chart" uri="{C3380CC4-5D6E-409C-BE32-E72D297353CC}">
              <c16:uniqueId val="{00000000-6823-4DB7-A2B7-00BF7325388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6823-4DB7-A2B7-00BF7325388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W11" sqref="W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山梨県　小菅村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657</v>
      </c>
      <c r="AM8" s="37"/>
      <c r="AN8" s="37"/>
      <c r="AO8" s="37"/>
      <c r="AP8" s="37"/>
      <c r="AQ8" s="37"/>
      <c r="AR8" s="37"/>
      <c r="AS8" s="37"/>
      <c r="AT8" s="38">
        <f>データ!$S$6</f>
        <v>52.78</v>
      </c>
      <c r="AU8" s="38"/>
      <c r="AV8" s="38"/>
      <c r="AW8" s="38"/>
      <c r="AX8" s="38"/>
      <c r="AY8" s="38"/>
      <c r="AZ8" s="38"/>
      <c r="BA8" s="38"/>
      <c r="BB8" s="38">
        <f>データ!$T$6</f>
        <v>12.45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0</v>
      </c>
      <c r="X10" s="37"/>
      <c r="Y10" s="37"/>
      <c r="Z10" s="37"/>
      <c r="AA10" s="37"/>
      <c r="AB10" s="37"/>
      <c r="AC10" s="37"/>
      <c r="AD10" s="2"/>
      <c r="AE10" s="2"/>
      <c r="AF10" s="2"/>
      <c r="AG10" s="2"/>
      <c r="AH10" s="2"/>
      <c r="AI10" s="2"/>
      <c r="AJ10" s="2"/>
      <c r="AK10" s="2"/>
      <c r="AL10" s="37">
        <f>データ!$U$6</f>
        <v>649</v>
      </c>
      <c r="AM10" s="37"/>
      <c r="AN10" s="37"/>
      <c r="AO10" s="37"/>
      <c r="AP10" s="37"/>
      <c r="AQ10" s="37"/>
      <c r="AR10" s="37"/>
      <c r="AS10" s="37"/>
      <c r="AT10" s="38">
        <f>データ!$V$6</f>
        <v>52.78</v>
      </c>
      <c r="AU10" s="38"/>
      <c r="AV10" s="38"/>
      <c r="AW10" s="38"/>
      <c r="AX10" s="38"/>
      <c r="AY10" s="38"/>
      <c r="AZ10" s="38"/>
      <c r="BA10" s="38"/>
      <c r="BB10" s="38">
        <f>データ!$W$6</f>
        <v>12.3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113</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q3cKasK5ByJLgW2NQduycHhzE8Pg5ijMuTFTNpiC+upNapjxyCkfe14xEspLH3JzWmOJ7x/rTeHwv1jirPV77A==" saltValue="lkqs5DKKZn0jf5lGac/Y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topLeftCell="EB1" workbookViewId="0">
      <selection activeCell="EH8" sqref="EH8"/>
    </sheetView>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194425</v>
      </c>
      <c r="D6" s="20">
        <f t="shared" si="3"/>
        <v>47</v>
      </c>
      <c r="E6" s="20">
        <f t="shared" si="3"/>
        <v>1</v>
      </c>
      <c r="F6" s="20">
        <f t="shared" si="3"/>
        <v>0</v>
      </c>
      <c r="G6" s="20">
        <f t="shared" si="3"/>
        <v>0</v>
      </c>
      <c r="H6" s="20" t="str">
        <f t="shared" si="3"/>
        <v>山梨県　小菅村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0</v>
      </c>
      <c r="R6" s="21">
        <f t="shared" si="3"/>
        <v>657</v>
      </c>
      <c r="S6" s="21">
        <f t="shared" si="3"/>
        <v>52.78</v>
      </c>
      <c r="T6" s="21">
        <f t="shared" si="3"/>
        <v>12.45</v>
      </c>
      <c r="U6" s="21">
        <f t="shared" si="3"/>
        <v>649</v>
      </c>
      <c r="V6" s="21">
        <f t="shared" si="3"/>
        <v>52.78</v>
      </c>
      <c r="W6" s="21">
        <f t="shared" si="3"/>
        <v>12.3</v>
      </c>
      <c r="X6" s="22">
        <f>IF(X7="",NA(),X7)</f>
        <v>65.73</v>
      </c>
      <c r="Y6" s="22">
        <f t="shared" ref="Y6:AG6" si="4">IF(Y7="",NA(),Y7)</f>
        <v>68.22</v>
      </c>
      <c r="Z6" s="22">
        <f t="shared" si="4"/>
        <v>61.12</v>
      </c>
      <c r="AA6" s="22">
        <f t="shared" si="4"/>
        <v>57.07</v>
      </c>
      <c r="AB6" s="22">
        <f t="shared" si="4"/>
        <v>62.8</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8686.9</v>
      </c>
      <c r="BF6" s="22">
        <f t="shared" ref="BF6:BN6" si="7">IF(BF7="",NA(),BF7)</f>
        <v>9699.02</v>
      </c>
      <c r="BG6" s="22">
        <f t="shared" si="7"/>
        <v>10228.75</v>
      </c>
      <c r="BH6" s="22">
        <f t="shared" si="7"/>
        <v>11468.68</v>
      </c>
      <c r="BI6" s="22">
        <f t="shared" si="7"/>
        <v>13043.56</v>
      </c>
      <c r="BJ6" s="22">
        <f t="shared" si="7"/>
        <v>1274.21</v>
      </c>
      <c r="BK6" s="22">
        <f t="shared" si="7"/>
        <v>1183.92</v>
      </c>
      <c r="BL6" s="22">
        <f t="shared" si="7"/>
        <v>1128.72</v>
      </c>
      <c r="BM6" s="22">
        <f t="shared" si="7"/>
        <v>1125.25</v>
      </c>
      <c r="BN6" s="22">
        <f t="shared" si="7"/>
        <v>1157.05</v>
      </c>
      <c r="BO6" s="21" t="str">
        <f>IF(BO7="","",IF(BO7="-","【-】","【"&amp;SUBSTITUTE(TEXT(BO7,"#,##0.00"),"-","△")&amp;"】"))</f>
        <v>【982.48】</v>
      </c>
      <c r="BP6" s="22">
        <f>IF(BP7="",NA(),BP7)</f>
        <v>8.2899999999999991</v>
      </c>
      <c r="BQ6" s="22">
        <f t="shared" ref="BQ6:BY6" si="8">IF(BQ7="",NA(),BQ7)</f>
        <v>10.18</v>
      </c>
      <c r="BR6" s="22">
        <f t="shared" si="8"/>
        <v>7.06</v>
      </c>
      <c r="BS6" s="22">
        <f t="shared" si="8"/>
        <v>9.34</v>
      </c>
      <c r="BT6" s="22">
        <f t="shared" si="8"/>
        <v>8.14</v>
      </c>
      <c r="BU6" s="22">
        <f t="shared" si="8"/>
        <v>41.25</v>
      </c>
      <c r="BV6" s="22">
        <f t="shared" si="8"/>
        <v>42.5</v>
      </c>
      <c r="BW6" s="22">
        <f t="shared" si="8"/>
        <v>41.84</v>
      </c>
      <c r="BX6" s="22">
        <f t="shared" si="8"/>
        <v>41.44</v>
      </c>
      <c r="BY6" s="22">
        <f t="shared" si="8"/>
        <v>37.65</v>
      </c>
      <c r="BZ6" s="21" t="str">
        <f>IF(BZ7="","",IF(BZ7="-","【-】","【"&amp;SUBSTITUTE(TEXT(BZ7,"#,##0.00"),"-","△")&amp;"】"))</f>
        <v>【50.61】</v>
      </c>
      <c r="CA6" s="22">
        <f>IF(CA7="",NA(),CA7)</f>
        <v>331.8</v>
      </c>
      <c r="CB6" s="22">
        <f t="shared" ref="CB6:CJ6" si="9">IF(CB7="",NA(),CB7)</f>
        <v>499.69</v>
      </c>
      <c r="CC6" s="22">
        <f t="shared" si="9"/>
        <v>709.92</v>
      </c>
      <c r="CD6" s="22">
        <f t="shared" si="9"/>
        <v>534.28</v>
      </c>
      <c r="CE6" s="22">
        <f t="shared" si="9"/>
        <v>609.01</v>
      </c>
      <c r="CF6" s="22">
        <f t="shared" si="9"/>
        <v>383.25</v>
      </c>
      <c r="CG6" s="22">
        <f t="shared" si="9"/>
        <v>377.72</v>
      </c>
      <c r="CH6" s="22">
        <f t="shared" si="9"/>
        <v>390.47</v>
      </c>
      <c r="CI6" s="22">
        <f t="shared" si="9"/>
        <v>403.61</v>
      </c>
      <c r="CJ6" s="22">
        <f t="shared" si="9"/>
        <v>442.82</v>
      </c>
      <c r="CK6" s="21" t="str">
        <f>IF(CK7="","",IF(CK7="-","【-】","【"&amp;SUBSTITUTE(TEXT(CK7,"#,##0.00"),"-","△")&amp;"】"))</f>
        <v>【320.83】</v>
      </c>
      <c r="CL6" s="22">
        <f>IF(CL7="",NA(),CL7)</f>
        <v>36.57</v>
      </c>
      <c r="CM6" s="22">
        <f t="shared" ref="CM6:CU6" si="10">IF(CM7="",NA(),CM7)</f>
        <v>44.15</v>
      </c>
      <c r="CN6" s="22">
        <f t="shared" si="10"/>
        <v>44.27</v>
      </c>
      <c r="CO6" s="22">
        <f t="shared" si="10"/>
        <v>44.27</v>
      </c>
      <c r="CP6" s="22">
        <f t="shared" si="10"/>
        <v>44.27</v>
      </c>
      <c r="CQ6" s="22">
        <f t="shared" si="10"/>
        <v>48.26</v>
      </c>
      <c r="CR6" s="22">
        <f t="shared" si="10"/>
        <v>48.01</v>
      </c>
      <c r="CS6" s="22">
        <f t="shared" si="10"/>
        <v>49.08</v>
      </c>
      <c r="CT6" s="22">
        <f t="shared" si="10"/>
        <v>51.46</v>
      </c>
      <c r="CU6" s="22">
        <f t="shared" si="10"/>
        <v>51.84</v>
      </c>
      <c r="CV6" s="21" t="str">
        <f>IF(CV7="","",IF(CV7="-","【-】","【"&amp;SUBSTITUTE(TEXT(CV7,"#,##0.00"),"-","△")&amp;"】"))</f>
        <v>【56.15】</v>
      </c>
      <c r="CW6" s="22">
        <f>IF(CW7="",NA(),CW7)</f>
        <v>100</v>
      </c>
      <c r="CX6" s="22">
        <f t="shared" ref="CX6:DF6" si="11">IF(CX7="",NA(),CX7)</f>
        <v>100</v>
      </c>
      <c r="CY6" s="22">
        <f t="shared" si="11"/>
        <v>100</v>
      </c>
      <c r="CZ6" s="22">
        <f t="shared" si="11"/>
        <v>100</v>
      </c>
      <c r="DA6" s="22">
        <f t="shared" si="11"/>
        <v>100</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10.220000000000001</v>
      </c>
      <c r="EE6" s="22">
        <f t="shared" ref="EE6:EM6" si="14">IF(EE7="",NA(),EE7)</f>
        <v>7.77</v>
      </c>
      <c r="EF6" s="22">
        <f t="shared" si="14"/>
        <v>2.57</v>
      </c>
      <c r="EG6" s="21">
        <f t="shared" si="14"/>
        <v>10.02</v>
      </c>
      <c r="EH6" s="21">
        <f t="shared" si="14"/>
        <v>4.2699999999999996</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194425</v>
      </c>
      <c r="D7" s="24">
        <v>47</v>
      </c>
      <c r="E7" s="24">
        <v>1</v>
      </c>
      <c r="F7" s="24">
        <v>0</v>
      </c>
      <c r="G7" s="24">
        <v>0</v>
      </c>
      <c r="H7" s="24" t="s">
        <v>95</v>
      </c>
      <c r="I7" s="24" t="s">
        <v>96</v>
      </c>
      <c r="J7" s="24" t="s">
        <v>97</v>
      </c>
      <c r="K7" s="24" t="s">
        <v>98</v>
      </c>
      <c r="L7" s="24" t="s">
        <v>99</v>
      </c>
      <c r="M7" s="24" t="s">
        <v>100</v>
      </c>
      <c r="N7" s="25" t="s">
        <v>101</v>
      </c>
      <c r="O7" s="25" t="s">
        <v>102</v>
      </c>
      <c r="P7" s="25">
        <v>100</v>
      </c>
      <c r="Q7" s="25">
        <v>0</v>
      </c>
      <c r="R7" s="25">
        <v>657</v>
      </c>
      <c r="S7" s="25">
        <v>52.78</v>
      </c>
      <c r="T7" s="25">
        <v>12.45</v>
      </c>
      <c r="U7" s="25">
        <v>649</v>
      </c>
      <c r="V7" s="25">
        <v>52.78</v>
      </c>
      <c r="W7" s="25">
        <v>12.3</v>
      </c>
      <c r="X7" s="25">
        <v>65.73</v>
      </c>
      <c r="Y7" s="25">
        <v>68.22</v>
      </c>
      <c r="Z7" s="25">
        <v>61.12</v>
      </c>
      <c r="AA7" s="25">
        <v>57.07</v>
      </c>
      <c r="AB7" s="25">
        <v>62.8</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8686.9</v>
      </c>
      <c r="BF7" s="25">
        <v>9699.02</v>
      </c>
      <c r="BG7" s="25">
        <v>10228.75</v>
      </c>
      <c r="BH7" s="25">
        <v>11468.68</v>
      </c>
      <c r="BI7" s="25">
        <v>13043.56</v>
      </c>
      <c r="BJ7" s="25">
        <v>1274.21</v>
      </c>
      <c r="BK7" s="25">
        <v>1183.92</v>
      </c>
      <c r="BL7" s="25">
        <v>1128.72</v>
      </c>
      <c r="BM7" s="25">
        <v>1125.25</v>
      </c>
      <c r="BN7" s="25">
        <v>1157.05</v>
      </c>
      <c r="BO7" s="25">
        <v>982.48</v>
      </c>
      <c r="BP7" s="25">
        <v>8.2899999999999991</v>
      </c>
      <c r="BQ7" s="25">
        <v>10.18</v>
      </c>
      <c r="BR7" s="25">
        <v>7.06</v>
      </c>
      <c r="BS7" s="25">
        <v>9.34</v>
      </c>
      <c r="BT7" s="25">
        <v>8.14</v>
      </c>
      <c r="BU7" s="25">
        <v>41.25</v>
      </c>
      <c r="BV7" s="25">
        <v>42.5</v>
      </c>
      <c r="BW7" s="25">
        <v>41.84</v>
      </c>
      <c r="BX7" s="25">
        <v>41.44</v>
      </c>
      <c r="BY7" s="25">
        <v>37.65</v>
      </c>
      <c r="BZ7" s="25">
        <v>50.61</v>
      </c>
      <c r="CA7" s="25">
        <v>331.8</v>
      </c>
      <c r="CB7" s="25">
        <v>499.69</v>
      </c>
      <c r="CC7" s="25">
        <v>709.92</v>
      </c>
      <c r="CD7" s="25">
        <v>534.28</v>
      </c>
      <c r="CE7" s="25">
        <v>609.01</v>
      </c>
      <c r="CF7" s="25">
        <v>383.25</v>
      </c>
      <c r="CG7" s="25">
        <v>377.72</v>
      </c>
      <c r="CH7" s="25">
        <v>390.47</v>
      </c>
      <c r="CI7" s="25">
        <v>403.61</v>
      </c>
      <c r="CJ7" s="25">
        <v>442.82</v>
      </c>
      <c r="CK7" s="25">
        <v>320.83</v>
      </c>
      <c r="CL7" s="25">
        <v>36.57</v>
      </c>
      <c r="CM7" s="25">
        <v>44.15</v>
      </c>
      <c r="CN7" s="25">
        <v>44.27</v>
      </c>
      <c r="CO7" s="25">
        <v>44.27</v>
      </c>
      <c r="CP7" s="25">
        <v>44.27</v>
      </c>
      <c r="CQ7" s="25">
        <v>48.26</v>
      </c>
      <c r="CR7" s="25">
        <v>48.01</v>
      </c>
      <c r="CS7" s="25">
        <v>49.08</v>
      </c>
      <c r="CT7" s="25">
        <v>51.46</v>
      </c>
      <c r="CU7" s="25">
        <v>51.84</v>
      </c>
      <c r="CV7" s="25">
        <v>56.15</v>
      </c>
      <c r="CW7" s="25">
        <v>100</v>
      </c>
      <c r="CX7" s="25">
        <v>100</v>
      </c>
      <c r="CY7" s="25">
        <v>100</v>
      </c>
      <c r="CZ7" s="25">
        <v>100</v>
      </c>
      <c r="DA7" s="25">
        <v>100</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10.220000000000001</v>
      </c>
      <c r="EE7" s="25">
        <v>7.77</v>
      </c>
      <c r="EF7" s="25">
        <v>2.57</v>
      </c>
      <c r="EG7" s="25">
        <v>10.02</v>
      </c>
      <c r="EH7" s="25">
        <v>4.2699999999999996</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2023-12-05T01:05:51Z</dcterms:created>
  <dcterms:modified xsi:type="dcterms:W3CDTF">2024-01-24T00:38:53Z</dcterms:modified>
  <cp:category/>
</cp:coreProperties>
</file>