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u-takumi\Desktop\公営企業に係る経営比較分析表（令和４年度）の分析\【経営比較分析表】2022_194221_47_1718\"/>
    </mc:Choice>
  </mc:AlternateContent>
  <workbookProtection workbookAlgorithmName="SHA-512" workbookHashValue="xUa8eS2nM/e74Glo0AZUDD1pz7z2EgaKdKdmbl25TlAZAgL3Ld6r8bgvX9v/iXCGyUMv/NURM/6QoK0Qd5gmCQ==" workbookSaltValue="bd+tz6O2FEALRWTqi+03AQ==" workbookSpinCount="100000" lockStructure="1"/>
  <bookViews>
    <workbookView xWindow="0" yWindow="0" windowWidth="20490" windowHeight="73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<sst xmlns="http://schemas.openxmlformats.org/spreadsheetml/2006/main" count="252" uniqueCount="119">
  <si>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</si>
  <si>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</si>
  <si>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</si>
  <si>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</si>
  <si>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</si>
  <si>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</si>
  <si>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</si>
  <si>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</si>
  <si>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</si>
  <si>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</si>
  <si>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</si>
  <si>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</si>
  <si>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</si>
  <si>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</si>
  <si>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</si>
  <si>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</si>
  <si>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</si>
  <si>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</si>
  <si>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</si>
  <si>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</si>
  <si>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</si>
  <si>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</si>
  <si>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</si>
  <si>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</si>
  <si>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</si>
  <si>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</si>
  <si>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</si>
  <si>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</si>
  <si>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</si>
  <si>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</si>
  <si>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</si>
  <si>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</si>
  <si>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</si>
  <si>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</si>
  <si>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</si>
  <si>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</si>
  <si>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</si>
  <si>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</si>
  <si>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</si>
  <si>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</si>
  <si>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</si>
  <si>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</si>
  <si>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</si>
  <si>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</si>
  <si>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</si>
  <si>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</si>
  <si>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</si>
  <si>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</si>
  <si>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</si>
  <si>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</si>
  <si>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</si>
  <si>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</si>
  <si>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</si>
  <si>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</si>
  <si>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</si>
  <si>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</si>
  <si>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</si>
  <si>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</si>
  <si>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</si>
  <si>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</si>
  <si>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</si>
  <si>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</si>
  <si>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</si>
  <si>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</si>
  <si>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</si>
  <si>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</si>
  <si>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</si>
  <si>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</si>
  <si>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</si>
  <si>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</si>
  <si>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</si>
  <si>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</si>
  <si>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</si>
  <si>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</si>
  <si>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</si>
  <si>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</si>
  <si>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</si>
  <si>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</si>
  <si>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</si>
  <si>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</si>
  <si>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</si>
  <si>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</si>
  <si>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</si>
  <si>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</si>
  <si>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</si>
  <si>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</si>
  <si>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</si>
  <si>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</si>
  <si>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</si>
  <si>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</si>
  <si>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</si>
  <si>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</si>
  <si>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</si>
  <si>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</si>
  <si>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</si>
  <si>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</si>
  <si>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</si>
  <si>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</si>
  <si>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</si>
  <si>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</si>
  <si>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</si>
  <si>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</si>
  <si>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</si>
  <si>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</si>
  <si>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</si>
  <si>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</si>
  <si>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</si>
  <si>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</si>
  <si>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</si>
  <si>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</si>
  <si>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</si>
  <si>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</si>
  <si>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</si>
  <si>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</si>
  <si>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</si>
  <si>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</si>
  <si>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5年度までの経営は一般会計からの繰入金があるため、会計を維持することが可能であるが、令和6年度の公営企業会計移行に伴い、このままでは15％程の赤字収支になると推定できる。そのため使用料の見直しを早急に検討し、事業の見直し等により一般会計に依存している現状を改善する必要がある。</t>
    <rPh sb="1" eb="3">
      <t>レイワ</t>
    </rPh>
    <rPh sb="4" eb="6">
      <t>ネンド</t>
    </rPh>
    <rPh sb="9" eb="11">
      <t>ケイエイ</t>
    </rPh>
    <rPh sb="12" eb="16">
      <t>イッパンカイケイ</t>
    </rPh>
    <rPh sb="19" eb="22">
      <t>クリイレキン</t>
    </rPh>
    <rPh sb="28" eb="30">
      <t>カイケイ</t>
    </rPh>
    <rPh sb="31" eb="33">
      <t>イジ</t>
    </rPh>
    <rPh sb="38" eb="40">
      <t>カノウ</t>
    </rPh>
    <rPh sb="45" eb="47">
      <t>レイワ</t>
    </rPh>
    <rPh sb="48" eb="50">
      <t>ネンド</t>
    </rPh>
    <rPh sb="51" eb="55">
      <t>コウエイキギョウ</t>
    </rPh>
    <rPh sb="55" eb="57">
      <t>カイケイ</t>
    </rPh>
    <rPh sb="57" eb="59">
      <t>イコウ</t>
    </rPh>
    <rPh sb="60" eb="61">
      <t>トモナ</t>
    </rPh>
    <rPh sb="72" eb="73">
      <t>ホド</t>
    </rPh>
    <rPh sb="74" eb="78">
      <t>アカジシュウシ</t>
    </rPh>
    <rPh sb="82" eb="84">
      <t>スイテイ</t>
    </rPh>
    <rPh sb="92" eb="94">
      <t>シヨウ</t>
    </rPh>
    <rPh sb="94" eb="95">
      <t>リョウ</t>
    </rPh>
    <rPh sb="96" eb="98">
      <t>ミナオ</t>
    </rPh>
    <rPh sb="100" eb="102">
      <t>ソウキュウ</t>
    </rPh>
    <rPh sb="103" eb="105">
      <t>ケントウ</t>
    </rPh>
    <rPh sb="107" eb="109">
      <t>ジギョウ</t>
    </rPh>
    <rPh sb="110" eb="112">
      <t>ミナオ</t>
    </rPh>
    <rPh sb="113" eb="114">
      <t>トウ</t>
    </rPh>
    <rPh sb="117" eb="119">
      <t>イッパン</t>
    </rPh>
    <rPh sb="119" eb="121">
      <t>カイケイ</t>
    </rPh>
    <rPh sb="122" eb="124">
      <t>イゾン</t>
    </rPh>
    <rPh sb="128" eb="130">
      <t>ゲンジョウ</t>
    </rPh>
    <rPh sb="131" eb="133">
      <t>カイゼン</t>
    </rPh>
    <rPh sb="135" eb="137">
      <t>ヒツヨウ</t>
    </rPh>
    <phoneticPr fontId="4"/>
  </si>
  <si>
    <t>①収益的収支
収益的収支は、100％を維持しているが、一般会計繰入金に依存していることが要因。繰入金に含まれている特定財源を踏まえると、82.2％の収支比率である。
⑤経費回収率
⑥汚水処理原価
今後、合併処理浄化槽事業が継続される場合、人槽の規模により、施設整備費が増加する可能性も想定される。使用料が適正かどうか精査し、使用料の増額も含め検討する必要がある。
令和6年度から公営企業会計に移行することも踏まえ、移行準備の期間から経営の健全性についても多角的に分析する。</t>
    <rPh sb="1" eb="3">
      <t>シュウエキ</t>
    </rPh>
    <rPh sb="3" eb="4">
      <t>テキ</t>
    </rPh>
    <rPh sb="4" eb="6">
      <t>シュウシ</t>
    </rPh>
    <rPh sb="7" eb="10">
      <t>シュウエキテキ</t>
    </rPh>
    <rPh sb="10" eb="12">
      <t>シュウシ</t>
    </rPh>
    <rPh sb="19" eb="21">
      <t>イジ</t>
    </rPh>
    <rPh sb="27" eb="29">
      <t>イッパン</t>
    </rPh>
    <rPh sb="29" eb="31">
      <t>カイケイ</t>
    </rPh>
    <rPh sb="31" eb="33">
      <t>クリイレ</t>
    </rPh>
    <rPh sb="33" eb="34">
      <t>キン</t>
    </rPh>
    <rPh sb="35" eb="37">
      <t>イゾン</t>
    </rPh>
    <rPh sb="44" eb="46">
      <t>ヨウイン</t>
    </rPh>
    <rPh sb="47" eb="50">
      <t>クリイレキン</t>
    </rPh>
    <rPh sb="51" eb="52">
      <t>フク</t>
    </rPh>
    <rPh sb="57" eb="61">
      <t>トクテイザイゲン</t>
    </rPh>
    <rPh sb="62" eb="63">
      <t>フ</t>
    </rPh>
    <rPh sb="74" eb="78">
      <t>シュウシヒリツ</t>
    </rPh>
    <rPh sb="85" eb="87">
      <t>ケイヒ</t>
    </rPh>
    <rPh sb="87" eb="89">
      <t>カイシュウ</t>
    </rPh>
    <rPh sb="89" eb="90">
      <t>リツ</t>
    </rPh>
    <rPh sb="92" eb="94">
      <t>オスイ</t>
    </rPh>
    <rPh sb="94" eb="96">
      <t>ショリ</t>
    </rPh>
    <rPh sb="96" eb="98">
      <t>ゲンカ</t>
    </rPh>
    <rPh sb="117" eb="119">
      <t>バアイ</t>
    </rPh>
    <rPh sb="120" eb="122">
      <t>ニンソウ</t>
    </rPh>
    <rPh sb="123" eb="125">
      <t>キボ</t>
    </rPh>
    <rPh sb="135" eb="137">
      <t>ゾウカ</t>
    </rPh>
    <rPh sb="139" eb="142">
      <t>カノウセイ</t>
    </rPh>
    <rPh sb="143" eb="145">
      <t>ソウテイ</t>
    </rPh>
    <rPh sb="183" eb="184">
      <t>レイ</t>
    </rPh>
    <rPh sb="184" eb="185">
      <t>ワ</t>
    </rPh>
    <rPh sb="186" eb="187">
      <t>ネン</t>
    </rPh>
    <rPh sb="187" eb="188">
      <t>ド</t>
    </rPh>
    <rPh sb="190" eb="192">
      <t>コウエイ</t>
    </rPh>
    <rPh sb="192" eb="194">
      <t>キギョウ</t>
    </rPh>
    <rPh sb="194" eb="196">
      <t>カイケイ</t>
    </rPh>
    <rPh sb="197" eb="199">
      <t>イコウ</t>
    </rPh>
    <rPh sb="204" eb="205">
      <t>フ</t>
    </rPh>
    <rPh sb="208" eb="210">
      <t>イコウ</t>
    </rPh>
    <rPh sb="210" eb="212">
      <t>ジュンビ</t>
    </rPh>
    <rPh sb="213" eb="215">
      <t>キカン</t>
    </rPh>
    <rPh sb="217" eb="219">
      <t>ケイエイ</t>
    </rPh>
    <rPh sb="220" eb="223">
      <t>ケンゼンセイ</t>
    </rPh>
    <rPh sb="228" eb="231">
      <t>タカクテキ</t>
    </rPh>
    <rPh sb="232" eb="234">
      <t>ブンセキ</t>
    </rPh>
    <phoneticPr fontId="4"/>
  </si>
  <si>
    <t>　平成13年度より整備を実施しており、整備後20年を経過していないこともあり現状で老朽化に対する不安はないが、現存しない浄化槽メーカーの浄化槽を設置している箇所もあるため、今後修繕対応できない可能性がある。
　法定検査・保守点検を通して浄化槽の状況を常時監視できるよう努める。
　その他、修繕については、法定検査及び年間4回実施している保守点検結果を基に迅速に対応することにより、施設の長寿命化を図る。
  さらに、自然災害等による施設の損害にも備え、応急対応策を検討していかなければならない。</t>
    <rPh sb="1" eb="3">
      <t>ヘイセイ</t>
    </rPh>
    <rPh sb="5" eb="6">
      <t>ネン</t>
    </rPh>
    <rPh sb="6" eb="7">
      <t>ド</t>
    </rPh>
    <rPh sb="9" eb="11">
      <t>セイビ</t>
    </rPh>
    <rPh sb="12" eb="14">
      <t>ジッシ</t>
    </rPh>
    <rPh sb="19" eb="21">
      <t>セイビ</t>
    </rPh>
    <rPh sb="21" eb="22">
      <t>ゴ</t>
    </rPh>
    <rPh sb="24" eb="25">
      <t>ネン</t>
    </rPh>
    <rPh sb="26" eb="28">
      <t>ケイカ</t>
    </rPh>
    <rPh sb="38" eb="40">
      <t>ゲンジョウ</t>
    </rPh>
    <rPh sb="41" eb="44">
      <t>ロウキュウカ</t>
    </rPh>
    <rPh sb="45" eb="46">
      <t>タイ</t>
    </rPh>
    <rPh sb="48" eb="50">
      <t>フアン</t>
    </rPh>
    <rPh sb="55" eb="57">
      <t>ゲンゾン</t>
    </rPh>
    <rPh sb="60" eb="63">
      <t>ジョウカソウ</t>
    </rPh>
    <rPh sb="68" eb="71">
      <t>ジョウカソウ</t>
    </rPh>
    <rPh sb="72" eb="74">
      <t>セッチ</t>
    </rPh>
    <rPh sb="78" eb="80">
      <t>カショ</t>
    </rPh>
    <rPh sb="86" eb="88">
      <t>コンゴ</t>
    </rPh>
    <rPh sb="88" eb="90">
      <t>シュウゼン</t>
    </rPh>
    <rPh sb="90" eb="92">
      <t>タイオウ</t>
    </rPh>
    <rPh sb="96" eb="99">
      <t>カノウセイ</t>
    </rPh>
    <rPh sb="105" eb="107">
      <t>ホウテイ</t>
    </rPh>
    <rPh sb="107" eb="109">
      <t>ケンサ</t>
    </rPh>
    <rPh sb="110" eb="112">
      <t>ホシュ</t>
    </rPh>
    <rPh sb="112" eb="114">
      <t>テンケン</t>
    </rPh>
    <rPh sb="115" eb="116">
      <t>トオ</t>
    </rPh>
    <rPh sb="118" eb="121">
      <t>ジョウカソウ</t>
    </rPh>
    <rPh sb="122" eb="124">
      <t>ジョウキョウ</t>
    </rPh>
    <rPh sb="125" eb="127">
      <t>ジョウジ</t>
    </rPh>
    <rPh sb="127" eb="129">
      <t>カンシ</t>
    </rPh>
    <rPh sb="134" eb="135">
      <t>ツト</t>
    </rPh>
    <rPh sb="142" eb="143">
      <t>タ</t>
    </rPh>
    <rPh sb="144" eb="146">
      <t>シュウゼン</t>
    </rPh>
    <rPh sb="152" eb="154">
      <t>ホウテイ</t>
    </rPh>
    <rPh sb="154" eb="156">
      <t>ケンサ</t>
    </rPh>
    <rPh sb="156" eb="157">
      <t>オヨ</t>
    </rPh>
    <rPh sb="158" eb="160">
      <t>ネンカン</t>
    </rPh>
    <rPh sb="161" eb="162">
      <t>カイ</t>
    </rPh>
    <rPh sb="162" eb="164">
      <t>ジッシ</t>
    </rPh>
    <rPh sb="168" eb="170">
      <t>ホシュ</t>
    </rPh>
    <rPh sb="170" eb="172">
      <t>テンケン</t>
    </rPh>
    <rPh sb="172" eb="174">
      <t>ケッカ</t>
    </rPh>
    <rPh sb="175" eb="176">
      <t>モト</t>
    </rPh>
    <rPh sb="177" eb="179">
      <t>ジンソク</t>
    </rPh>
    <rPh sb="180" eb="182">
      <t>タイオウ</t>
    </rPh>
    <rPh sb="190" eb="192">
      <t>シセツ</t>
    </rPh>
    <rPh sb="193" eb="194">
      <t>チョウ</t>
    </rPh>
    <rPh sb="194" eb="197">
      <t>ジュミョウカ</t>
    </rPh>
    <rPh sb="198" eb="199">
      <t>ハカ</t>
    </rPh>
    <rPh sb="208" eb="212">
      <t>シゼンサイガイ</t>
    </rPh>
    <rPh sb="212" eb="213">
      <t>トウ</t>
    </rPh>
    <rPh sb="216" eb="218">
      <t>シセツ</t>
    </rPh>
    <rPh sb="219" eb="221">
      <t>ソンガイ</t>
    </rPh>
    <rPh sb="223" eb="224">
      <t>ソナ</t>
    </rPh>
    <rPh sb="226" eb="230">
      <t>オウキュウタイオウ</t>
    </rPh>
    <rPh sb="230" eb="231">
      <t>サク</t>
    </rPh>
    <rPh sb="232" eb="23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</si>
</sst>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A6-4DCB-9B8C-953321B3B3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A6-4DCB-9B8C-953321B3B3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03-4C60-A849-2EC0029912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6A03-4C60-A849-2EC0029912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AB8-4A06-B3DE-32CA32E2B9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7AB8-4A06-B3DE-32CA32E2B9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28-4B03-9837-37460D33CA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8-4B03-9837-37460D33CA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C-42DF-A218-BBAA632EE0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C-42DF-A218-BBAA632EE0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1E-479C-9CA0-DE834CA664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1E-479C-9CA0-DE834CA664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A5-4899-81A8-A479EE4FD3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A5-4899-81A8-A479EE4FD3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54-412A-9275-67A37D64CD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54-412A-9275-67A37D64CD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C1-4A2B-91BA-5B000E25367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49C1-4A2B-91BA-5B000E25367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43.19</c:v>
                </c:pt>
                <c:pt idx="1">
                  <c:v>41.6</c:v>
                </c:pt>
                <c:pt idx="2">
                  <c:v>42.18</c:v>
                </c:pt>
                <c:pt idx="3">
                  <c:v>46.24</c:v>
                </c:pt>
                <c:pt idx="4">
                  <c:v>41.45</c:v>
                </c:pt>
              </c:numCache>
            </c:numRef>
          </c:val>
          <c:extLst>
            <c:ext xmlns:c16="http://schemas.microsoft.com/office/drawing/2014/chart" uri="{C3380CC4-5D6E-409C-BE32-E72D297353CC}">
              <c16:uniqueId val="{00000000-8DA2-4FE4-A076-28E503D515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8DA2-4FE4-A076-28E503D515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309.52</c:v>
                </c:pt>
                <c:pt idx="1">
                  <c:v>334.42</c:v>
                </c:pt>
                <c:pt idx="2">
                  <c:v>339.34</c:v>
                </c:pt>
                <c:pt idx="3">
                  <c:v>313.35000000000002</c:v>
                </c:pt>
                <c:pt idx="4">
                  <c:v>347.02</c:v>
                </c:pt>
              </c:numCache>
            </c:numRef>
          </c:val>
          <c:extLst>
            <c:ext xmlns:c16="http://schemas.microsoft.com/office/drawing/2014/chart" uri="{C3380CC4-5D6E-409C-BE32-E72D297353CC}">
              <c16:uniqueId val="{00000000-2D2E-4E7F-8D7A-5B06590AB4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2D2E-4E7F-8D7A-5B06590AB4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道志村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1557</v>
      </c>
      <c r="AM8" s="37"/>
      <c r="AN8" s="37"/>
      <c r="AO8" s="37"/>
      <c r="AP8" s="37"/>
      <c r="AQ8" s="37"/>
      <c r="AR8" s="37"/>
      <c r="AS8" s="37"/>
      <c r="AT8" s="38">
        <f>データ!T6</f>
        <v>79.680000000000007</v>
      </c>
      <c r="AU8" s="38"/>
      <c r="AV8" s="38"/>
      <c r="AW8" s="38"/>
      <c r="AX8" s="38"/>
      <c r="AY8" s="38"/>
      <c r="AZ8" s="38"/>
      <c r="BA8" s="38"/>
      <c r="BB8" s="38">
        <f>データ!U6</f>
        <v>19.54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83.37</v>
      </c>
      <c r="Q10" s="38"/>
      <c r="R10" s="38"/>
      <c r="S10" s="38"/>
      <c r="T10" s="38"/>
      <c r="U10" s="38"/>
      <c r="V10" s="38"/>
      <c r="W10" s="38">
        <f>データ!Q6</f>
        <v>100</v>
      </c>
      <c r="X10" s="38"/>
      <c r="Y10" s="38"/>
      <c r="Z10" s="38"/>
      <c r="AA10" s="38"/>
      <c r="AB10" s="38"/>
      <c r="AC10" s="38"/>
      <c r="AD10" s="37">
        <f>データ!R6</f>
        <v>2200</v>
      </c>
      <c r="AE10" s="37"/>
      <c r="AF10" s="37"/>
      <c r="AG10" s="37"/>
      <c r="AH10" s="37"/>
      <c r="AI10" s="37"/>
      <c r="AJ10" s="37"/>
      <c r="AK10" s="2"/>
      <c r="AL10" s="37">
        <f>データ!V6</f>
        <v>1288</v>
      </c>
      <c r="AM10" s="37"/>
      <c r="AN10" s="37"/>
      <c r="AO10" s="37"/>
      <c r="AP10" s="37"/>
      <c r="AQ10" s="37"/>
      <c r="AR10" s="37"/>
      <c r="AS10" s="37"/>
      <c r="AT10" s="38">
        <f>データ!W6</f>
        <v>2.8</v>
      </c>
      <c r="AU10" s="38"/>
      <c r="AV10" s="38"/>
      <c r="AW10" s="38"/>
      <c r="AX10" s="38"/>
      <c r="AY10" s="38"/>
      <c r="AZ10" s="38"/>
      <c r="BA10" s="38"/>
      <c r="BB10" s="38">
        <f>データ!X6</f>
        <v>460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80"/>
      <c r="BN47" s="80"/>
      <c r="BO47" s="80"/>
      <c r="BP47" s="80"/>
      <c r="BQ47" s="80"/>
      <c r="BR47" s="80"/>
      <c r="BS47" s="80"/>
      <c r="BT47" s="80"/>
      <c r="BU47" s="80"/>
      <c r="BV47" s="80"/>
      <c r="BW47" s="80"/>
      <c r="BX47" s="80"/>
      <c r="BY47" s="80"/>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80"/>
      <c r="BN48" s="80"/>
      <c r="BO48" s="80"/>
      <c r="BP48" s="80"/>
      <c r="BQ48" s="80"/>
      <c r="BR48" s="80"/>
      <c r="BS48" s="80"/>
      <c r="BT48" s="80"/>
      <c r="BU48" s="80"/>
      <c r="BV48" s="80"/>
      <c r="BW48" s="80"/>
      <c r="BX48" s="80"/>
      <c r="BY48" s="80"/>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80"/>
      <c r="BN49" s="80"/>
      <c r="BO49" s="80"/>
      <c r="BP49" s="80"/>
      <c r="BQ49" s="80"/>
      <c r="BR49" s="80"/>
      <c r="BS49" s="80"/>
      <c r="BT49" s="80"/>
      <c r="BU49" s="80"/>
      <c r="BV49" s="80"/>
      <c r="BW49" s="80"/>
      <c r="BX49" s="80"/>
      <c r="BY49" s="80"/>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80"/>
      <c r="BN50" s="80"/>
      <c r="BO50" s="80"/>
      <c r="BP50" s="80"/>
      <c r="BQ50" s="80"/>
      <c r="BR50" s="80"/>
      <c r="BS50" s="80"/>
      <c r="BT50" s="80"/>
      <c r="BU50" s="80"/>
      <c r="BV50" s="80"/>
      <c r="BW50" s="80"/>
      <c r="BX50" s="80"/>
      <c r="BY50" s="80"/>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80"/>
      <c r="BN51" s="80"/>
      <c r="BO51" s="80"/>
      <c r="BP51" s="80"/>
      <c r="BQ51" s="80"/>
      <c r="BR51" s="80"/>
      <c r="BS51" s="80"/>
      <c r="BT51" s="80"/>
      <c r="BU51" s="80"/>
      <c r="BV51" s="80"/>
      <c r="BW51" s="80"/>
      <c r="BX51" s="80"/>
      <c r="BY51" s="80"/>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80"/>
      <c r="BN52" s="80"/>
      <c r="BO52" s="80"/>
      <c r="BP52" s="80"/>
      <c r="BQ52" s="80"/>
      <c r="BR52" s="80"/>
      <c r="BS52" s="80"/>
      <c r="BT52" s="80"/>
      <c r="BU52" s="80"/>
      <c r="BV52" s="80"/>
      <c r="BW52" s="80"/>
      <c r="BX52" s="80"/>
      <c r="BY52" s="80"/>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80"/>
      <c r="BN53" s="80"/>
      <c r="BO53" s="80"/>
      <c r="BP53" s="80"/>
      <c r="BQ53" s="80"/>
      <c r="BR53" s="80"/>
      <c r="BS53" s="80"/>
      <c r="BT53" s="80"/>
      <c r="BU53" s="80"/>
      <c r="BV53" s="80"/>
      <c r="BW53" s="80"/>
      <c r="BX53" s="80"/>
      <c r="BY53" s="80"/>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80"/>
      <c r="BN54" s="80"/>
      <c r="BO54" s="80"/>
      <c r="BP54" s="80"/>
      <c r="BQ54" s="80"/>
      <c r="BR54" s="80"/>
      <c r="BS54" s="80"/>
      <c r="BT54" s="80"/>
      <c r="BU54" s="80"/>
      <c r="BV54" s="80"/>
      <c r="BW54" s="80"/>
      <c r="BX54" s="80"/>
      <c r="BY54" s="80"/>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80"/>
      <c r="BN55" s="80"/>
      <c r="BO55" s="80"/>
      <c r="BP55" s="80"/>
      <c r="BQ55" s="80"/>
      <c r="BR55" s="80"/>
      <c r="BS55" s="80"/>
      <c r="BT55" s="80"/>
      <c r="BU55" s="80"/>
      <c r="BV55" s="80"/>
      <c r="BW55" s="80"/>
      <c r="BX55" s="80"/>
      <c r="BY55" s="80"/>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80"/>
      <c r="BN56" s="80"/>
      <c r="BO56" s="80"/>
      <c r="BP56" s="80"/>
      <c r="BQ56" s="80"/>
      <c r="BR56" s="80"/>
      <c r="BS56" s="80"/>
      <c r="BT56" s="80"/>
      <c r="BU56" s="80"/>
      <c r="BV56" s="80"/>
      <c r="BW56" s="80"/>
      <c r="BX56" s="80"/>
      <c r="BY56" s="80"/>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80"/>
      <c r="BN57" s="80"/>
      <c r="BO57" s="80"/>
      <c r="BP57" s="80"/>
      <c r="BQ57" s="80"/>
      <c r="BR57" s="80"/>
      <c r="BS57" s="80"/>
      <c r="BT57" s="80"/>
      <c r="BU57" s="80"/>
      <c r="BV57" s="80"/>
      <c r="BW57" s="80"/>
      <c r="BX57" s="80"/>
      <c r="BY57" s="80"/>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80"/>
      <c r="BN58" s="80"/>
      <c r="BO58" s="80"/>
      <c r="BP58" s="80"/>
      <c r="BQ58" s="80"/>
      <c r="BR58" s="80"/>
      <c r="BS58" s="80"/>
      <c r="BT58" s="80"/>
      <c r="BU58" s="80"/>
      <c r="BV58" s="80"/>
      <c r="BW58" s="80"/>
      <c r="BX58" s="80"/>
      <c r="BY58" s="80"/>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80"/>
      <c r="BN59" s="80"/>
      <c r="BO59" s="80"/>
      <c r="BP59" s="80"/>
      <c r="BQ59" s="80"/>
      <c r="BR59" s="80"/>
      <c r="BS59" s="80"/>
      <c r="BT59" s="80"/>
      <c r="BU59" s="80"/>
      <c r="BV59" s="80"/>
      <c r="BW59" s="80"/>
      <c r="BX59" s="80"/>
      <c r="BY59" s="80"/>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80"/>
      <c r="BN60" s="80"/>
      <c r="BO60" s="80"/>
      <c r="BP60" s="80"/>
      <c r="BQ60" s="80"/>
      <c r="BR60" s="80"/>
      <c r="BS60" s="80"/>
      <c r="BT60" s="80"/>
      <c r="BU60" s="80"/>
      <c r="BV60" s="80"/>
      <c r="BW60" s="80"/>
      <c r="BX60" s="80"/>
      <c r="BY60" s="80"/>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80"/>
      <c r="BN61" s="80"/>
      <c r="BO61" s="80"/>
      <c r="BP61" s="80"/>
      <c r="BQ61" s="80"/>
      <c r="BR61" s="80"/>
      <c r="BS61" s="80"/>
      <c r="BT61" s="80"/>
      <c r="BU61" s="80"/>
      <c r="BV61" s="80"/>
      <c r="BW61" s="80"/>
      <c r="BX61" s="80"/>
      <c r="BY61" s="80"/>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80"/>
      <c r="BN62" s="80"/>
      <c r="BO62" s="80"/>
      <c r="BP62" s="80"/>
      <c r="BQ62" s="80"/>
      <c r="BR62" s="80"/>
      <c r="BS62" s="80"/>
      <c r="BT62" s="80"/>
      <c r="BU62" s="80"/>
      <c r="BV62" s="80"/>
      <c r="BW62" s="80"/>
      <c r="BX62" s="80"/>
      <c r="BY62" s="80"/>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80"/>
      <c r="BN66" s="80"/>
      <c r="BO66" s="80"/>
      <c r="BP66" s="80"/>
      <c r="BQ66" s="80"/>
      <c r="BR66" s="80"/>
      <c r="BS66" s="80"/>
      <c r="BT66" s="80"/>
      <c r="BU66" s="80"/>
      <c r="BV66" s="80"/>
      <c r="BW66" s="80"/>
      <c r="BX66" s="80"/>
      <c r="BY66" s="80"/>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80"/>
      <c r="BN67" s="80"/>
      <c r="BO67" s="80"/>
      <c r="BP67" s="80"/>
      <c r="BQ67" s="80"/>
      <c r="BR67" s="80"/>
      <c r="BS67" s="80"/>
      <c r="BT67" s="80"/>
      <c r="BU67" s="80"/>
      <c r="BV67" s="80"/>
      <c r="BW67" s="80"/>
      <c r="BX67" s="80"/>
      <c r="BY67" s="80"/>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80"/>
      <c r="BN68" s="80"/>
      <c r="BO68" s="80"/>
      <c r="BP68" s="80"/>
      <c r="BQ68" s="80"/>
      <c r="BR68" s="80"/>
      <c r="BS68" s="80"/>
      <c r="BT68" s="80"/>
      <c r="BU68" s="80"/>
      <c r="BV68" s="80"/>
      <c r="BW68" s="80"/>
      <c r="BX68" s="80"/>
      <c r="BY68" s="80"/>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80"/>
      <c r="BN69" s="80"/>
      <c r="BO69" s="80"/>
      <c r="BP69" s="80"/>
      <c r="BQ69" s="80"/>
      <c r="BR69" s="80"/>
      <c r="BS69" s="80"/>
      <c r="BT69" s="80"/>
      <c r="BU69" s="80"/>
      <c r="BV69" s="80"/>
      <c r="BW69" s="80"/>
      <c r="BX69" s="80"/>
      <c r="BY69" s="80"/>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80"/>
      <c r="BN70" s="80"/>
      <c r="BO70" s="80"/>
      <c r="BP70" s="80"/>
      <c r="BQ70" s="80"/>
      <c r="BR70" s="80"/>
      <c r="BS70" s="80"/>
      <c r="BT70" s="80"/>
      <c r="BU70" s="80"/>
      <c r="BV70" s="80"/>
      <c r="BW70" s="80"/>
      <c r="BX70" s="80"/>
      <c r="BY70" s="80"/>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80"/>
      <c r="BN71" s="80"/>
      <c r="BO71" s="80"/>
      <c r="BP71" s="80"/>
      <c r="BQ71" s="80"/>
      <c r="BR71" s="80"/>
      <c r="BS71" s="80"/>
      <c r="BT71" s="80"/>
      <c r="BU71" s="80"/>
      <c r="BV71" s="80"/>
      <c r="BW71" s="80"/>
      <c r="BX71" s="80"/>
      <c r="BY71" s="80"/>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80"/>
      <c r="BN72" s="80"/>
      <c r="BO72" s="80"/>
      <c r="BP72" s="80"/>
      <c r="BQ72" s="80"/>
      <c r="BR72" s="80"/>
      <c r="BS72" s="80"/>
      <c r="BT72" s="80"/>
      <c r="BU72" s="80"/>
      <c r="BV72" s="80"/>
      <c r="BW72" s="80"/>
      <c r="BX72" s="80"/>
      <c r="BY72" s="80"/>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80"/>
      <c r="BN73" s="80"/>
      <c r="BO73" s="80"/>
      <c r="BP73" s="80"/>
      <c r="BQ73" s="80"/>
      <c r="BR73" s="80"/>
      <c r="BS73" s="80"/>
      <c r="BT73" s="80"/>
      <c r="BU73" s="80"/>
      <c r="BV73" s="80"/>
      <c r="BW73" s="80"/>
      <c r="BX73" s="80"/>
      <c r="BY73" s="80"/>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80"/>
      <c r="BN74" s="80"/>
      <c r="BO74" s="80"/>
      <c r="BP74" s="80"/>
      <c r="BQ74" s="80"/>
      <c r="BR74" s="80"/>
      <c r="BS74" s="80"/>
      <c r="BT74" s="80"/>
      <c r="BU74" s="80"/>
      <c r="BV74" s="80"/>
      <c r="BW74" s="80"/>
      <c r="BX74" s="80"/>
      <c r="BY74" s="80"/>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80"/>
      <c r="BN75" s="80"/>
      <c r="BO75" s="80"/>
      <c r="BP75" s="80"/>
      <c r="BQ75" s="80"/>
      <c r="BR75" s="80"/>
      <c r="BS75" s="80"/>
      <c r="BT75" s="80"/>
      <c r="BU75" s="80"/>
      <c r="BV75" s="80"/>
      <c r="BW75" s="80"/>
      <c r="BX75" s="80"/>
      <c r="BY75" s="80"/>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80"/>
      <c r="BN76" s="80"/>
      <c r="BO76" s="80"/>
      <c r="BP76" s="80"/>
      <c r="BQ76" s="80"/>
      <c r="BR76" s="80"/>
      <c r="BS76" s="80"/>
      <c r="BT76" s="80"/>
      <c r="BU76" s="80"/>
      <c r="BV76" s="80"/>
      <c r="BW76" s="80"/>
      <c r="BX76" s="80"/>
      <c r="BY76" s="80"/>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80"/>
      <c r="BN77" s="80"/>
      <c r="BO77" s="80"/>
      <c r="BP77" s="80"/>
      <c r="BQ77" s="80"/>
      <c r="BR77" s="80"/>
      <c r="BS77" s="80"/>
      <c r="BT77" s="80"/>
      <c r="BU77" s="80"/>
      <c r="BV77" s="80"/>
      <c r="BW77" s="80"/>
      <c r="BX77" s="80"/>
      <c r="BY77" s="80"/>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80"/>
      <c r="BN78" s="80"/>
      <c r="BO78" s="80"/>
      <c r="BP78" s="80"/>
      <c r="BQ78" s="80"/>
      <c r="BR78" s="80"/>
      <c r="BS78" s="80"/>
      <c r="BT78" s="80"/>
      <c r="BU78" s="80"/>
      <c r="BV78" s="80"/>
      <c r="BW78" s="80"/>
      <c r="BX78" s="80"/>
      <c r="BY78" s="80"/>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80"/>
      <c r="BN79" s="80"/>
      <c r="BO79" s="80"/>
      <c r="BP79" s="80"/>
      <c r="BQ79" s="80"/>
      <c r="BR79" s="80"/>
      <c r="BS79" s="80"/>
      <c r="BT79" s="80"/>
      <c r="BU79" s="80"/>
      <c r="BV79" s="80"/>
      <c r="BW79" s="80"/>
      <c r="BX79" s="80"/>
      <c r="BY79" s="80"/>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80"/>
      <c r="BN80" s="80"/>
      <c r="BO80" s="80"/>
      <c r="BP80" s="80"/>
      <c r="BQ80" s="80"/>
      <c r="BR80" s="80"/>
      <c r="BS80" s="80"/>
      <c r="BT80" s="80"/>
      <c r="BU80" s="80"/>
      <c r="BV80" s="80"/>
      <c r="BW80" s="80"/>
      <c r="BX80" s="80"/>
      <c r="BY80" s="80"/>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80"/>
      <c r="BN81" s="80"/>
      <c r="BO81" s="80"/>
      <c r="BP81" s="80"/>
      <c r="BQ81" s="80"/>
      <c r="BR81" s="80"/>
      <c r="BS81" s="80"/>
      <c r="BT81" s="80"/>
      <c r="BU81" s="80"/>
      <c r="BV81" s="80"/>
      <c r="BW81" s="80"/>
      <c r="BX81" s="80"/>
      <c r="BY81" s="80"/>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Pw+NK256zscYx2nZ/ebMh7LSljH9nAJGXbTKa9u+qvOAybPcjOp/Na7zrfJeAfJoD+9gxoP1vQVfXw7XSuriBw==" saltValue="ChUgFBzHUe7v2EAaq6sUd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194221</v>
      </c>
      <c r="D6" s="19">
        <f t="shared" si="3"/>
        <v>47</v>
      </c>
      <c r="E6" s="19">
        <f t="shared" si="3"/>
        <v>18</v>
      </c>
      <c r="F6" s="19">
        <f t="shared" si="3"/>
        <v>1</v>
      </c>
      <c r="G6" s="19">
        <f t="shared" si="3"/>
        <v>0</v>
      </c>
      <c r="H6" s="19" t="str">
        <f t="shared" si="3"/>
        <v>山梨県　道志村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83.37</v>
      </c>
      <c r="Q6" s="20">
        <f t="shared" si="3"/>
        <v>100</v>
      </c>
      <c r="R6" s="20">
        <f t="shared" si="3"/>
        <v>2200</v>
      </c>
      <c r="S6" s="20">
        <f t="shared" si="3"/>
        <v>1557</v>
      </c>
      <c r="T6" s="20">
        <f t="shared" si="3"/>
        <v>79.680000000000007</v>
      </c>
      <c r="U6" s="20">
        <f t="shared" si="3"/>
        <v>19.54</v>
      </c>
      <c r="V6" s="20">
        <f t="shared" si="3"/>
        <v>1288</v>
      </c>
      <c r="W6" s="20">
        <f t="shared" si="3"/>
        <v>2.8</v>
      </c>
      <c r="X6" s="20">
        <f t="shared" si="3"/>
        <v>460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43.19</v>
      </c>
      <c r="BR6" s="21">
        <f t="shared" ref="BR6:BZ6" si="8">IF(BR7="",NA(),BR7)</f>
        <v>41.6</v>
      </c>
      <c r="BS6" s="21">
        <f t="shared" si="8"/>
        <v>42.18</v>
      </c>
      <c r="BT6" s="21">
        <f t="shared" si="8"/>
        <v>46.24</v>
      </c>
      <c r="BU6" s="21">
        <f t="shared" si="8"/>
        <v>41.45</v>
      </c>
      <c r="BV6" s="21">
        <f t="shared" si="8"/>
        <v>52.23</v>
      </c>
      <c r="BW6" s="21">
        <f t="shared" si="8"/>
        <v>50.06</v>
      </c>
      <c r="BX6" s="21">
        <f t="shared" si="8"/>
        <v>49.38</v>
      </c>
      <c r="BY6" s="21">
        <f t="shared" si="8"/>
        <v>48.53</v>
      </c>
      <c r="BZ6" s="21">
        <f t="shared" si="8"/>
        <v>46.11</v>
      </c>
      <c r="CA6" s="20" t="str">
        <f>IF(CA7="","",IF(CA7="-","【-】","【"&amp;SUBSTITUTE(TEXT(CA7,"#,##0.00"),"-","△")&amp;"】"))</f>
        <v>【46.46】</v>
      </c>
      <c r="CB6" s="21">
        <f>IF(CB7="",NA(),CB7)</f>
        <v>309.52</v>
      </c>
      <c r="CC6" s="21">
        <f t="shared" ref="CC6:CK6" si="9">IF(CC7="",NA(),CC7)</f>
        <v>334.42</v>
      </c>
      <c r="CD6" s="21">
        <f t="shared" si="9"/>
        <v>339.34</v>
      </c>
      <c r="CE6" s="21">
        <f t="shared" si="9"/>
        <v>313.35000000000002</v>
      </c>
      <c r="CF6" s="21">
        <f t="shared" si="9"/>
        <v>347.02</v>
      </c>
      <c r="CG6" s="21">
        <f t="shared" si="9"/>
        <v>294.05</v>
      </c>
      <c r="CH6" s="21">
        <f t="shared" si="9"/>
        <v>309.22000000000003</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t="str">
        <f t="shared" si="10"/>
        <v>-</v>
      </c>
      <c r="CP6" s="21" t="str">
        <f t="shared" si="10"/>
        <v>-</v>
      </c>
      <c r="CQ6" s="21" t="str">
        <f t="shared" si="10"/>
        <v>-</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194221</v>
      </c>
      <c r="D7" s="23">
        <v>47</v>
      </c>
      <c r="E7" s="23">
        <v>18</v>
      </c>
      <c r="F7" s="23">
        <v>1</v>
      </c>
      <c r="G7" s="23">
        <v>0</v>
      </c>
      <c r="H7" s="23" t="s">
        <v>98</v>
      </c>
      <c r="I7" s="23" t="s">
        <v>99</v>
      </c>
      <c r="J7" s="23" t="s">
        <v>100</v>
      </c>
      <c r="K7" s="23" t="s">
        <v>101</v>
      </c>
      <c r="L7" s="23" t="s">
        <v>102</v>
      </c>
      <c r="M7" s="23" t="s">
        <v>103</v>
      </c>
      <c r="N7" s="24" t="s">
        <v>104</v>
      </c>
      <c r="O7" s="24" t="s">
        <v>105</v>
      </c>
      <c r="P7" s="24">
        <v>83.37</v>
      </c>
      <c r="Q7" s="24">
        <v>100</v>
      </c>
      <c r="R7" s="24">
        <v>2200</v>
      </c>
      <c r="S7" s="24">
        <v>1557</v>
      </c>
      <c r="T7" s="24">
        <v>79.680000000000007</v>
      </c>
      <c r="U7" s="24">
        <v>19.54</v>
      </c>
      <c r="V7" s="24">
        <v>1288</v>
      </c>
      <c r="W7" s="24">
        <v>2.8</v>
      </c>
      <c r="X7" s="24">
        <v>460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43.19</v>
      </c>
      <c r="BR7" s="24">
        <v>41.6</v>
      </c>
      <c r="BS7" s="24">
        <v>42.18</v>
      </c>
      <c r="BT7" s="24">
        <v>46.24</v>
      </c>
      <c r="BU7" s="24">
        <v>41.45</v>
      </c>
      <c r="BV7" s="24">
        <v>52.23</v>
      </c>
      <c r="BW7" s="24">
        <v>50.06</v>
      </c>
      <c r="BX7" s="24">
        <v>49.38</v>
      </c>
      <c r="BY7" s="24">
        <v>48.53</v>
      </c>
      <c r="BZ7" s="24">
        <v>46.11</v>
      </c>
      <c r="CA7" s="24">
        <v>46.46</v>
      </c>
      <c r="CB7" s="24">
        <v>309.52</v>
      </c>
      <c r="CC7" s="24">
        <v>334.42</v>
      </c>
      <c r="CD7" s="24">
        <v>339.34</v>
      </c>
      <c r="CE7" s="24">
        <v>313.35000000000002</v>
      </c>
      <c r="CF7" s="24">
        <v>347.02</v>
      </c>
      <c r="CG7" s="24">
        <v>294.05</v>
      </c>
      <c r="CH7" s="24">
        <v>309.22000000000003</v>
      </c>
      <c r="CI7" s="24">
        <v>316.97000000000003</v>
      </c>
      <c r="CJ7" s="24">
        <v>326.17</v>
      </c>
      <c r="CK7" s="24">
        <v>336.93</v>
      </c>
      <c r="CL7" s="24">
        <v>339.86</v>
      </c>
      <c r="CM7" s="24" t="s">
        <v>104</v>
      </c>
      <c r="CN7" s="24" t="s">
        <v>104</v>
      </c>
      <c r="CO7" s="24" t="s">
        <v>104</v>
      </c>
      <c r="CP7" s="24" t="s">
        <v>104</v>
      </c>
      <c r="CQ7" s="24" t="s">
        <v>104</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匠</cp:lastModifiedBy>
  <dcterms:created xsi:type="dcterms:W3CDTF">2023-12-12T03:01:59Z</dcterms:created>
  <dcterms:modified xsi:type="dcterms:W3CDTF">2024-02-03T12:01:03Z</dcterms:modified>
  <cp:category/>
</cp:coreProperties>
</file>