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2石川\16 身延町\4市→県（修正回答②）\"/>
    </mc:Choice>
  </mc:AlternateContent>
  <xr:revisionPtr revIDLastSave="0" documentId="13_ncr:1_{B2F03E6F-76DB-4866-A427-4C64077F382B}" xr6:coauthVersionLast="47" xr6:coauthVersionMax="47" xr10:uidLastSave="{00000000-0000-0000-0000-000000000000}"/>
  <workbookProtection workbookAlgorithmName="SHA-512" workbookHashValue="JqHGWiQuFGw8S/g+OuQToSjUxd5odGFa9dGhmjKFDZ+C88BnBIO8XP/XAmhiF5MD7F8VLys/yQjNNlRpDDwhnw==" workbookSaltValue="mwk5/WMujYxgJdZU8zUZkg==" workbookSpinCount="100000" lockStructure="1"/>
  <bookViews>
    <workbookView xWindow="22932" yWindow="-2436"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B10"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<sst xmlns="http://schemas.openxmlformats.org/spreadsheetml/2006/main" count="236" uniqueCount="119">
  <si>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</si>
  <si>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</si>
  <si>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</si>
  <si>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</si>
  <si>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</si>
  <si>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</si>
  <si>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</si>
  <si>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</si>
  <si>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</si>
  <si>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</si>
  <si>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</si>
  <si>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</si>
  <si>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</si>
  <si>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</si>
  <si>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</si>
  <si>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</si>
  <si>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</si>
  <si>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</si>
  <si>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</si>
  <si>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</si>
  <si>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</si>
  <si>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</si>
  <si>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</si>
  <si>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</si>
  <si>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</si>
  <si>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</si>
  <si>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</si>
  <si>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</si>
  <si>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</si>
  <si>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</si>
  <si>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</si>
  <si>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</si>
  <si>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</si>
  <si>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</si>
  <si>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</si>
  <si>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</si>
  <si>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</si>
  <si>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</si>
  <si>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</si>
  <si>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</si>
  <si>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</si>
  <si>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</si>
  <si>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</si>
  <si>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</si>
  <si>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</si>
  <si>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</si>
  <si>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</si>
  <si>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</si>
  <si>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</si>
  <si>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</si>
  <si>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</si>
  <si>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</si>
  <si>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</si>
  <si>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</si>
  <si>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</si>
  <si>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</si>
  <si>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</si>
  <si>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</si>
  <si>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</si>
  <si>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</si>
  <si>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</si>
  <si>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</si>
  <si>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</si>
  <si>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</si>
  <si>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</si>
  <si>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</si>
  <si>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</si>
  <si>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</si>
  <si>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</si>
  <si>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</si>
  <si>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</si>
  <si>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</si>
  <si>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</si>
  <si>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</si>
  <si>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</si>
  <si>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</si>
  <si>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</si>
  <si>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</si>
  <si>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</si>
  <si>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</si>
  <si>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</si>
  <si>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</si>
  <si>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</si>
  <si>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</si>
  <si>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</si>
  <si>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</si>
  <si>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</si>
  <si>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</si>
  <si>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</si>
  <si>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</si>
  <si>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</si>
  <si>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</si>
  <si>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</si>
  <si>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</si>
  <si>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</si>
  <si>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</si>
  <si>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</si>
  <si>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</si>
  <si>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</si>
  <si>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</si>
  <si>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</si>
  <si>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</si>
  <si>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</si>
  <si>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</si>
  <si>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</si>
  <si>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</si>
  <si>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</si>
  <si>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</si>
  <si>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</si>
  <si>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</si>
  <si>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</si>
  <si>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</si>
  <si>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</si>
  <si>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</si>
  <si>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</si>
  <si>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</si>
  <si>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化、効率性について、平成30年度からは大規模な修繕がなかったため一時的に数値が改善されているが、施設設備の状況から修繕等は必要になるため今後も適正な使用料収入の確保及び汚水処理費の削減、経営改善に向けた取り組みが必要な状況である。
　老朽化については、状況把握が必要となってきている。</t>
    <phoneticPr fontId="4"/>
  </si>
  <si>
    <t>　管渠改善率は、平成30年度から令和4年度にかけて0％となっている。
　令和元年度末で20年が経過しており、状況把握が必要となってきている。</t>
    <phoneticPr fontId="4"/>
  </si>
  <si>
    <t>　収益的収支比率は、前年度までと比べてほぼ同じ数値となっているが、今後も経営状況維持できるよう取り組んでいく。
　企業債残高対事業規模比率は、前年度までと比べて一般会計負担額が減少したため高くなっている。一般会計繰入基準を総務省基準に基づいて算定したためである。
　経費回収率は平均値34.96%に比べて25.50%と低く、汚水処理原価は平均値の539.07円比べて671.57円と高くなっている。これは、令和元年度まで施設の修繕、委託費がなく、令和2年度に委託費増によるものと考えられる。また、施設の老朽化に伴い修繕の必要があれば変化していくものと考えられる。在住家庭の接続は完了しており、接続率の増加は今後見込めない状況であるが、適正な使用料収入の確保及び汚水処理費の削減が必要である。
　施設利用率は平均値の33.74%に比べて42.11%と高い。
　水洗化率は100％である。</t>
    <rPh sb="21" eb="22">
      <t>オナ</t>
    </rPh>
    <rPh sb="23" eb="25">
      <t>スウチ</t>
    </rPh>
    <rPh sb="159" eb="160">
      <t>ヒク</t>
    </rPh>
    <rPh sb="179" eb="180">
      <t>エン</t>
    </rPh>
    <rPh sb="189" eb="190">
      <t>エン</t>
    </rPh>
    <rPh sb="191" eb="192">
      <t>タカ</t>
    </rPh>
    <rPh sb="203" eb="205">
      <t>レイワ</t>
    </rPh>
    <rPh sb="205" eb="206">
      <t>ガン</t>
    </rPh>
    <rPh sb="216" eb="219">
      <t>イタクヒ</t>
    </rPh>
    <rPh sb="305" eb="307">
      <t>ミコ</t>
    </rPh>
    <rPh sb="374" eb="375">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</si>
</sst>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9F-41A2-B3F9-8ADC0FF26DC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E9F-41A2-B3F9-8ADC0FF26DC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47.37</c:v>
                </c:pt>
                <c:pt idx="1">
                  <c:v>42.11</c:v>
                </c:pt>
                <c:pt idx="2">
                  <c:v>42.11</c:v>
                </c:pt>
                <c:pt idx="3">
                  <c:v>42.11</c:v>
                </c:pt>
                <c:pt idx="4">
                  <c:v>42.11</c:v>
                </c:pt>
              </c:numCache>
            </c:numRef>
          </c:val>
          <c:extLst>
            <c:ext xmlns:c16="http://schemas.microsoft.com/office/drawing/2014/chart" uri="{C3380CC4-5D6E-409C-BE32-E72D297353CC}">
              <c16:uniqueId val="{00000000-29C6-4BB0-8C5B-D45810C6812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35.340000000000003</c:v>
                </c:pt>
                <c:pt idx="1">
                  <c:v>34.68</c:v>
                </c:pt>
                <c:pt idx="2">
                  <c:v>34.700000000000003</c:v>
                </c:pt>
                <c:pt idx="3">
                  <c:v>46.83</c:v>
                </c:pt>
                <c:pt idx="4">
                  <c:v>33.74</c:v>
                </c:pt>
              </c:numCache>
            </c:numRef>
          </c:val>
          <c:smooth val="0"/>
          <c:extLst>
            <c:ext xmlns:c16="http://schemas.microsoft.com/office/drawing/2014/chart" uri="{C3380CC4-5D6E-409C-BE32-E72D297353CC}">
              <c16:uniqueId val="{00000001-29C6-4BB0-8C5B-D45810C6812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1C7-4D4A-8F60-75C8AC7C894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91.52</c:v>
                </c:pt>
                <c:pt idx="1">
                  <c:v>90.33</c:v>
                </c:pt>
                <c:pt idx="2">
                  <c:v>90.04</c:v>
                </c:pt>
                <c:pt idx="3">
                  <c:v>90.58</c:v>
                </c:pt>
                <c:pt idx="4">
                  <c:v>90.11</c:v>
                </c:pt>
              </c:numCache>
            </c:numRef>
          </c:val>
          <c:smooth val="0"/>
          <c:extLst>
            <c:ext xmlns:c16="http://schemas.microsoft.com/office/drawing/2014/chart" uri="{C3380CC4-5D6E-409C-BE32-E72D297353CC}">
              <c16:uniqueId val="{00000001-41C7-4D4A-8F60-75C8AC7C894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100.04</c:v>
                </c:pt>
                <c:pt idx="2">
                  <c:v>77.48</c:v>
                </c:pt>
                <c:pt idx="3">
                  <c:v>100.06</c:v>
                </c:pt>
                <c:pt idx="4">
                  <c:v>100</c:v>
                </c:pt>
              </c:numCache>
            </c:numRef>
          </c:val>
          <c:extLst>
            <c:ext xmlns:c16="http://schemas.microsoft.com/office/drawing/2014/chart" uri="{C3380CC4-5D6E-409C-BE32-E72D297353CC}">
              <c16:uniqueId val="{00000000-16FD-407B-9615-3058792586B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FD-407B-9615-3058792586B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5C-46EF-A95D-34314EFD48D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5C-46EF-A95D-34314EFD48D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B5-4970-ADC9-F49353EF91A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B5-4970-ADC9-F49353EF91A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F8-42F5-9B4A-2D13C9C7A9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F8-42F5-9B4A-2D13C9C7A9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63-4F54-92C5-4A65B33DBD6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63-4F54-92C5-4A65B33DBD6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quot;-&quot;">
                  <c:v>6032.63</c:v>
                </c:pt>
                <c:pt idx="3">
                  <c:v>0</c:v>
                </c:pt>
                <c:pt idx="4" formatCode="#,##0.00;&quot;△&quot;#,##0.00;&quot;-&quot;">
                  <c:v>5606.45</c:v>
                </c:pt>
              </c:numCache>
            </c:numRef>
          </c:val>
          <c:extLst>
            <c:ext xmlns:c16="http://schemas.microsoft.com/office/drawing/2014/chart" uri="{C3380CC4-5D6E-409C-BE32-E72D297353CC}">
              <c16:uniqueId val="{00000000-2629-4702-AD25-F015D36F46D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1837.88</c:v>
                </c:pt>
                <c:pt idx="1">
                  <c:v>1748.51</c:v>
                </c:pt>
                <c:pt idx="2">
                  <c:v>1640.16</c:v>
                </c:pt>
                <c:pt idx="3">
                  <c:v>1521.05</c:v>
                </c:pt>
                <c:pt idx="4">
                  <c:v>1490.65</c:v>
                </c:pt>
              </c:numCache>
            </c:numRef>
          </c:val>
          <c:smooth val="0"/>
          <c:extLst>
            <c:ext xmlns:c16="http://schemas.microsoft.com/office/drawing/2014/chart" uri="{C3380CC4-5D6E-409C-BE32-E72D297353CC}">
              <c16:uniqueId val="{00000001-2629-4702-AD25-F015D36F46D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56.14</c:v>
                </c:pt>
                <c:pt idx="1">
                  <c:v>51.54</c:v>
                </c:pt>
                <c:pt idx="2">
                  <c:v>17.850000000000001</c:v>
                </c:pt>
                <c:pt idx="3">
                  <c:v>43.38</c:v>
                </c:pt>
                <c:pt idx="4">
                  <c:v>25.5</c:v>
                </c:pt>
              </c:numCache>
            </c:numRef>
          </c:val>
          <c:extLst>
            <c:ext xmlns:c16="http://schemas.microsoft.com/office/drawing/2014/chart" uri="{C3380CC4-5D6E-409C-BE32-E72D297353CC}">
              <c16:uniqueId val="{00000000-4B04-4CDA-82D6-4C4891D5EE2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35.03</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4B04-4CDA-82D6-4C4891D5EE2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297.79000000000002</c:v>
                </c:pt>
                <c:pt idx="1">
                  <c:v>341</c:v>
                </c:pt>
                <c:pt idx="2">
                  <c:v>1003.42</c:v>
                </c:pt>
                <c:pt idx="3">
                  <c:v>410.01</c:v>
                </c:pt>
                <c:pt idx="4">
                  <c:v>671.57</c:v>
                </c:pt>
              </c:numCache>
            </c:numRef>
          </c:val>
          <c:extLst>
            <c:ext xmlns:c16="http://schemas.microsoft.com/office/drawing/2014/chart" uri="{C3380CC4-5D6E-409C-BE32-E72D297353CC}">
              <c16:uniqueId val="{00000000-6C30-406C-9A04-05D3A29E4C5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525.22</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6C30-406C-9A04-05D3A29E4C5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topLeftCell="N12" zoomScale="99" zoomScaleNormal="100" zoomScaleSheetLayoutView="99"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山梨県　身延町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I2</v>
      </c>
      <c r="X8" s="71"/>
      <c r="Y8" s="71"/>
      <c r="Z8" s="71"/>
      <c r="AA8" s="71"/>
      <c r="AB8" s="71"/>
      <c r="AC8" s="71"/>
      <c r="AD8" s="72" t="str">
        <f>データ!$M$6</f>
        <v>非設置</v>
      </c>
      <c r="AE8" s="72"/>
      <c r="AF8" s="72"/>
      <c r="AG8" s="72"/>
      <c r="AH8" s="72"/>
      <c r="AI8" s="72"/>
      <c r="AJ8" s="72"/>
      <c r="AK8" s="3"/>
      <c r="AL8" s="45">
        <f>データ!S6</f>
        <v>10391</v>
      </c>
      <c r="AM8" s="45"/>
      <c r="AN8" s="45"/>
      <c r="AO8" s="45"/>
      <c r="AP8" s="45"/>
      <c r="AQ8" s="45"/>
      <c r="AR8" s="45"/>
      <c r="AS8" s="45"/>
      <c r="AT8" s="46">
        <f>データ!T6</f>
        <v>301.98</v>
      </c>
      <c r="AU8" s="46"/>
      <c r="AV8" s="46"/>
      <c r="AW8" s="46"/>
      <c r="AX8" s="46"/>
      <c r="AY8" s="46"/>
      <c r="AZ8" s="46"/>
      <c r="BA8" s="46"/>
      <c r="BB8" s="46">
        <f>データ!U6</f>
        <v>34.409999999999997</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0.24</v>
      </c>
      <c r="Q10" s="46"/>
      <c r="R10" s="46"/>
      <c r="S10" s="46"/>
      <c r="T10" s="46"/>
      <c r="U10" s="46"/>
      <c r="V10" s="46"/>
      <c r="W10" s="46">
        <f>データ!Q6</f>
        <v>100</v>
      </c>
      <c r="X10" s="46"/>
      <c r="Y10" s="46"/>
      <c r="Z10" s="46"/>
      <c r="AA10" s="46"/>
      <c r="AB10" s="46"/>
      <c r="AC10" s="46"/>
      <c r="AD10" s="45">
        <f>データ!R6</f>
        <v>3560</v>
      </c>
      <c r="AE10" s="45"/>
      <c r="AF10" s="45"/>
      <c r="AG10" s="45"/>
      <c r="AH10" s="45"/>
      <c r="AI10" s="45"/>
      <c r="AJ10" s="45"/>
      <c r="AK10" s="2"/>
      <c r="AL10" s="45">
        <f>データ!V6</f>
        <v>25</v>
      </c>
      <c r="AM10" s="45"/>
      <c r="AN10" s="45"/>
      <c r="AO10" s="45"/>
      <c r="AP10" s="45"/>
      <c r="AQ10" s="45"/>
      <c r="AR10" s="45"/>
      <c r="AS10" s="45"/>
      <c r="AT10" s="46">
        <f>データ!W6</f>
        <v>0.01</v>
      </c>
      <c r="AU10" s="46"/>
      <c r="AV10" s="46"/>
      <c r="AW10" s="46"/>
      <c r="AX10" s="46"/>
      <c r="AY10" s="46"/>
      <c r="AZ10" s="46"/>
      <c r="BA10" s="46"/>
      <c r="BB10" s="46">
        <f>データ!X6</f>
        <v>2500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【1,496.36】</v>
      </c>
      <c r="I86" s="12" t="str">
        <f>データ!CA6</f>
        <v>【35.16】</v>
      </c>
      <c r="J86" s="12" t="str">
        <f>データ!CL6</f>
        <v>【534.98】</v>
      </c>
      <c r="K86" s="12" t="str">
        <f>データ!CW6</f>
        <v>【33.84】</v>
      </c>
      <c r="L86" s="12" t="str">
        <f>データ!DH6</f>
        <v>【89.98】</v>
      </c>
      <c r="M86" s="12" t="s">
        <v>44</v>
      </c>
      <c r="N86" s="12" t="s">
        <v>44</v>
      </c>
      <c r="O86" s="12" t="str">
        <f>データ!EO6</f>
        <v>【0.00】</v>
      </c>
    </row>
  </sheetData>
  <sheetProtection algorithmName="SHA-512" hashValue="WOLp8iDvldaIFH36MFcY4jRSQZdQB437/tulklXLywC0LyN6LaMtY8gTjzeYwPU2icNBmVUFeUr4GTkJJgO1Kw==" saltValue="YHWDh9rXy17IXcgyDs1M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193658</v>
      </c>
      <c r="D6" s="19">
        <f t="shared" si="3"/>
        <v>47</v>
      </c>
      <c r="E6" s="19">
        <f t="shared" si="3"/>
        <v>17</v>
      </c>
      <c r="F6" s="19">
        <f t="shared" si="3"/>
        <v>9</v>
      </c>
      <c r="G6" s="19">
        <f t="shared" si="3"/>
        <v>0</v>
      </c>
      <c r="H6" s="19" t="str">
        <f t="shared" si="3"/>
        <v>山梨県　身延町</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0.24</v>
      </c>
      <c r="Q6" s="20">
        <f t="shared" si="3"/>
        <v>100</v>
      </c>
      <c r="R6" s="20">
        <f t="shared" si="3"/>
        <v>3560</v>
      </c>
      <c r="S6" s="20">
        <f t="shared" si="3"/>
        <v>10391</v>
      </c>
      <c r="T6" s="20">
        <f t="shared" si="3"/>
        <v>301.98</v>
      </c>
      <c r="U6" s="20">
        <f t="shared" si="3"/>
        <v>34.409999999999997</v>
      </c>
      <c r="V6" s="20">
        <f t="shared" si="3"/>
        <v>25</v>
      </c>
      <c r="W6" s="20">
        <f t="shared" si="3"/>
        <v>0.01</v>
      </c>
      <c r="X6" s="20">
        <f t="shared" si="3"/>
        <v>2500</v>
      </c>
      <c r="Y6" s="21">
        <f>IF(Y7="",NA(),Y7)</f>
        <v>100</v>
      </c>
      <c r="Z6" s="21">
        <f t="shared" ref="Z6:AH6" si="4">IF(Z7="",NA(),Z7)</f>
        <v>100.04</v>
      </c>
      <c r="AA6" s="21">
        <f t="shared" si="4"/>
        <v>77.48</v>
      </c>
      <c r="AB6" s="21">
        <f t="shared" si="4"/>
        <v>100.06</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6032.63</v>
      </c>
      <c r="BI6" s="20">
        <f t="shared" si="7"/>
        <v>0</v>
      </c>
      <c r="BJ6" s="21">
        <f t="shared" si="7"/>
        <v>5606.45</v>
      </c>
      <c r="BK6" s="21">
        <f t="shared" si="7"/>
        <v>1837.88</v>
      </c>
      <c r="BL6" s="21">
        <f t="shared" si="7"/>
        <v>1748.51</v>
      </c>
      <c r="BM6" s="21">
        <f t="shared" si="7"/>
        <v>1640.16</v>
      </c>
      <c r="BN6" s="21">
        <f t="shared" si="7"/>
        <v>1521.05</v>
      </c>
      <c r="BO6" s="21">
        <f t="shared" si="7"/>
        <v>1490.65</v>
      </c>
      <c r="BP6" s="20" t="str">
        <f>IF(BP7="","",IF(BP7="-","【-】","【"&amp;SUBSTITUTE(TEXT(BP7,"#,##0.00"),"-","△")&amp;"】"))</f>
        <v>【1,496.36】</v>
      </c>
      <c r="BQ6" s="21">
        <f>IF(BQ7="",NA(),BQ7)</f>
        <v>56.14</v>
      </c>
      <c r="BR6" s="21">
        <f t="shared" ref="BR6:BZ6" si="8">IF(BR7="",NA(),BR7)</f>
        <v>51.54</v>
      </c>
      <c r="BS6" s="21">
        <f t="shared" si="8"/>
        <v>17.850000000000001</v>
      </c>
      <c r="BT6" s="21">
        <f t="shared" si="8"/>
        <v>43.38</v>
      </c>
      <c r="BU6" s="21">
        <f t="shared" si="8"/>
        <v>25.5</v>
      </c>
      <c r="BV6" s="21">
        <f t="shared" si="8"/>
        <v>35.03</v>
      </c>
      <c r="BW6" s="21">
        <f t="shared" si="8"/>
        <v>34.99</v>
      </c>
      <c r="BX6" s="21">
        <f t="shared" si="8"/>
        <v>38.270000000000003</v>
      </c>
      <c r="BY6" s="21">
        <f t="shared" si="8"/>
        <v>37.520000000000003</v>
      </c>
      <c r="BZ6" s="21">
        <f t="shared" si="8"/>
        <v>34.96</v>
      </c>
      <c r="CA6" s="20" t="str">
        <f>IF(CA7="","",IF(CA7="-","【-】","【"&amp;SUBSTITUTE(TEXT(CA7,"#,##0.00"),"-","△")&amp;"】"))</f>
        <v>【35.16】</v>
      </c>
      <c r="CB6" s="21">
        <f>IF(CB7="",NA(),CB7)</f>
        <v>297.79000000000002</v>
      </c>
      <c r="CC6" s="21">
        <f t="shared" ref="CC6:CK6" si="9">IF(CC7="",NA(),CC7)</f>
        <v>341</v>
      </c>
      <c r="CD6" s="21">
        <f t="shared" si="9"/>
        <v>1003.42</v>
      </c>
      <c r="CE6" s="21">
        <f t="shared" si="9"/>
        <v>410.01</v>
      </c>
      <c r="CF6" s="21">
        <f t="shared" si="9"/>
        <v>671.57</v>
      </c>
      <c r="CG6" s="21">
        <f t="shared" si="9"/>
        <v>525.22</v>
      </c>
      <c r="CH6" s="21">
        <f t="shared" si="9"/>
        <v>520.91999999999996</v>
      </c>
      <c r="CI6" s="21">
        <f t="shared" si="9"/>
        <v>486.77</v>
      </c>
      <c r="CJ6" s="21">
        <f t="shared" si="9"/>
        <v>502.1</v>
      </c>
      <c r="CK6" s="21">
        <f t="shared" si="9"/>
        <v>539.07000000000005</v>
      </c>
      <c r="CL6" s="20" t="str">
        <f>IF(CL7="","",IF(CL7="-","【-】","【"&amp;SUBSTITUTE(TEXT(CL7,"#,##0.00"),"-","△")&amp;"】"))</f>
        <v>【534.98】</v>
      </c>
      <c r="CM6" s="21">
        <f>IF(CM7="",NA(),CM7)</f>
        <v>47.37</v>
      </c>
      <c r="CN6" s="21">
        <f t="shared" ref="CN6:CV6" si="10">IF(CN7="",NA(),CN7)</f>
        <v>42.11</v>
      </c>
      <c r="CO6" s="21">
        <f t="shared" si="10"/>
        <v>42.11</v>
      </c>
      <c r="CP6" s="21">
        <f t="shared" si="10"/>
        <v>42.11</v>
      </c>
      <c r="CQ6" s="21">
        <f t="shared" si="10"/>
        <v>42.11</v>
      </c>
      <c r="CR6" s="21">
        <f t="shared" si="10"/>
        <v>35.340000000000003</v>
      </c>
      <c r="CS6" s="21">
        <f t="shared" si="10"/>
        <v>34.68</v>
      </c>
      <c r="CT6" s="21">
        <f t="shared" si="10"/>
        <v>34.700000000000003</v>
      </c>
      <c r="CU6" s="21">
        <f t="shared" si="10"/>
        <v>46.83</v>
      </c>
      <c r="CV6" s="21">
        <f t="shared" si="10"/>
        <v>33.74</v>
      </c>
      <c r="CW6" s="20" t="str">
        <f>IF(CW7="","",IF(CW7="-","【-】","【"&amp;SUBSTITUTE(TEXT(CW7,"#,##0.00"),"-","△")&amp;"】"))</f>
        <v>【33.84】</v>
      </c>
      <c r="CX6" s="21">
        <f>IF(CX7="",NA(),CX7)</f>
        <v>100</v>
      </c>
      <c r="CY6" s="21">
        <f t="shared" ref="CY6:DG6" si="11">IF(CY7="",NA(),CY7)</f>
        <v>100</v>
      </c>
      <c r="CZ6" s="21">
        <f t="shared" si="11"/>
        <v>100</v>
      </c>
      <c r="DA6" s="21">
        <f t="shared" si="11"/>
        <v>100</v>
      </c>
      <c r="DB6" s="21">
        <f t="shared" si="11"/>
        <v>100</v>
      </c>
      <c r="DC6" s="21">
        <f t="shared" si="11"/>
        <v>91.52</v>
      </c>
      <c r="DD6" s="21">
        <f t="shared" si="11"/>
        <v>90.33</v>
      </c>
      <c r="DE6" s="21">
        <f t="shared" si="11"/>
        <v>90.04</v>
      </c>
      <c r="DF6" s="21">
        <f t="shared" si="11"/>
        <v>90.58</v>
      </c>
      <c r="DG6" s="21">
        <f t="shared" si="11"/>
        <v>90.11</v>
      </c>
      <c r="DH6" s="20" t="str">
        <f>IF(DH7="","",IF(DH7="-","【-】","【"&amp;SUBSTITUTE(TEXT(DH7,"#,##0.00"),"-","△")&amp;"】"))</f>
        <v>【89.98】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2">
      <c r="A7" s="14"/>
      <c r="B7" s="23">
        <v>2022</v>
      </c>
      <c r="C7" s="23">
        <v>193658</v>
      </c>
      <c r="D7" s="23">
        <v>47</v>
      </c>
      <c r="E7" s="23">
        <v>17</v>
      </c>
      <c r="F7" s="23">
        <v>9</v>
      </c>
      <c r="G7" s="23">
        <v>0</v>
      </c>
      <c r="H7" s="23" t="s">
        <v>98</v>
      </c>
      <c r="I7" s="23" t="s">
        <v>99</v>
      </c>
      <c r="J7" s="23" t="s">
        <v>100</v>
      </c>
      <c r="K7" s="23" t="s">
        <v>101</v>
      </c>
      <c r="L7" s="23" t="s">
        <v>102</v>
      </c>
      <c r="M7" s="23" t="s">
        <v>103</v>
      </c>
      <c r="N7" s="24" t="s">
        <v>104</v>
      </c>
      <c r="O7" s="24" t="s">
        <v>105</v>
      </c>
      <c r="P7" s="24">
        <v>0.24</v>
      </c>
      <c r="Q7" s="24">
        <v>100</v>
      </c>
      <c r="R7" s="24">
        <v>3560</v>
      </c>
      <c r="S7" s="24">
        <v>10391</v>
      </c>
      <c r="T7" s="24">
        <v>301.98</v>
      </c>
      <c r="U7" s="24">
        <v>34.409999999999997</v>
      </c>
      <c r="V7" s="24">
        <v>25</v>
      </c>
      <c r="W7" s="24">
        <v>0.01</v>
      </c>
      <c r="X7" s="24">
        <v>2500</v>
      </c>
      <c r="Y7" s="24">
        <v>100</v>
      </c>
      <c r="Z7" s="24">
        <v>100.04</v>
      </c>
      <c r="AA7" s="24">
        <v>77.48</v>
      </c>
      <c r="AB7" s="24">
        <v>100.06</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6032.63</v>
      </c>
      <c r="BI7" s="24">
        <v>0</v>
      </c>
      <c r="BJ7" s="24">
        <v>5606.45</v>
      </c>
      <c r="BK7" s="24">
        <v>1837.88</v>
      </c>
      <c r="BL7" s="24">
        <v>1748.51</v>
      </c>
      <c r="BM7" s="24">
        <v>1640.16</v>
      </c>
      <c r="BN7" s="24">
        <v>1521.05</v>
      </c>
      <c r="BO7" s="24">
        <v>1490.65</v>
      </c>
      <c r="BP7" s="24">
        <v>1496.36</v>
      </c>
      <c r="BQ7" s="24">
        <v>56.14</v>
      </c>
      <c r="BR7" s="24">
        <v>51.54</v>
      </c>
      <c r="BS7" s="24">
        <v>17.850000000000001</v>
      </c>
      <c r="BT7" s="24">
        <v>43.38</v>
      </c>
      <c r="BU7" s="24">
        <v>25.5</v>
      </c>
      <c r="BV7" s="24">
        <v>35.03</v>
      </c>
      <c r="BW7" s="24">
        <v>34.99</v>
      </c>
      <c r="BX7" s="24">
        <v>38.270000000000003</v>
      </c>
      <c r="BY7" s="24">
        <v>37.520000000000003</v>
      </c>
      <c r="BZ7" s="24">
        <v>34.96</v>
      </c>
      <c r="CA7" s="24">
        <v>35.159999999999997</v>
      </c>
      <c r="CB7" s="24">
        <v>297.79000000000002</v>
      </c>
      <c r="CC7" s="24">
        <v>341</v>
      </c>
      <c r="CD7" s="24">
        <v>1003.42</v>
      </c>
      <c r="CE7" s="24">
        <v>410.01</v>
      </c>
      <c r="CF7" s="24">
        <v>671.57</v>
      </c>
      <c r="CG7" s="24">
        <v>525.22</v>
      </c>
      <c r="CH7" s="24">
        <v>520.91999999999996</v>
      </c>
      <c r="CI7" s="24">
        <v>486.77</v>
      </c>
      <c r="CJ7" s="24">
        <v>502.1</v>
      </c>
      <c r="CK7" s="24">
        <v>539.07000000000005</v>
      </c>
      <c r="CL7" s="24">
        <v>534.98</v>
      </c>
      <c r="CM7" s="24">
        <v>47.37</v>
      </c>
      <c r="CN7" s="24">
        <v>42.11</v>
      </c>
      <c r="CO7" s="24">
        <v>42.11</v>
      </c>
      <c r="CP7" s="24">
        <v>42.11</v>
      </c>
      <c r="CQ7" s="24">
        <v>42.11</v>
      </c>
      <c r="CR7" s="24">
        <v>35.340000000000003</v>
      </c>
      <c r="CS7" s="24">
        <v>34.68</v>
      </c>
      <c r="CT7" s="24">
        <v>34.700000000000003</v>
      </c>
      <c r="CU7" s="24">
        <v>46.83</v>
      </c>
      <c r="CV7" s="24">
        <v>33.74</v>
      </c>
      <c r="CW7" s="24">
        <v>33.840000000000003</v>
      </c>
      <c r="CX7" s="24">
        <v>100</v>
      </c>
      <c r="CY7" s="24">
        <v>100</v>
      </c>
      <c r="CZ7" s="24">
        <v>100</v>
      </c>
      <c r="DA7" s="24">
        <v>100</v>
      </c>
      <c r="DB7" s="24">
        <v>100</v>
      </c>
      <c r="DC7" s="24">
        <v>91.52</v>
      </c>
      <c r="DD7" s="24">
        <v>90.33</v>
      </c>
      <c r="DE7" s="24">
        <v>90.04</v>
      </c>
      <c r="DF7" s="24">
        <v>90.58</v>
      </c>
      <c r="DG7" s="24">
        <v>90.11</v>
      </c>
      <c r="DH7" s="24">
        <v>89.98</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2023-12-12T02:58:51Z</dcterms:created>
  <dcterms:modified xsi:type="dcterms:W3CDTF">2024-02-29T04:14:05Z</dcterms:modified>
  <cp:category/>
</cp:coreProperties>
</file>