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YPCA223025a\Desktop\公営企業に係る経営比較分析表（令和４年度）の分析等\【経営比較分析表】2022_193640_47_1718\"/>
    </mc:Choice>
  </mc:AlternateContent>
  <xr:revisionPtr revIDLastSave="0" documentId="13_ncr:1_{88A7FF22-9BA2-42E5-A906-50E62F890A20}" xr6:coauthVersionLast="47" xr6:coauthVersionMax="47" xr10:uidLastSave="{00000000-0000-0000-0000-000000000000}"/>
  <workbookProtection workbookAlgorithmName="SHA-512" workbookHashValue="K1hfzCmcsGc6nwXPBw7M8pbHirbPevTCA0F1KPYI9NKSO60eymEYHHst+76i4DKj1K9+dQNDPvUipwDcEvTZHw==" workbookSaltValue="F7JRcUFSQOoab+U1DgpaY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<sst xmlns="http://schemas.openxmlformats.org/spreadsheetml/2006/main" count="236" uniqueCount="120">
  <si>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</si>
  <si>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</si>
  <si>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</si>
  <si>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</si>
  <si>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</si>
  <si>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</si>
  <si>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</si>
  <si>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</si>
  <si>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</si>
  <si>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</si>
  <si>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</si>
  <si>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</si>
  <si>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</si>
  <si>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</si>
  <si>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</si>
  <si>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</si>
  <si>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</si>
  <si>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</si>
  <si>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</si>
  <si>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</si>
  <si>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</si>
  <si>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</si>
  <si>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</si>
  <si>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</si>
  <si>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</si>
  <si>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</si>
  <si>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</si>
  <si>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</si>
  <si>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</si>
  <si>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</si>
  <si>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</si>
  <si>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</si>
  <si>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</si>
  <si>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</si>
  <si>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</si>
  <si>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</si>
  <si>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</si>
  <si>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</si>
  <si>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</si>
  <si>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</si>
  <si>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</si>
  <si>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</si>
  <si>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</si>
  <si>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</si>
  <si>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</si>
  <si>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</si>
  <si>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</si>
  <si>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</si>
  <si>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</si>
  <si>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</si>
  <si>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</si>
  <si>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</si>
  <si>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</si>
  <si>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</si>
  <si>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</si>
  <si>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</si>
  <si>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</si>
  <si>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</si>
  <si>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</si>
  <si>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</si>
  <si>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</si>
  <si>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</si>
  <si>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</si>
  <si>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</si>
  <si>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</si>
  <si>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</si>
  <si>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</si>
  <si>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</si>
  <si>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</si>
  <si>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</si>
  <si>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</si>
  <si>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</si>
  <si>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</si>
  <si>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</si>
  <si>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</si>
  <si>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</si>
  <si>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</si>
  <si>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</si>
  <si>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</si>
  <si>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</si>
  <si>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</si>
  <si>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</si>
  <si>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</si>
  <si>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</si>
  <si>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</si>
  <si>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</si>
  <si>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</si>
  <si>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</si>
  <si>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</si>
  <si>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</si>
  <si>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</si>
  <si>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</si>
  <si>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</si>
  <si>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</si>
  <si>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</si>
  <si>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</si>
  <si>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</si>
  <si>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</si>
  <si>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</si>
  <si>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</si>
  <si>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</si>
  <si>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</si>
  <si>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</si>
  <si>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</si>
  <si>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</si>
  <si>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</si>
  <si>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</si>
  <si>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</si>
  <si>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</si>
  <si>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</si>
  <si>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</si>
  <si>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</si>
  <si>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</si>
  <si>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</si>
  <si>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</si>
  <si>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</si>
  <si>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</si>
  <si>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令和元年度に償還金が返済済みのため、令和２年度からは健全性が微増しているが、施設の老朽化で維持管理費も微増傾向であるため、施設の廃止に向けて事業を進めていく。</t>
    <rPh sb="0" eb="2">
      <t>レイワ</t>
    </rPh>
    <rPh sb="2" eb="5">
      <t>ガンネンド</t>
    </rPh>
    <rPh sb="6" eb="9">
      <t>ショウカンキン</t>
    </rPh>
    <rPh sb="10" eb="13">
      <t>ヘンサイズ</t>
    </rPh>
    <rPh sb="18" eb="20">
      <t>レイワ</t>
    </rPh>
    <rPh sb="21" eb="23">
      <t>ネンド</t>
    </rPh>
    <rPh sb="26" eb="29">
      <t>ケンゼンセイ</t>
    </rPh>
    <rPh sb="30" eb="32">
      <t>ビゾウ</t>
    </rPh>
    <rPh sb="38" eb="40">
      <t>シセツ</t>
    </rPh>
    <rPh sb="41" eb="44">
      <t>ロウキュウカ</t>
    </rPh>
    <rPh sb="45" eb="50">
      <t>イジカンリヒ</t>
    </rPh>
    <rPh sb="51" eb="55">
      <t>ビゾウケイコウ</t>
    </rPh>
    <rPh sb="61" eb="63">
      <t>シセツ</t>
    </rPh>
    <rPh sb="64" eb="66">
      <t>ハイシ</t>
    </rPh>
    <rPh sb="67" eb="68">
      <t>ム</t>
    </rPh>
    <rPh sb="70" eb="72">
      <t>ジギョウ</t>
    </rPh>
    <rPh sb="73" eb="74">
      <t>スス</t>
    </rPh>
    <phoneticPr fontId="4"/>
  </si>
  <si>
    <t>施設も平成２年度に供用開始し、計画当時と比べ大きく生活環境が変化し、また稼働後、３０年以上経過し、施設の老朽化も課題である。今後の進むべき方向性を検討している。</t>
    <rPh sb="0" eb="2">
      <t>シセツ</t>
    </rPh>
    <rPh sb="3" eb="5">
      <t>ヘイセイ</t>
    </rPh>
    <rPh sb="6" eb="8">
      <t>ネンド</t>
    </rPh>
    <rPh sb="9" eb="13">
      <t>キョウヨウカイシ</t>
    </rPh>
    <rPh sb="15" eb="17">
      <t>ケイカク</t>
    </rPh>
    <rPh sb="17" eb="19">
      <t>トウジ</t>
    </rPh>
    <rPh sb="20" eb="21">
      <t>クラ</t>
    </rPh>
    <rPh sb="22" eb="23">
      <t>オオ</t>
    </rPh>
    <rPh sb="25" eb="29">
      <t>セイカツカンキョウ</t>
    </rPh>
    <rPh sb="30" eb="32">
      <t>ヘンカ</t>
    </rPh>
    <rPh sb="36" eb="39">
      <t>カドウゴ</t>
    </rPh>
    <rPh sb="42" eb="45">
      <t>ネンイジョウ</t>
    </rPh>
    <rPh sb="45" eb="47">
      <t>ケイカ</t>
    </rPh>
    <rPh sb="49" eb="51">
      <t>シセツ</t>
    </rPh>
    <rPh sb="52" eb="55">
      <t>ロウキュウカ</t>
    </rPh>
    <rPh sb="56" eb="58">
      <t>カダイ</t>
    </rPh>
    <rPh sb="62" eb="64">
      <t>コンゴ</t>
    </rPh>
    <rPh sb="65" eb="66">
      <t>スス</t>
    </rPh>
    <rPh sb="69" eb="72">
      <t>ホウコウセイ</t>
    </rPh>
    <rPh sb="73" eb="75">
      <t>ケントウ</t>
    </rPh>
    <phoneticPr fontId="4"/>
  </si>
  <si>
    <t>この施設の所在地は、重要伝統的建造物保存地区であって、家屋の外観などを改修できないことから特定環境保全公共下水道を整備したものである。そのため、小規模施設であり、使用している人口も少なく予算規模も小さいため、効率的に経営できるよう努力していく。</t>
    <rPh sb="2" eb="4">
      <t>シセツ</t>
    </rPh>
    <rPh sb="5" eb="8">
      <t>ショザイチ</t>
    </rPh>
    <rPh sb="10" eb="18">
      <t>ジュウヨウデントウテキケンゾウブツ</t>
    </rPh>
    <rPh sb="18" eb="22">
      <t>ホゾンチク</t>
    </rPh>
    <rPh sb="27" eb="29">
      <t>カオク</t>
    </rPh>
    <rPh sb="30" eb="32">
      <t>ガイカン</t>
    </rPh>
    <rPh sb="35" eb="37">
      <t>カイシュウ</t>
    </rPh>
    <rPh sb="45" eb="51">
      <t>トクテイカンキョウホゼン</t>
    </rPh>
    <rPh sb="51" eb="56">
      <t>コウキョウゲスイドウ</t>
    </rPh>
    <rPh sb="57" eb="59">
      <t>セイビ</t>
    </rPh>
    <rPh sb="72" eb="77">
      <t>ショウキボシセツ</t>
    </rPh>
    <rPh sb="81" eb="83">
      <t>シヨウ</t>
    </rPh>
    <rPh sb="87" eb="89">
      <t>ジンコウ</t>
    </rPh>
    <rPh sb="90" eb="91">
      <t>スク</t>
    </rPh>
    <rPh sb="93" eb="97">
      <t>ヨサンキボ</t>
    </rPh>
    <rPh sb="98" eb="99">
      <t>チイ</t>
    </rPh>
    <rPh sb="104" eb="107">
      <t>コウリツテキ</t>
    </rPh>
    <rPh sb="108" eb="110">
      <t>ケイエイ</t>
    </rPh>
    <rPh sb="115" eb="117">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</si>
</sst>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2C-4990-AB80-418B24360E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0.06</c:v>
                </c:pt>
                <c:pt idx="3">
                  <c:v>0.27</c:v>
                </c:pt>
                <c:pt idx="4">
                  <c:v>0.22</c:v>
                </c:pt>
              </c:numCache>
            </c:numRef>
          </c:val>
          <c:smooth val="0"/>
          <c:extLst>
            <c:ext xmlns:c16="http://schemas.microsoft.com/office/drawing/2014/chart" uri="{C3380CC4-5D6E-409C-BE32-E72D297353CC}">
              <c16:uniqueId val="{00000001-9D2C-4990-AB80-418B24360E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117.83</c:v>
                </c:pt>
                <c:pt idx="2">
                  <c:v>125.22</c:v>
                </c:pt>
                <c:pt idx="3">
                  <c:v>119.13</c:v>
                </c:pt>
                <c:pt idx="4">
                  <c:v>113.04</c:v>
                </c:pt>
              </c:numCache>
            </c:numRef>
          </c:val>
          <c:extLst>
            <c:ext xmlns:c16="http://schemas.microsoft.com/office/drawing/2014/chart" uri="{C3380CC4-5D6E-409C-BE32-E72D297353CC}">
              <c16:uniqueId val="{00000000-AA52-4DFD-AD37-236263B3D3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45.87</c:v>
                </c:pt>
                <c:pt idx="3">
                  <c:v>44.24</c:v>
                </c:pt>
                <c:pt idx="4">
                  <c:v>45.3</c:v>
                </c:pt>
              </c:numCache>
            </c:numRef>
          </c:val>
          <c:smooth val="0"/>
          <c:extLst>
            <c:ext xmlns:c16="http://schemas.microsoft.com/office/drawing/2014/chart" uri="{C3380CC4-5D6E-409C-BE32-E72D297353CC}">
              <c16:uniqueId val="{00000001-AA52-4DFD-AD37-236263B3D3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13-4998-8C23-794EE8A71F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87.65</c:v>
                </c:pt>
                <c:pt idx="3">
                  <c:v>88.15</c:v>
                </c:pt>
                <c:pt idx="4">
                  <c:v>88.37</c:v>
                </c:pt>
              </c:numCache>
            </c:numRef>
          </c:val>
          <c:smooth val="0"/>
          <c:extLst>
            <c:ext xmlns:c16="http://schemas.microsoft.com/office/drawing/2014/chart" uri="{C3380CC4-5D6E-409C-BE32-E72D297353CC}">
              <c16:uniqueId val="{00000001-CA13-4998-8C23-794EE8A71F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63.53</c:v>
                </c:pt>
                <c:pt idx="1">
                  <c:v>50.58</c:v>
                </c:pt>
                <c:pt idx="2">
                  <c:v>97.23</c:v>
                </c:pt>
                <c:pt idx="3">
                  <c:v>101.66</c:v>
                </c:pt>
                <c:pt idx="4">
                  <c:v>114.81</c:v>
                </c:pt>
              </c:numCache>
            </c:numRef>
          </c:val>
          <c:extLst>
            <c:ext xmlns:c16="http://schemas.microsoft.com/office/drawing/2014/chart" uri="{C3380CC4-5D6E-409C-BE32-E72D297353CC}">
              <c16:uniqueId val="{00000000-6626-457B-A495-BC08E2A522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26-457B-A495-BC08E2A522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7E-4810-9487-D120499365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7E-4810-9487-D120499365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DA-4675-954F-033BB367AA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DA-4675-954F-033BB367AA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D5-4678-B2FA-3217CC0EC7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D5-4678-B2FA-3217CC0EC7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95-4F52-B5C5-FDA33A28AD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95-4F52-B5C5-FDA33A28AD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F1-449E-930A-F47651B5A5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1268.6300000000001</c:v>
                </c:pt>
                <c:pt idx="3">
                  <c:v>1283.69</c:v>
                </c:pt>
                <c:pt idx="4">
                  <c:v>1160.22</c:v>
                </c:pt>
              </c:numCache>
            </c:numRef>
          </c:val>
          <c:smooth val="0"/>
          <c:extLst>
            <c:ext xmlns:c16="http://schemas.microsoft.com/office/drawing/2014/chart" uri="{C3380CC4-5D6E-409C-BE32-E72D297353CC}">
              <c16:uniqueId val="{00000001-D3F1-449E-930A-F47651B5A5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12.96</c:v>
                </c:pt>
                <c:pt idx="1">
                  <c:v>27.05</c:v>
                </c:pt>
                <c:pt idx="2">
                  <c:v>40.43</c:v>
                </c:pt>
                <c:pt idx="3">
                  <c:v>43.9</c:v>
                </c:pt>
                <c:pt idx="4">
                  <c:v>19.25</c:v>
                </c:pt>
              </c:numCache>
            </c:numRef>
          </c:val>
          <c:extLst>
            <c:ext xmlns:c16="http://schemas.microsoft.com/office/drawing/2014/chart" uri="{C3380CC4-5D6E-409C-BE32-E72D297353CC}">
              <c16:uniqueId val="{00000000-7462-4675-9789-3DDD2A0548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82.88</c:v>
                </c:pt>
                <c:pt idx="3">
                  <c:v>82.53</c:v>
                </c:pt>
                <c:pt idx="4">
                  <c:v>81.81</c:v>
                </c:pt>
              </c:numCache>
            </c:numRef>
          </c:val>
          <c:smooth val="0"/>
          <c:extLst>
            <c:ext xmlns:c16="http://schemas.microsoft.com/office/drawing/2014/chart" uri="{C3380CC4-5D6E-409C-BE32-E72D297353CC}">
              <c16:uniqueId val="{00000001-7462-4675-9789-3DDD2A0548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99</c:v>
                </c:pt>
                <c:pt idx="1">
                  <c:v>47.68</c:v>
                </c:pt>
                <c:pt idx="2">
                  <c:v>29.57</c:v>
                </c:pt>
                <c:pt idx="3">
                  <c:v>27.75</c:v>
                </c:pt>
                <c:pt idx="4">
                  <c:v>62.97</c:v>
                </c:pt>
              </c:numCache>
            </c:numRef>
          </c:val>
          <c:extLst>
            <c:ext xmlns:c16="http://schemas.microsoft.com/office/drawing/2014/chart" uri="{C3380CC4-5D6E-409C-BE32-E72D297353CC}">
              <c16:uniqueId val="{00000000-7C8B-4C38-8F22-25478D1AB3B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187.76</c:v>
                </c:pt>
                <c:pt idx="3">
                  <c:v>190.48</c:v>
                </c:pt>
                <c:pt idx="4">
                  <c:v>193.59</c:v>
                </c:pt>
              </c:numCache>
            </c:numRef>
          </c:val>
          <c:smooth val="0"/>
          <c:extLst>
            <c:ext xmlns:c16="http://schemas.microsoft.com/office/drawing/2014/chart" uri="{C3380CC4-5D6E-409C-BE32-E72D297353CC}">
              <c16:uniqueId val="{00000001-7C8B-4C38-8F22-25478D1AB3B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早川町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929</v>
      </c>
      <c r="AM8" s="37"/>
      <c r="AN8" s="37"/>
      <c r="AO8" s="37"/>
      <c r="AP8" s="37"/>
      <c r="AQ8" s="37"/>
      <c r="AR8" s="37"/>
      <c r="AS8" s="37"/>
      <c r="AT8" s="38">
        <f>データ!T6</f>
        <v>369.96</v>
      </c>
      <c r="AU8" s="38"/>
      <c r="AV8" s="38"/>
      <c r="AW8" s="38"/>
      <c r="AX8" s="38"/>
      <c r="AY8" s="38"/>
      <c r="AZ8" s="38"/>
      <c r="BA8" s="38"/>
      <c r="BB8" s="38">
        <f>データ!U6</f>
        <v>2.5099999999999998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4.67</v>
      </c>
      <c r="Q10" s="38"/>
      <c r="R10" s="38"/>
      <c r="S10" s="38"/>
      <c r="T10" s="38"/>
      <c r="U10" s="38"/>
      <c r="V10" s="38"/>
      <c r="W10" s="38">
        <f>データ!Q6</f>
        <v>100</v>
      </c>
      <c r="X10" s="38"/>
      <c r="Y10" s="38"/>
      <c r="Z10" s="38"/>
      <c r="AA10" s="38"/>
      <c r="AB10" s="38"/>
      <c r="AC10" s="38"/>
      <c r="AD10" s="37">
        <f>データ!R6</f>
        <v>4500</v>
      </c>
      <c r="AE10" s="37"/>
      <c r="AF10" s="37"/>
      <c r="AG10" s="37"/>
      <c r="AH10" s="37"/>
      <c r="AI10" s="37"/>
      <c r="AJ10" s="37"/>
      <c r="AK10" s="2"/>
      <c r="AL10" s="37">
        <f>データ!V6</f>
        <v>42</v>
      </c>
      <c r="AM10" s="37"/>
      <c r="AN10" s="37"/>
      <c r="AO10" s="37"/>
      <c r="AP10" s="37"/>
      <c r="AQ10" s="37"/>
      <c r="AR10" s="37"/>
      <c r="AS10" s="37"/>
      <c r="AT10" s="38">
        <f>データ!W6</f>
        <v>0.03</v>
      </c>
      <c r="AU10" s="38"/>
      <c r="AV10" s="38"/>
      <c r="AW10" s="38"/>
      <c r="AX10" s="38"/>
      <c r="AY10" s="38"/>
      <c r="AZ10" s="38"/>
      <c r="BA10" s="38"/>
      <c r="BB10" s="38">
        <f>データ!X6</f>
        <v>1400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SbgF33mkYETqp+wGx7Mc5htyeAfL4haZImAEmcgbpu71Yy8pfrac/qSgjMyCOdrHc3jjvu9Bki8ZDTnA9d8Ysw==" saltValue="Nogfthbuss7nifzaWsKXt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193640</v>
      </c>
      <c r="D6" s="19">
        <f t="shared" si="3"/>
        <v>47</v>
      </c>
      <c r="E6" s="19">
        <f t="shared" si="3"/>
        <v>17</v>
      </c>
      <c r="F6" s="19">
        <f t="shared" si="3"/>
        <v>4</v>
      </c>
      <c r="G6" s="19">
        <f t="shared" si="3"/>
        <v>0</v>
      </c>
      <c r="H6" s="19" t="str">
        <f t="shared" si="3"/>
        <v>山梨県　早川町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4.67</v>
      </c>
      <c r="Q6" s="20">
        <f t="shared" si="3"/>
        <v>100</v>
      </c>
      <c r="R6" s="20">
        <f t="shared" si="3"/>
        <v>4500</v>
      </c>
      <c r="S6" s="20">
        <f t="shared" si="3"/>
        <v>929</v>
      </c>
      <c r="T6" s="20">
        <f t="shared" si="3"/>
        <v>369.96</v>
      </c>
      <c r="U6" s="20">
        <f t="shared" si="3"/>
        <v>2.5099999999999998</v>
      </c>
      <c r="V6" s="20">
        <f t="shared" si="3"/>
        <v>42</v>
      </c>
      <c r="W6" s="20">
        <f t="shared" si="3"/>
        <v>0.03</v>
      </c>
      <c r="X6" s="20">
        <f t="shared" si="3"/>
        <v>1400</v>
      </c>
      <c r="Y6" s="21">
        <f>IF(Y7="",NA(),Y7)</f>
        <v>63.53</v>
      </c>
      <c r="Z6" s="21">
        <f t="shared" ref="Z6:AH6" si="4">IF(Z7="",NA(),Z7)</f>
        <v>50.58</v>
      </c>
      <c r="AA6" s="21">
        <f t="shared" si="4"/>
        <v>97.23</v>
      </c>
      <c r="AB6" s="21">
        <f t="shared" si="4"/>
        <v>101.66</v>
      </c>
      <c r="AC6" s="21">
        <f t="shared" si="4"/>
        <v>114.81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1268.6300000000001</v>
      </c>
      <c r="BN6" s="21">
        <f t="shared" si="7"/>
        <v>1283.69</v>
      </c>
      <c r="BO6" s="21">
        <f t="shared" si="7"/>
        <v>1160.22</v>
      </c>
      <c r="BP6" s="20" t="str">
        <f>IF(BP7="","",IF(BP7="-","【-】","【"&amp;SUBSTITUTE(TEXT(BP7,"#,##0.00"),"-","△")&amp;"】"))</f>
        <v>【1,182.11】</v>
      </c>
      <c r="BQ6" s="21">
        <f>IF(BQ7="",NA(),BQ7)</f>
        <v>12.96</v>
      </c>
      <c r="BR6" s="21">
        <f t="shared" ref="BR6:BZ6" si="8">IF(BR7="",NA(),BR7)</f>
        <v>27.05</v>
      </c>
      <c r="BS6" s="21">
        <f t="shared" si="8"/>
        <v>40.43</v>
      </c>
      <c r="BT6" s="21">
        <f t="shared" si="8"/>
        <v>43.9</v>
      </c>
      <c r="BU6" s="21">
        <f t="shared" si="8"/>
        <v>19.25</v>
      </c>
      <c r="BV6" s="21">
        <f t="shared" si="8"/>
        <v>72.260000000000005</v>
      </c>
      <c r="BW6" s="21">
        <f t="shared" si="8"/>
        <v>71.84</v>
      </c>
      <c r="BX6" s="21">
        <f t="shared" si="8"/>
        <v>82.88</v>
      </c>
      <c r="BY6" s="21">
        <f t="shared" si="8"/>
        <v>82.53</v>
      </c>
      <c r="BZ6" s="21">
        <f t="shared" si="8"/>
        <v>81.81</v>
      </c>
      <c r="CA6" s="20" t="str">
        <f>IF(CA7="","",IF(CA7="-","【-】","【"&amp;SUBSTITUTE(TEXT(CA7,"#,##0.00"),"-","△")&amp;"】"))</f>
        <v>【73.78】</v>
      </c>
      <c r="CB6" s="21">
        <f>IF(CB7="",NA(),CB7)</f>
        <v>99</v>
      </c>
      <c r="CC6" s="21">
        <f t="shared" ref="CC6:CK6" si="9">IF(CC7="",NA(),CC7)</f>
        <v>47.68</v>
      </c>
      <c r="CD6" s="21">
        <f t="shared" si="9"/>
        <v>29.57</v>
      </c>
      <c r="CE6" s="21">
        <f t="shared" si="9"/>
        <v>27.75</v>
      </c>
      <c r="CF6" s="21">
        <f t="shared" si="9"/>
        <v>62.97</v>
      </c>
      <c r="CG6" s="21">
        <f t="shared" si="9"/>
        <v>230.02</v>
      </c>
      <c r="CH6" s="21">
        <f t="shared" si="9"/>
        <v>228.47</v>
      </c>
      <c r="CI6" s="21">
        <f t="shared" si="9"/>
        <v>187.76</v>
      </c>
      <c r="CJ6" s="21">
        <f t="shared" si="9"/>
        <v>190.48</v>
      </c>
      <c r="CK6" s="21">
        <f t="shared" si="9"/>
        <v>193.59</v>
      </c>
      <c r="CL6" s="20" t="str">
        <f>IF(CL7="","",IF(CL7="-","【-】","【"&amp;SUBSTITUTE(TEXT(CL7,"#,##0.00"),"-","△")&amp;"】"))</f>
        <v>【220.62】</v>
      </c>
      <c r="CM6" s="21">
        <f>IF(CM7="",NA(),CM7)</f>
        <v>100</v>
      </c>
      <c r="CN6" s="21">
        <f t="shared" ref="CN6:CV6" si="10">IF(CN7="",NA(),CN7)</f>
        <v>117.83</v>
      </c>
      <c r="CO6" s="21">
        <f t="shared" si="10"/>
        <v>125.22</v>
      </c>
      <c r="CP6" s="21">
        <f t="shared" si="10"/>
        <v>119.13</v>
      </c>
      <c r="CQ6" s="21">
        <f t="shared" si="10"/>
        <v>113.04</v>
      </c>
      <c r="CR6" s="21">
        <f t="shared" si="10"/>
        <v>42.56</v>
      </c>
      <c r="CS6" s="21">
        <f t="shared" si="10"/>
        <v>42.47</v>
      </c>
      <c r="CT6" s="21">
        <f t="shared" si="10"/>
        <v>45.87</v>
      </c>
      <c r="CU6" s="21">
        <f t="shared" si="10"/>
        <v>44.24</v>
      </c>
      <c r="CV6" s="21">
        <f t="shared" si="10"/>
        <v>45.3</v>
      </c>
      <c r="CW6" s="20" t="str">
        <f>IF(CW7="","",IF(CW7="-","【-】","【"&amp;SUBSTITUTE(TEXT(CW7,"#,##0.00"),"-","△")&amp;"】"))</f>
        <v>【42.22】</v>
      </c>
      <c r="CX6" s="21">
        <f>IF(CX7="",NA(),CX7)</f>
        <v>100</v>
      </c>
      <c r="CY6" s="21">
        <f t="shared" ref="CY6:DG6" si="11">IF(CY7="",NA(),CY7)</f>
        <v>100</v>
      </c>
      <c r="CZ6" s="21">
        <f t="shared" si="11"/>
        <v>100</v>
      </c>
      <c r="DA6" s="21">
        <f t="shared" si="11"/>
        <v>100</v>
      </c>
      <c r="DB6" s="21">
        <f t="shared" si="11"/>
        <v>100</v>
      </c>
      <c r="DC6" s="21">
        <f t="shared" si="11"/>
        <v>83.32</v>
      </c>
      <c r="DD6" s="21">
        <f t="shared" si="11"/>
        <v>83.75</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0.06</v>
      </c>
      <c r="EM6" s="21">
        <f t="shared" si="14"/>
        <v>0.27</v>
      </c>
      <c r="EN6" s="21">
        <f t="shared" si="14"/>
        <v>0.22</v>
      </c>
      <c r="EO6" s="20" t="str">
        <f>IF(EO7="","",IF(EO7="-","【-】","【"&amp;SUBSTITUTE(TEXT(EO7,"#,##0.00"),"-","△")&amp;"】"))</f>
        <v>【0.13】</v>
      </c>
    </row>
    <row r="7" spans="1:145" s="22" customFormat="1" x14ac:dyDescent="0.15">
      <c r="A7" s="14"/>
      <c r="B7" s="23">
        <v>2022</v>
      </c>
      <c r="C7" s="23">
        <v>193640</v>
      </c>
      <c r="D7" s="23">
        <v>47</v>
      </c>
      <c r="E7" s="23">
        <v>17</v>
      </c>
      <c r="F7" s="23">
        <v>4</v>
      </c>
      <c r="G7" s="23">
        <v>0</v>
      </c>
      <c r="H7" s="23" t="s">
        <v>98</v>
      </c>
      <c r="I7" s="23" t="s">
        <v>99</v>
      </c>
      <c r="J7" s="23" t="s">
        <v>100</v>
      </c>
      <c r="K7" s="23" t="s">
        <v>101</v>
      </c>
      <c r="L7" s="23" t="s">
        <v>102</v>
      </c>
      <c r="M7" s="23" t="s">
        <v>103</v>
      </c>
      <c r="N7" s="24" t="s">
        <v>104</v>
      </c>
      <c r="O7" s="24" t="s">
        <v>105</v>
      </c>
      <c r="P7" s="24">
        <v>4.67</v>
      </c>
      <c r="Q7" s="24">
        <v>100</v>
      </c>
      <c r="R7" s="24">
        <v>4500</v>
      </c>
      <c r="S7" s="24">
        <v>929</v>
      </c>
      <c r="T7" s="24">
        <v>369.96</v>
      </c>
      <c r="U7" s="24">
        <v>2.5099999999999998</v>
      </c>
      <c r="V7" s="24">
        <v>42</v>
      </c>
      <c r="W7" s="24">
        <v>0.03</v>
      </c>
      <c r="X7" s="24">
        <v>1400</v>
      </c>
      <c r="Y7" s="24">
        <v>63.53</v>
      </c>
      <c r="Z7" s="24">
        <v>50.58</v>
      </c>
      <c r="AA7" s="24">
        <v>97.23</v>
      </c>
      <c r="AB7" s="24">
        <v>101.66</v>
      </c>
      <c r="AC7" s="24">
        <v>114.81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1268.6300000000001</v>
      </c>
      <c r="BN7" s="24">
        <v>1283.69</v>
      </c>
      <c r="BO7" s="24">
        <v>1160.22</v>
      </c>
      <c r="BP7" s="24">
        <v>1182.1099999999999</v>
      </c>
      <c r="BQ7" s="24">
        <v>12.96</v>
      </c>
      <c r="BR7" s="24">
        <v>27.05</v>
      </c>
      <c r="BS7" s="24">
        <v>40.43</v>
      </c>
      <c r="BT7" s="24">
        <v>43.9</v>
      </c>
      <c r="BU7" s="24">
        <v>19.25</v>
      </c>
      <c r="BV7" s="24">
        <v>72.260000000000005</v>
      </c>
      <c r="BW7" s="24">
        <v>71.84</v>
      </c>
      <c r="BX7" s="24">
        <v>82.88</v>
      </c>
      <c r="BY7" s="24">
        <v>82.53</v>
      </c>
      <c r="BZ7" s="24">
        <v>81.81</v>
      </c>
      <c r="CA7" s="24">
        <v>73.78</v>
      </c>
      <c r="CB7" s="24">
        <v>99</v>
      </c>
      <c r="CC7" s="24">
        <v>47.68</v>
      </c>
      <c r="CD7" s="24">
        <v>29.57</v>
      </c>
      <c r="CE7" s="24">
        <v>27.75</v>
      </c>
      <c r="CF7" s="24">
        <v>62.97</v>
      </c>
      <c r="CG7" s="24">
        <v>230.02</v>
      </c>
      <c r="CH7" s="24">
        <v>228.47</v>
      </c>
      <c r="CI7" s="24">
        <v>187.76</v>
      </c>
      <c r="CJ7" s="24">
        <v>190.48</v>
      </c>
      <c r="CK7" s="24">
        <v>193.59</v>
      </c>
      <c r="CL7" s="24">
        <v>220.62</v>
      </c>
      <c r="CM7" s="24">
        <v>100</v>
      </c>
      <c r="CN7" s="24">
        <v>117.83</v>
      </c>
      <c r="CO7" s="24">
        <v>125.22</v>
      </c>
      <c r="CP7" s="24">
        <v>119.13</v>
      </c>
      <c r="CQ7" s="24">
        <v>113.04</v>
      </c>
      <c r="CR7" s="24">
        <v>42.56</v>
      </c>
      <c r="CS7" s="24">
        <v>42.47</v>
      </c>
      <c r="CT7" s="24">
        <v>45.87</v>
      </c>
      <c r="CU7" s="24">
        <v>44.24</v>
      </c>
      <c r="CV7" s="24">
        <v>45.3</v>
      </c>
      <c r="CW7" s="24">
        <v>42.22</v>
      </c>
      <c r="CX7" s="24">
        <v>100</v>
      </c>
      <c r="CY7" s="24">
        <v>100</v>
      </c>
      <c r="CZ7" s="24">
        <v>100</v>
      </c>
      <c r="DA7" s="24">
        <v>100</v>
      </c>
      <c r="DB7" s="24">
        <v>100</v>
      </c>
      <c r="DC7" s="24">
        <v>83.32</v>
      </c>
      <c r="DD7" s="24">
        <v>83.75</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0.06</v>
      </c>
      <c r="EM7" s="24">
        <v>0.27</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渡邊 哲也</cp:lastModifiedBy>
  <dcterms:created xsi:type="dcterms:W3CDTF">2023-12-12T02:50:10Z</dcterms:created>
  <dcterms:modified xsi:type="dcterms:W3CDTF">2024-01-26T04:52:28Z</dcterms:modified>
  <cp:category/>
</cp:coreProperties>
</file>