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le01\共有\06 建設部門\0604 下水道課\◆送受信メール◆\R5年度\R60117_Fw 【山梨県市町村課：25〆】公営企業に係る経営比較分析表（令和４年度）の分析等について（依頼）\【経営比較分析表】2022_192147_46_1718\"/>
    </mc:Choice>
  </mc:AlternateContent>
  <workbookProtection workbookAlgorithmName="SHA-512" workbookHashValue="tjnxw9gzlT5fCTkHDyr+4QTjQuxU9cx87h8HRBLCDH4ofpy3jSbIsMfSSxzn59+uUCbUT21qFvkqcysvP3u70g==" workbookSaltValue="C3Zbsle8gzh1IhwNEoYXU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<sst xmlns="http://schemas.openxmlformats.org/spreadsheetml/2006/main" count="278" uniqueCount="117">
  <si>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</si>
  <si>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</si>
  <si>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</si>
  <si>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</si>
  <si>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</si>
  <si>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</si>
  <si>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</si>
  <si>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</si>
  <si>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</si>
  <si>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</si>
  <si>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</si>
  <si>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</si>
  <si>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</si>
  <si>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</si>
  <si>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</si>
  <si>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</si>
  <si>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</si>
  <si>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</si>
  <si>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</si>
  <si>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</si>
  <si>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</si>
  <si>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</si>
  <si>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</si>
  <si>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</si>
  <si>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</si>
  <si>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</si>
  <si>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</si>
  <si>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</si>
  <si>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</si>
  <si>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</si>
  <si>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</si>
  <si>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</si>
  <si>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</si>
  <si>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</si>
  <si>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</si>
  <si>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</si>
  <si>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</si>
  <si>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</si>
  <si>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</si>
  <si>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</si>
  <si>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</si>
  <si>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</si>
  <si>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</si>
  <si>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</si>
  <si>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</si>
  <si>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</si>
  <si>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</si>
  <si>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</si>
  <si>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</si>
  <si>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</si>
  <si>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</si>
  <si>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</si>
  <si>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</si>
  <si>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</si>
  <si>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</si>
  <si>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</si>
  <si>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</si>
  <si>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</si>
  <si>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</si>
  <si>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</si>
  <si>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</si>
  <si>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</si>
  <si>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</si>
  <si>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</si>
  <si>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</si>
  <si>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</si>
  <si>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</si>
  <si>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</si>
  <si>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</si>
  <si>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</si>
  <si>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</si>
  <si>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</si>
  <si>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</si>
  <si>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</si>
  <si>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</si>
  <si>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</si>
  <si>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</si>
  <si>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</si>
  <si>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</si>
  <si>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</si>
  <si>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</si>
  <si>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</si>
  <si>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</si>
  <si>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</si>
  <si>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</si>
  <si>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</si>
  <si>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</si>
  <si>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</si>
  <si>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</si>
  <si>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</si>
  <si>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</si>
  <si>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</si>
  <si>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</si>
  <si>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</si>
  <si>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</si>
  <si>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</si>
  <si>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</si>
  <si>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</si>
  <si>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</si>
  <si>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</si>
  <si>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</si>
  <si>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</si>
  <si>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</si>
  <si>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</si>
  <si>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</si>
  <si>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</si>
  <si>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</si>
  <si>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</si>
  <si>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</si>
  <si>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</si>
  <si>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</si>
  <si>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</si>
  <si>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</si>
  <si>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</si>
  <si>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R2年度より減少傾向であり、100％を超え経営上問題ないように見えるが⑤経費回収率において類似団体や全国平均と比較しても下回ることから下水道使用料で汚水処理費を賄えていない状況が続いている。
④企業債残高対事業規模比率は、類似団体や全国平均と比較しても低い値となっている。ただし、今後施設の老朽化対策による更新も控えているので増加していく見込みである。
⑥汚水処理原価は、令和3年度より減少し、類似団体、全国平均を下回る値となっているが、維持管理費が増加していく見込みから増加していく見込みである。
⑧水洗化率おにいては、令和2年度から概ね一定で推移し類似団体の平均値を超える値となっている。今後も同様に約97％で推移する見込みである。</t>
    <rPh sb="1" eb="7">
      <t>ケイジョウシュウシヒリツ</t>
    </rPh>
    <rPh sb="11" eb="13">
      <t>ネンド</t>
    </rPh>
    <rPh sb="15" eb="17">
      <t>ゲンショウ</t>
    </rPh>
    <rPh sb="17" eb="19">
      <t>ケイコウ</t>
    </rPh>
    <rPh sb="28" eb="29">
      <t>コ</t>
    </rPh>
    <rPh sb="30" eb="33">
      <t>ケイエイジョウ</t>
    </rPh>
    <rPh sb="33" eb="35">
      <t>モンダイ</t>
    </rPh>
    <rPh sb="40" eb="41">
      <t>ミ</t>
    </rPh>
    <rPh sb="45" eb="50">
      <t>ケイヒカイシュウリツ</t>
    </rPh>
    <rPh sb="54" eb="58">
      <t>ルイジダンタイ</t>
    </rPh>
    <rPh sb="59" eb="63">
      <t>ゼンコクヘイキン</t>
    </rPh>
    <rPh sb="64" eb="66">
      <t>ヒカク</t>
    </rPh>
    <rPh sb="69" eb="71">
      <t>シタマワ</t>
    </rPh>
    <rPh sb="76" eb="82">
      <t>ゲスイドウシヨウリョウ</t>
    </rPh>
    <rPh sb="83" eb="88">
      <t>オスイショリヒ</t>
    </rPh>
    <rPh sb="89" eb="90">
      <t>マカナ</t>
    </rPh>
    <rPh sb="95" eb="97">
      <t>ジョウキョウ</t>
    </rPh>
    <rPh sb="98" eb="99">
      <t>ツヅ</t>
    </rPh>
    <rPh sb="107" eb="110">
      <t>キギョウサイ</t>
    </rPh>
    <rPh sb="110" eb="112">
      <t>ザンダカ</t>
    </rPh>
    <rPh sb="112" eb="113">
      <t>タイ</t>
    </rPh>
    <rPh sb="113" eb="117">
      <t>ジギョウキボ</t>
    </rPh>
    <rPh sb="117" eb="119">
      <t>ヒリツ</t>
    </rPh>
    <rPh sb="121" eb="125">
      <t>ルイジダンタイ</t>
    </rPh>
    <rPh sb="204" eb="206">
      <t>ゲンショウ</t>
    </rPh>
    <rPh sb="230" eb="235">
      <t>イジカンリヒ</t>
    </rPh>
    <rPh sb="236" eb="238">
      <t>ゾウカ</t>
    </rPh>
    <rPh sb="242" eb="244">
      <t>ミコ</t>
    </rPh>
    <rPh sb="247" eb="249">
      <t>ゾウカ</t>
    </rPh>
    <rPh sb="253" eb="255">
      <t>ミコ</t>
    </rPh>
    <rPh sb="280" eb="281">
      <t>オオム</t>
    </rPh>
    <rPh sb="282" eb="284">
      <t>イッテイ</t>
    </rPh>
    <rPh sb="285" eb="287">
      <t>スイイ</t>
    </rPh>
    <rPh sb="308" eb="310">
      <t>コンゴ</t>
    </rPh>
    <rPh sb="311" eb="313">
      <t>ドウヨウ</t>
    </rPh>
    <rPh sb="314" eb="315">
      <t>ヤク</t>
    </rPh>
    <rPh sb="319" eb="321">
      <t>スイイ</t>
    </rPh>
    <rPh sb="323" eb="325">
      <t>ミコ</t>
    </rPh>
    <phoneticPr fontId="4"/>
  </si>
  <si>
    <t xml:space="preserve">①全国平均、類似団体と比較しても施設等（管渠含む）の老朽化が進んでいる。本市においては、農業集落排水管路施設機能診断・最適化構想を基に計画的かつ効率的に処理場の機能改良を実施していく予定である。
また、処理場以外の下水道施設（管渠やマンホールポンプ施設）においても持続可能な公共インフラとして点検・調査も実施していく予定である。
</t>
    <rPh sb="1" eb="5">
      <t>ゼンコクヘイキン</t>
    </rPh>
    <rPh sb="6" eb="10">
      <t>ルイジダンタイ</t>
    </rPh>
    <rPh sb="11" eb="13">
      <t>ヒカク</t>
    </rPh>
    <rPh sb="16" eb="18">
      <t>シセツ</t>
    </rPh>
    <rPh sb="18" eb="19">
      <t>トウ</t>
    </rPh>
    <rPh sb="20" eb="22">
      <t>カンキョ</t>
    </rPh>
    <rPh sb="22" eb="23">
      <t>フク</t>
    </rPh>
    <rPh sb="26" eb="29">
      <t>ロウキュウカ</t>
    </rPh>
    <rPh sb="30" eb="31">
      <t>スス</t>
    </rPh>
    <rPh sb="36" eb="38">
      <t>ホンシ</t>
    </rPh>
    <rPh sb="44" eb="50">
      <t>ノウギョウシュウラクハイスイ</t>
    </rPh>
    <rPh sb="50" eb="54">
      <t>カンロシセツ</t>
    </rPh>
    <rPh sb="54" eb="58">
      <t>キノウシンダン</t>
    </rPh>
    <rPh sb="59" eb="64">
      <t>サイテキカコウソウ</t>
    </rPh>
    <rPh sb="65" eb="66">
      <t>モト</t>
    </rPh>
    <rPh sb="67" eb="70">
      <t>ケイカクテキ</t>
    </rPh>
    <rPh sb="72" eb="75">
      <t>コウリツテキ</t>
    </rPh>
    <rPh sb="76" eb="79">
      <t>ショリジョウ</t>
    </rPh>
    <rPh sb="80" eb="84">
      <t>キノウカイリョウ</t>
    </rPh>
    <rPh sb="85" eb="87">
      <t>ジッシ</t>
    </rPh>
    <rPh sb="91" eb="93">
      <t>ヨテイ</t>
    </rPh>
    <rPh sb="101" eb="104">
      <t>ショリジョウ</t>
    </rPh>
    <rPh sb="104" eb="106">
      <t>イガイ</t>
    </rPh>
    <rPh sb="107" eb="112">
      <t>ゲスイドウシセツ</t>
    </rPh>
    <rPh sb="113" eb="115">
      <t>カンキョ</t>
    </rPh>
    <rPh sb="124" eb="126">
      <t>シセツ</t>
    </rPh>
    <rPh sb="132" eb="136">
      <t>ジゾクカノウ</t>
    </rPh>
    <rPh sb="137" eb="139">
      <t>コウキョウ</t>
    </rPh>
    <rPh sb="146" eb="148">
      <t>テンケン</t>
    </rPh>
    <rPh sb="149" eb="151">
      <t>チョウサ</t>
    </rPh>
    <rPh sb="152" eb="154">
      <t>ジッシ</t>
    </rPh>
    <rPh sb="158" eb="160">
      <t>ヨテイ</t>
    </rPh>
    <phoneticPr fontId="4"/>
  </si>
  <si>
    <t>農業集落排水事業における下水道使用料においては、人口増による使用料収入の増加は難しく、今後少しづつ減少していく見込みである。維持管理費において施設等の老朽化も進み、修繕費が増加傾向であり施設運営においても物価上昇等により増加していく見込みである。
今後は、これまでの事業運営とこれからの事業継続において注視したうえで事業運営を行っていく必要がある。</t>
    <rPh sb="0" eb="6">
      <t>ノウギョウシュウラクハイスイ</t>
    </rPh>
    <rPh sb="6" eb="8">
      <t>ジギョウ</t>
    </rPh>
    <rPh sb="12" eb="18">
      <t>ゲスイドウシヨウリョウ</t>
    </rPh>
    <rPh sb="24" eb="27">
      <t>ジンコウゾウ</t>
    </rPh>
    <rPh sb="30" eb="33">
      <t>シヨウリョウ</t>
    </rPh>
    <rPh sb="33" eb="35">
      <t>シュウニュウ</t>
    </rPh>
    <rPh sb="36" eb="38">
      <t>ゾウカ</t>
    </rPh>
    <rPh sb="39" eb="40">
      <t>ムズカ</t>
    </rPh>
    <rPh sb="43" eb="45">
      <t>コンゴ</t>
    </rPh>
    <rPh sb="45" eb="46">
      <t>スコ</t>
    </rPh>
    <rPh sb="49" eb="51">
      <t>ゲンショウ</t>
    </rPh>
    <rPh sb="55" eb="57">
      <t>ミコ</t>
    </rPh>
    <rPh sb="62" eb="67">
      <t>イジカンリヒ</t>
    </rPh>
    <rPh sb="71" eb="74">
      <t>シセツトウ</t>
    </rPh>
    <rPh sb="75" eb="78">
      <t>ロウキュウカ</t>
    </rPh>
    <rPh sb="79" eb="80">
      <t>スス</t>
    </rPh>
    <rPh sb="82" eb="84">
      <t>シュウゼン</t>
    </rPh>
    <rPh sb="84" eb="85">
      <t>ヒ</t>
    </rPh>
    <rPh sb="86" eb="88">
      <t>ゾウカ</t>
    </rPh>
    <rPh sb="88" eb="90">
      <t>ケイコウ</t>
    </rPh>
    <rPh sb="93" eb="95">
      <t>シセツ</t>
    </rPh>
    <rPh sb="95" eb="97">
      <t>ウンエイ</t>
    </rPh>
    <rPh sb="102" eb="106">
      <t>ブッカジョウショウ</t>
    </rPh>
    <rPh sb="106" eb="107">
      <t>トウ</t>
    </rPh>
    <rPh sb="110" eb="112">
      <t>ゾウカ</t>
    </rPh>
    <rPh sb="116" eb="118">
      <t>ミコ</t>
    </rPh>
    <rPh sb="124" eb="126">
      <t>コンゴ</t>
    </rPh>
    <rPh sb="133" eb="135">
      <t>ジギョウ</t>
    </rPh>
    <rPh sb="135" eb="137">
      <t>ウンエイ</t>
    </rPh>
    <rPh sb="143" eb="147">
      <t>ジギョウケイゾク</t>
    </rPh>
    <rPh sb="151" eb="153">
      <t>チュウシ</t>
    </rPh>
    <rPh sb="158" eb="160">
      <t>ジギョウ</t>
    </rPh>
    <rPh sb="160" eb="162">
      <t>ウンエイ</t>
    </rPh>
    <rPh sb="163" eb="164">
      <t>オコナ</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</si>
</sst>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5C1-49D3-86AA-3ED0D56E8B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A5C1-49D3-86AA-3ED0D56E8B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53-47DC-AEBC-D44F048EAB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EE53-47DC-AEBC-D44F048EAB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96.97</c:v>
                </c:pt>
                <c:pt idx="3">
                  <c:v>97.24</c:v>
                </c:pt>
                <c:pt idx="4">
                  <c:v>97.34</c:v>
                </c:pt>
              </c:numCache>
            </c:numRef>
          </c:val>
          <c:extLst>
            <c:ext xmlns:c16="http://schemas.microsoft.com/office/drawing/2014/chart" uri="{C3380CC4-5D6E-409C-BE32-E72D297353CC}">
              <c16:uniqueId val="{00000000-6B62-457B-AC4A-521612D39B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6B62-457B-AC4A-521612D39B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109.24</c:v>
                </c:pt>
                <c:pt idx="3">
                  <c:v>104.25</c:v>
                </c:pt>
                <c:pt idx="4">
                  <c:v>102.56</c:v>
                </c:pt>
              </c:numCache>
            </c:numRef>
          </c:val>
          <c:extLst>
            <c:ext xmlns:c16="http://schemas.microsoft.com/office/drawing/2014/chart" uri="{C3380CC4-5D6E-409C-BE32-E72D297353CC}">
              <c16:uniqueId val="{00000000-E394-4B16-AC71-7FDA0B41BA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E394-4B16-AC71-7FDA0B41BA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52.66</c:v>
                </c:pt>
                <c:pt idx="3">
                  <c:v>54.56</c:v>
                </c:pt>
                <c:pt idx="4">
                  <c:v>56.39</c:v>
                </c:pt>
              </c:numCache>
            </c:numRef>
          </c:val>
          <c:extLst>
            <c:ext xmlns:c16="http://schemas.microsoft.com/office/drawing/2014/chart" uri="{C3380CC4-5D6E-409C-BE32-E72D297353CC}">
              <c16:uniqueId val="{00000000-8DF9-4CD3-98C8-C124FE2087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8DF9-4CD3-98C8-C124FE2087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BDD-444A-A7A2-BB13EDFCD9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BDD-444A-A7A2-BB13EDFCD9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37-4763-8AFF-8BDCB53837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2137-4763-8AFF-8BDCB53837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c:v>
                </c:pt>
                <c:pt idx="3">
                  <c:v>48.55</c:v>
                </c:pt>
                <c:pt idx="4">
                  <c:v>62.64</c:v>
                </c:pt>
              </c:numCache>
            </c:numRef>
          </c:val>
          <c:extLst>
            <c:ext xmlns:c16="http://schemas.microsoft.com/office/drawing/2014/chart" uri="{C3380CC4-5D6E-409C-BE32-E72D297353CC}">
              <c16:uniqueId val="{00000000-416C-4020-8944-6C2C39858F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416C-4020-8944-6C2C39858F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19.59</c:v>
                </c:pt>
                <c:pt idx="3">
                  <c:v>54.89</c:v>
                </c:pt>
                <c:pt idx="4">
                  <c:v>4.92</c:v>
                </c:pt>
              </c:numCache>
            </c:numRef>
          </c:val>
          <c:extLst>
            <c:ext xmlns:c16="http://schemas.microsoft.com/office/drawing/2014/chart" uri="{C3380CC4-5D6E-409C-BE32-E72D297353CC}">
              <c16:uniqueId val="{00000000-7668-40B8-AB0B-BAE8F0EE6A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7668-40B8-AB0B-BAE8F0EE6A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60.11</c:v>
                </c:pt>
                <c:pt idx="3">
                  <c:v>52.1</c:v>
                </c:pt>
                <c:pt idx="4">
                  <c:v>56</c:v>
                </c:pt>
              </c:numCache>
            </c:numRef>
          </c:val>
          <c:extLst>
            <c:ext xmlns:c16="http://schemas.microsoft.com/office/drawing/2014/chart" uri="{C3380CC4-5D6E-409C-BE32-E72D297353CC}">
              <c16:uniqueId val="{00000000-2733-4C29-AC6A-6937E97B46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2733-4C29-AC6A-6937E97B46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188.79</c:v>
                </c:pt>
                <c:pt idx="3">
                  <c:v>220.14</c:v>
                </c:pt>
                <c:pt idx="4">
                  <c:v>205.45</c:v>
                </c:pt>
              </c:numCache>
            </c:numRef>
          </c:val>
          <c:extLst>
            <c:ext xmlns:c16="http://schemas.microsoft.com/office/drawing/2014/chart" uri="{C3380CC4-5D6E-409C-BE32-E72D297353CC}">
              <c16:uniqueId val="{00000000-E685-4C96-83BC-996BC6F694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E685-4C96-83BC-996BC6F694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1" zoomScale="80" zoomScaleNormal="80" workbookViewId="0">
      <selection activeCell="BK89" sqref="BK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中央市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30802</v>
      </c>
      <c r="AM8" s="55"/>
      <c r="AN8" s="55"/>
      <c r="AO8" s="55"/>
      <c r="AP8" s="55"/>
      <c r="AQ8" s="55"/>
      <c r="AR8" s="55"/>
      <c r="AS8" s="55"/>
      <c r="AT8" s="54">
        <f>データ!T6</f>
        <v>31.69</v>
      </c>
      <c r="AU8" s="54"/>
      <c r="AV8" s="54"/>
      <c r="AW8" s="54"/>
      <c r="AX8" s="54"/>
      <c r="AY8" s="54"/>
      <c r="AZ8" s="54"/>
      <c r="BA8" s="54"/>
      <c r="BB8" s="54">
        <f>データ!U6</f>
        <v>971.98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76.77</v>
      </c>
      <c r="J10" s="54"/>
      <c r="K10" s="54"/>
      <c r="L10" s="54"/>
      <c r="M10" s="54"/>
      <c r="N10" s="54"/>
      <c r="O10" s="54"/>
      <c r="P10" s="54">
        <f>データ!P6</f>
        <v>9.92</v>
      </c>
      <c r="Q10" s="54"/>
      <c r="R10" s="54"/>
      <c r="S10" s="54"/>
      <c r="T10" s="54"/>
      <c r="U10" s="54"/>
      <c r="V10" s="54"/>
      <c r="W10" s="54">
        <f>データ!Q6</f>
        <v>91.5</v>
      </c>
      <c r="X10" s="54"/>
      <c r="Y10" s="54"/>
      <c r="Z10" s="54"/>
      <c r="AA10" s="54"/>
      <c r="AB10" s="54"/>
      <c r="AC10" s="54"/>
      <c r="AD10" s="55">
        <f>データ!R6</f>
        <v>2200</v>
      </c>
      <c r="AE10" s="55"/>
      <c r="AF10" s="55"/>
      <c r="AG10" s="55"/>
      <c r="AH10" s="55"/>
      <c r="AI10" s="55"/>
      <c r="AJ10" s="55"/>
      <c r="AK10" s="2"/>
      <c r="AL10" s="55">
        <f>データ!V6</f>
        <v>3047</v>
      </c>
      <c r="AM10" s="55"/>
      <c r="AN10" s="55"/>
      <c r="AO10" s="55"/>
      <c r="AP10" s="55"/>
      <c r="AQ10" s="55"/>
      <c r="AR10" s="55"/>
      <c r="AS10" s="55"/>
      <c r="AT10" s="54">
        <f>データ!W6</f>
        <v>1.41</v>
      </c>
      <c r="AU10" s="54"/>
      <c r="AV10" s="54"/>
      <c r="AW10" s="54"/>
      <c r="AX10" s="54"/>
      <c r="AY10" s="54"/>
      <c r="AZ10" s="54"/>
      <c r="BA10" s="54"/>
      <c r="BB10" s="54">
        <f>データ!X6</f>
        <v>2160.9899999999998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47Z/cwhh1wKQWC3OLFKphv9K6mGroGsPt5PRLIIWMvemttnrhyeb/4+sHUgEGnY1IpHUc/bN+J4SVpANgZe67Q==" saltValue="cXytGVwSP9edX3QEv1dD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192147</v>
      </c>
      <c r="D6" s="19">
        <f t="shared" si="3"/>
        <v>46</v>
      </c>
      <c r="E6" s="19">
        <f t="shared" si="3"/>
        <v>17</v>
      </c>
      <c r="F6" s="19">
        <f t="shared" si="3"/>
        <v>5</v>
      </c>
      <c r="G6" s="19">
        <f t="shared" si="3"/>
        <v>0</v>
      </c>
      <c r="H6" s="19" t="str">
        <f t="shared" si="3"/>
        <v>山梨県　中央市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76.77</v>
      </c>
      <c r="P6" s="20">
        <f t="shared" si="3"/>
        <v>9.92</v>
      </c>
      <c r="Q6" s="20">
        <f t="shared" si="3"/>
        <v>91.5</v>
      </c>
      <c r="R6" s="20">
        <f t="shared" si="3"/>
        <v>2200</v>
      </c>
      <c r="S6" s="20">
        <f t="shared" si="3"/>
        <v>30802</v>
      </c>
      <c r="T6" s="20">
        <f t="shared" si="3"/>
        <v>31.69</v>
      </c>
      <c r="U6" s="20">
        <f t="shared" si="3"/>
        <v>971.98</v>
      </c>
      <c r="V6" s="20">
        <f t="shared" si="3"/>
        <v>3047</v>
      </c>
      <c r="W6" s="20">
        <f t="shared" si="3"/>
        <v>1.41</v>
      </c>
      <c r="X6" s="20">
        <f t="shared" si="3"/>
        <v>2160.9899999999998</v>
      </c>
      <c r="Y6" s="21" t="str">
        <f>IF(Y7="",NA(),Y7)</f>
        <v>-</v>
      </c>
      <c r="Z6" s="21" t="str">
        <f t="shared" ref="Z6:AH6" si="4">IF(Z7="",NA(),Z7)</f>
        <v>-</v>
      </c>
      <c r="AA6" s="21">
        <f t="shared" si="4"/>
        <v>109.24</v>
      </c>
      <c r="AB6" s="21">
        <f t="shared" si="4"/>
        <v>104.25</v>
      </c>
      <c r="AC6" s="21">
        <f t="shared" si="4"/>
        <v>102.56</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47</v>
      </c>
      <c r="AX6" s="21">
        <f t="shared" si="6"/>
        <v>48.55</v>
      </c>
      <c r="AY6" s="21">
        <f t="shared" si="6"/>
        <v>62.64</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19.59</v>
      </c>
      <c r="BI6" s="21">
        <f t="shared" si="7"/>
        <v>54.89</v>
      </c>
      <c r="BJ6" s="21">
        <f t="shared" si="7"/>
        <v>4.92</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60.11</v>
      </c>
      <c r="BT6" s="21">
        <f t="shared" si="8"/>
        <v>52.1</v>
      </c>
      <c r="BU6" s="21">
        <f t="shared" si="8"/>
        <v>56</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188.79</v>
      </c>
      <c r="CE6" s="21">
        <f t="shared" si="9"/>
        <v>220.14</v>
      </c>
      <c r="CF6" s="21">
        <f t="shared" si="9"/>
        <v>205.45</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96.97</v>
      </c>
      <c r="DA6" s="21">
        <f t="shared" si="11"/>
        <v>97.24</v>
      </c>
      <c r="DB6" s="21">
        <f t="shared" si="11"/>
        <v>97.34</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52.66</v>
      </c>
      <c r="DL6" s="21">
        <f t="shared" si="12"/>
        <v>54.56</v>
      </c>
      <c r="DM6" s="21">
        <f t="shared" si="12"/>
        <v>56.39</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192147</v>
      </c>
      <c r="D7" s="23">
        <v>46</v>
      </c>
      <c r="E7" s="23">
        <v>17</v>
      </c>
      <c r="F7" s="23">
        <v>5</v>
      </c>
      <c r="G7" s="23">
        <v>0</v>
      </c>
      <c r="H7" s="23" t="s">
        <v>96</v>
      </c>
      <c r="I7" s="23" t="s">
        <v>97</v>
      </c>
      <c r="J7" s="23" t="s">
        <v>98</v>
      </c>
      <c r="K7" s="23" t="s">
        <v>99</v>
      </c>
      <c r="L7" s="23" t="s">
        <v>100</v>
      </c>
      <c r="M7" s="23" t="s">
        <v>101</v>
      </c>
      <c r="N7" s="24" t="s">
        <v>102</v>
      </c>
      <c r="O7" s="24">
        <v>76.77</v>
      </c>
      <c r="P7" s="24">
        <v>9.92</v>
      </c>
      <c r="Q7" s="24">
        <v>91.5</v>
      </c>
      <c r="R7" s="24">
        <v>2200</v>
      </c>
      <c r="S7" s="24">
        <v>30802</v>
      </c>
      <c r="T7" s="24">
        <v>31.69</v>
      </c>
      <c r="U7" s="24">
        <v>971.98</v>
      </c>
      <c r="V7" s="24">
        <v>3047</v>
      </c>
      <c r="W7" s="24">
        <v>1.41</v>
      </c>
      <c r="X7" s="24">
        <v>2160.9899999999998</v>
      </c>
      <c r="Y7" s="24" t="s">
        <v>102</v>
      </c>
      <c r="Z7" s="24" t="s">
        <v>102</v>
      </c>
      <c r="AA7" s="24">
        <v>109.24</v>
      </c>
      <c r="AB7" s="24">
        <v>104.25</v>
      </c>
      <c r="AC7" s="24">
        <v>102.56</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47</v>
      </c>
      <c r="AX7" s="24">
        <v>48.55</v>
      </c>
      <c r="AY7" s="24">
        <v>62.64</v>
      </c>
      <c r="AZ7" s="24" t="s">
        <v>102</v>
      </c>
      <c r="BA7" s="24" t="s">
        <v>102</v>
      </c>
      <c r="BB7" s="24">
        <v>37.24</v>
      </c>
      <c r="BC7" s="24">
        <v>33.58</v>
      </c>
      <c r="BD7" s="24">
        <v>35.42</v>
      </c>
      <c r="BE7" s="24">
        <v>36.94</v>
      </c>
      <c r="BF7" s="24" t="s">
        <v>102</v>
      </c>
      <c r="BG7" s="24" t="s">
        <v>102</v>
      </c>
      <c r="BH7" s="24">
        <v>19.59</v>
      </c>
      <c r="BI7" s="24">
        <v>54.89</v>
      </c>
      <c r="BJ7" s="24">
        <v>4.92</v>
      </c>
      <c r="BK7" s="24" t="s">
        <v>102</v>
      </c>
      <c r="BL7" s="24" t="s">
        <v>102</v>
      </c>
      <c r="BM7" s="24">
        <v>783.8</v>
      </c>
      <c r="BN7" s="24">
        <v>778.81</v>
      </c>
      <c r="BO7" s="24">
        <v>718.49</v>
      </c>
      <c r="BP7" s="24">
        <v>809.19</v>
      </c>
      <c r="BQ7" s="24" t="s">
        <v>102</v>
      </c>
      <c r="BR7" s="24" t="s">
        <v>102</v>
      </c>
      <c r="BS7" s="24">
        <v>60.11</v>
      </c>
      <c r="BT7" s="24">
        <v>52.1</v>
      </c>
      <c r="BU7" s="24">
        <v>56</v>
      </c>
      <c r="BV7" s="24" t="s">
        <v>102</v>
      </c>
      <c r="BW7" s="24" t="s">
        <v>102</v>
      </c>
      <c r="BX7" s="24">
        <v>68.11</v>
      </c>
      <c r="BY7" s="24">
        <v>67.23</v>
      </c>
      <c r="BZ7" s="24">
        <v>61.82</v>
      </c>
      <c r="CA7" s="24">
        <v>57.02</v>
      </c>
      <c r="CB7" s="24" t="s">
        <v>102</v>
      </c>
      <c r="CC7" s="24" t="s">
        <v>102</v>
      </c>
      <c r="CD7" s="24">
        <v>188.79</v>
      </c>
      <c r="CE7" s="24">
        <v>220.14</v>
      </c>
      <c r="CF7" s="24">
        <v>205.45</v>
      </c>
      <c r="CG7" s="24" t="s">
        <v>102</v>
      </c>
      <c r="CH7" s="24" t="s">
        <v>102</v>
      </c>
      <c r="CI7" s="24">
        <v>222.41</v>
      </c>
      <c r="CJ7" s="24">
        <v>228.21</v>
      </c>
      <c r="CK7" s="24">
        <v>246.9</v>
      </c>
      <c r="CL7" s="24">
        <v>273.68</v>
      </c>
      <c r="CM7" s="24" t="s">
        <v>102</v>
      </c>
      <c r="CN7" s="24" t="s">
        <v>102</v>
      </c>
      <c r="CO7" s="24" t="s">
        <v>102</v>
      </c>
      <c r="CP7" s="24" t="s">
        <v>102</v>
      </c>
      <c r="CQ7" s="24" t="s">
        <v>102</v>
      </c>
      <c r="CR7" s="24" t="s">
        <v>102</v>
      </c>
      <c r="CS7" s="24" t="s">
        <v>102</v>
      </c>
      <c r="CT7" s="24">
        <v>55.26</v>
      </c>
      <c r="CU7" s="24">
        <v>54.54</v>
      </c>
      <c r="CV7" s="24">
        <v>52.9</v>
      </c>
      <c r="CW7" s="24">
        <v>52.55</v>
      </c>
      <c r="CX7" s="24" t="s">
        <v>102</v>
      </c>
      <c r="CY7" s="24" t="s">
        <v>102</v>
      </c>
      <c r="CZ7" s="24">
        <v>96.97</v>
      </c>
      <c r="DA7" s="24">
        <v>97.24</v>
      </c>
      <c r="DB7" s="24">
        <v>97.34</v>
      </c>
      <c r="DC7" s="24" t="s">
        <v>102</v>
      </c>
      <c r="DD7" s="24" t="s">
        <v>102</v>
      </c>
      <c r="DE7" s="24">
        <v>90.52</v>
      </c>
      <c r="DF7" s="24">
        <v>90.3</v>
      </c>
      <c r="DG7" s="24">
        <v>90.3</v>
      </c>
      <c r="DH7" s="24">
        <v>87.3</v>
      </c>
      <c r="DI7" s="24" t="s">
        <v>102</v>
      </c>
      <c r="DJ7" s="24" t="s">
        <v>102</v>
      </c>
      <c r="DK7" s="24">
        <v>52.66</v>
      </c>
      <c r="DL7" s="24">
        <v>54.56</v>
      </c>
      <c r="DM7" s="24">
        <v>56.39</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2024-02-04T04:11:48Z</cp:lastPrinted>
  <dcterms:created xsi:type="dcterms:W3CDTF">2023-12-12T01:01:53Z</dcterms:created>
  <dcterms:modified xsi:type="dcterms:W3CDTF">2024-02-04T04:13:26Z</dcterms:modified>
  <cp:category/>
</cp:coreProperties>
</file>