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12 甲州市\1市→県\"/>
    </mc:Choice>
  </mc:AlternateContent>
  <xr:revisionPtr revIDLastSave="0" documentId="13_ncr:1_{6925E057-4064-4639-8A6D-D5C075A6547A}" xr6:coauthVersionLast="47" xr6:coauthVersionMax="47" xr10:uidLastSave="{00000000-0000-0000-0000-000000000000}"/>
  <workbookProtection workbookAlgorithmName="SHA-512" workbookHashValue="MfE5xdct84vXI4JeatfMCtmGb08gBim826Y3Ejms9fvocMNTwBR1RTbuIzNDu99rQ87n4D8ZXgaIHlcRlF36mA==" workbookSaltValue="8GnqKdrJzhqODWoZpORlsQ==" workbookSpinCount="100000" lockStructure="1"/>
  <bookViews>
    <workbookView xWindow="22932" yWindow="-2436" windowWidth="30936" windowHeight="167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R6" i="5"/>
  <c r="AD10" i="4" s="1"/>
  <c r="Q6" i="5"/>
  <c r="W10" i="4" s="1"/>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BB10" i="4"/>
  <c r="B10" i="4"/>
  <c r="BB8" i="4"/>
  <c r="AL8" i="4"/>
  <c r="AD8" i="4"/>
  <c r="W8" i="4"/>
  <c r="I8" i="4"/>
  <c r="B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<sst xmlns="http://schemas.openxmlformats.org/spreadsheetml/2006/main" count="289" uniqueCount="117">
  <si>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</si>
  <si>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</si>
  <si>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</si>
  <si>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</si>
  <si>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</si>
  <si>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</si>
  <si>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</si>
  <si>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</si>
  <si>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</si>
  <si>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</si>
  <si>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</si>
  <si>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</si>
  <si>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</si>
  <si>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</si>
  <si>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</si>
  <si>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</si>
  <si>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</si>
  <si>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</si>
  <si>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</si>
  <si>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</si>
  <si>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</si>
  <si>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</si>
  <si>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</si>
  <si>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</si>
  <si>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</si>
  <si>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</si>
  <si>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</si>
  <si>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</si>
  <si>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</si>
  <si>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</si>
  <si>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</si>
  <si>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</si>
  <si>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</si>
  <si>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</si>
  <si>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</si>
  <si>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</si>
  <si>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</si>
  <si>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</si>
  <si>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</si>
  <si>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</si>
  <si>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</si>
  <si>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</si>
  <si>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</si>
  <si>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</si>
  <si>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</si>
  <si>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</si>
  <si>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</si>
  <si>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</si>
  <si>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</si>
  <si>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</si>
  <si>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</si>
  <si>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</si>
  <si>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</si>
  <si>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</si>
  <si>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</si>
  <si>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</si>
  <si>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</si>
  <si>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</si>
  <si>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</si>
  <si>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</si>
  <si>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</si>
  <si>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</si>
  <si>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</si>
  <si>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</si>
  <si>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</si>
  <si>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</si>
  <si>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</si>
  <si>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</si>
  <si>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</si>
  <si>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</si>
  <si>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</si>
  <si>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</si>
  <si>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</si>
  <si>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</si>
  <si>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</si>
  <si>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</si>
  <si>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</si>
  <si>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</si>
  <si>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</si>
  <si>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</si>
  <si>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</si>
  <si>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</si>
  <si>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</si>
  <si>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</si>
  <si>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</si>
  <si>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</si>
  <si>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</si>
  <si>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</si>
  <si>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</si>
  <si>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</si>
  <si>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</si>
  <si>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</si>
  <si>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</si>
  <si>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</si>
  <si>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</si>
  <si>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</si>
  <si>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</si>
  <si>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</si>
  <si>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</si>
  <si>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</si>
  <si>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</si>
  <si>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</si>
  <si>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</si>
  <si>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</si>
  <si>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</si>
  <si>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</si>
  <si>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</si>
  <si>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</si>
  <si>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</si>
  <si>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</si>
  <si>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</si>
  <si>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</si>
  <si>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</si>
  <si>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</si>
  <si>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特定地域生活排水処理事業は令和2年度から公営企業会計に移行し会計処理を行っている。
①経常収支比率は、ほぼ100％であり、使用料収入や一般会計からの繰入金で維持管理費や支払利息等の費用を賄えている。②累積欠損金比率は0％であり累積欠損金は生じていない。③流動比率は100％を上回ったものの、類似団体と比較して低い。１年以内に支払うべき債務の支払いに今のところ問題はないが、流動負債の大部分を建設改良に充てるための企業債が占めており、使用料収入や一般会計繰入金等の原資により計画的な償還を予定している。④企業債残高対事業規模比率は類似団体と比較すると大きく低い水準である。投資規模については、市設置型浄化槽が更新の段階を迎えておらず新規の設置が主となっている。⑤経費回収率は類似団体と比較すると高くなっているものの、100％を下回っており、使用料収入のみでは汚水処理費用を賄えていないことを示している。令和3年度に使用料の改定を行ったが、排水処理サービスを安定的に提供していくため、自主的な経営を目指し引き続き料金改定の検討、経費削減に努めていく。⑥汚水処理原価は類似団体と比較すると低い値である。今後も経費節減に努めていく。⑦施設利用率は類似団体と比較して低い。利用者に適正な施設規模の浄化槽を設置しているが、人口減少に伴い設置箇所の空き家が増えると適正な施設の稼働が見込めなくなる恐れがある。⑧水洗化率は100％に近い値となっているため、問題ないと考えられる。</t>
    <rPh sb="137" eb="139">
      <t>ウワマワ</t>
    </rPh>
    <rPh sb="158" eb="161">
      <t>ネンイナイ</t>
    </rPh>
    <rPh sb="162" eb="164">
      <t>シハラ</t>
    </rPh>
    <rPh sb="167" eb="169">
      <t>サイム</t>
    </rPh>
    <rPh sb="170" eb="172">
      <t>シハラ</t>
    </rPh>
    <rPh sb="179" eb="181">
      <t>モンダイ</t>
    </rPh>
    <rPh sb="274" eb="275">
      <t>オオ</t>
    </rPh>
    <rPh sb="336" eb="340">
      <t>ルイジダンタイ</t>
    </rPh>
    <rPh sb="341" eb="343">
      <t>ヒカク</t>
    </rPh>
    <rPh sb="346" eb="347">
      <t>タカ</t>
    </rPh>
    <rPh sb="454" eb="458">
      <t>リョウキンカイテイ</t>
    </rPh>
    <rPh sb="459" eb="461">
      <t>ケントウ</t>
    </rPh>
    <rPh sb="519" eb="521">
      <t>ルイジ</t>
    </rPh>
    <rPh sb="521" eb="523">
      <t>ダンタイ</t>
    </rPh>
    <rPh sb="524" eb="526">
      <t>ヒカク</t>
    </rPh>
    <rPh sb="528" eb="529">
      <t>ヒク</t>
    </rPh>
    <rPh sb="555" eb="559">
      <t>ジンコウゲンショウ</t>
    </rPh>
    <rPh sb="560" eb="561">
      <t>トモナ</t>
    </rPh>
    <rPh sb="562" eb="564">
      <t>セッチ</t>
    </rPh>
    <rPh sb="564" eb="566">
      <t>カショ</t>
    </rPh>
    <rPh sb="567" eb="568">
      <t>ア</t>
    </rPh>
    <rPh sb="569" eb="570">
      <t>ヤ</t>
    </rPh>
    <rPh sb="571" eb="572">
      <t>フ</t>
    </rPh>
    <rPh sb="575" eb="577">
      <t>テキセイ</t>
    </rPh>
    <rPh sb="578" eb="580">
      <t>シセツ</t>
    </rPh>
    <rPh sb="581" eb="583">
      <t>カドウ</t>
    </rPh>
    <rPh sb="584" eb="586">
      <t>ミコ</t>
    </rPh>
    <rPh sb="591" eb="592">
      <t>オソ</t>
    </rPh>
    <phoneticPr fontId="4"/>
  </si>
  <si>
    <t>①有形固定資産減価償却率は類似団体と比較して低い。浄化槽は使用頻度や使用方法によって劣化に影響するため、定期的な保守点検・法定点検を実施することはもとより、適切な利用方法を周知していく必要がある。また浄化槽の経年劣化による維持管理費の増加も考慮していく必要がある。
②管渠老朽化率、③管渠改善率は、特定地域生活排水処理事業は管渠の整備を行うものではないので数値化されない。</t>
    <phoneticPr fontId="4"/>
  </si>
  <si>
    <t xml:space="preserve">公営企業会計に移行したことで、資産状況や経営状況を的確に把握することが可能となった。
経常収支比率は100％を上回り、累積欠損金は発生しておらず、経営の健全性は良好な状態にある。
投資規模については、市設置型浄化槽が更新の段階を迎えておらず新規の設置が主となっており、企業債残高対事業規模比率は類似団体と比較して低く、水洗化率は今のところ100％近い値となっている。汚水処理原価は類似団体と比較して低いものの、経費回収率は100％を下回り、使用料により経費を賄えていない。また、施設利用率についても類似団体より低いため、人口減少の中で計画により効果的な整備を進める必要がある。
今後は経年劣化による維持管理費の増加等を考慮し、経営戦略に基づき、引き続き経営基盤の強化と財政マネジメントの向上に取り組んでいく。
</t>
    <rPh sb="147" eb="151">
      <t>ルイジダンタイ</t>
    </rPh>
    <rPh sb="152" eb="154">
      <t>ヒカク</t>
    </rPh>
    <rPh sb="156" eb="157">
      <t>ヒク</t>
    </rPh>
    <rPh sb="159" eb="163">
      <t>スイセンカリツ</t>
    </rPh>
    <rPh sb="164" eb="165">
      <t>イマ</t>
    </rPh>
    <rPh sb="173" eb="174">
      <t>チカ</t>
    </rPh>
    <rPh sb="175" eb="176">
      <t>アタイ</t>
    </rPh>
    <rPh sb="183" eb="189">
      <t>オスイショリゲンカ</t>
    </rPh>
    <rPh sb="190" eb="194">
      <t>ルイジダンタイ</t>
    </rPh>
    <rPh sb="195" eb="197">
      <t>ヒカク</t>
    </rPh>
    <rPh sb="199" eb="200">
      <t>ヒク</t>
    </rPh>
    <rPh sb="205" eb="210">
      <t>ケイヒカイシュウリツ</t>
    </rPh>
    <rPh sb="216" eb="218">
      <t>シタマワ</t>
    </rPh>
    <rPh sb="220" eb="223">
      <t>シヨウリョウ</t>
    </rPh>
    <rPh sb="226" eb="228">
      <t>ケイヒ</t>
    </rPh>
    <rPh sb="229" eb="230">
      <t>マカナ</t>
    </rPh>
    <rPh sb="239" eb="244">
      <t>シセツリヨウリツ</t>
    </rPh>
    <rPh sb="249" eb="253">
      <t>ルイジダンタイ</t>
    </rPh>
    <rPh sb="255" eb="256">
      <t>ヒク</t>
    </rPh>
    <rPh sb="260" eb="262">
      <t>ジンコウ</t>
    </rPh>
    <rPh sb="262" eb="264">
      <t>ゲンショウ</t>
    </rPh>
    <rPh sb="265" eb="266">
      <t>ナカ</t>
    </rPh>
    <rPh sb="272" eb="275">
      <t>コウカテキ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</si>
</sst>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F7-4F32-8360-FA3B5DF422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4F7-4F32-8360-FA3B5DF422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45.13</c:v>
                </c:pt>
                <c:pt idx="3">
                  <c:v>47.58</c:v>
                </c:pt>
                <c:pt idx="4">
                  <c:v>46.76</c:v>
                </c:pt>
              </c:numCache>
            </c:numRef>
          </c:val>
          <c:extLst>
            <c:ext xmlns:c16="http://schemas.microsoft.com/office/drawing/2014/chart" uri="{C3380CC4-5D6E-409C-BE32-E72D297353CC}">
              <c16:uniqueId val="{00000000-7006-4D0A-BD2C-DFCAB48FC4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7006-4D0A-BD2C-DFCAB48FC4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98.52</c:v>
                </c:pt>
                <c:pt idx="3">
                  <c:v>99.36</c:v>
                </c:pt>
                <c:pt idx="4">
                  <c:v>99.38</c:v>
                </c:pt>
              </c:numCache>
            </c:numRef>
          </c:val>
          <c:extLst>
            <c:ext xmlns:c16="http://schemas.microsoft.com/office/drawing/2014/chart" uri="{C3380CC4-5D6E-409C-BE32-E72D297353CC}">
              <c16:uniqueId val="{00000000-BABB-4E0B-A561-3D0E16B195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BABB-4E0B-A561-3D0E16B195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100.33</c:v>
                </c:pt>
                <c:pt idx="3">
                  <c:v>100</c:v>
                </c:pt>
                <c:pt idx="4">
                  <c:v>100</c:v>
                </c:pt>
              </c:numCache>
            </c:numRef>
          </c:val>
          <c:extLst>
            <c:ext xmlns:c16="http://schemas.microsoft.com/office/drawing/2014/chart" uri="{C3380CC4-5D6E-409C-BE32-E72D297353CC}">
              <c16:uniqueId val="{00000000-8F19-4C99-B174-15EAEC7B87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8F19-4C99-B174-15EAEC7B87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4.47</c:v>
                </c:pt>
                <c:pt idx="3">
                  <c:v>8.11</c:v>
                </c:pt>
                <c:pt idx="4">
                  <c:v>11.81</c:v>
                </c:pt>
              </c:numCache>
            </c:numRef>
          </c:val>
          <c:extLst>
            <c:ext xmlns:c16="http://schemas.microsoft.com/office/drawing/2014/chart" uri="{C3380CC4-5D6E-409C-BE32-E72D297353CC}">
              <c16:uniqueId val="{00000000-6E83-45AD-95C0-6995299F66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6E83-45AD-95C0-6995299F66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FE-4DBF-8857-0B8C6D584A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FE-4DBF-8857-0B8C6D584A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8C8-4EAE-B208-B733FA4E9D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C8C8-4EAE-B208-B733FA4E9D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50.84</c:v>
                </c:pt>
                <c:pt idx="3">
                  <c:v>57.88</c:v>
                </c:pt>
                <c:pt idx="4">
                  <c:v>111.13</c:v>
                </c:pt>
              </c:numCache>
            </c:numRef>
          </c:val>
          <c:extLst>
            <c:ext xmlns:c16="http://schemas.microsoft.com/office/drawing/2014/chart" uri="{C3380CC4-5D6E-409C-BE32-E72D297353CC}">
              <c16:uniqueId val="{00000000-704C-46F1-B5FD-93022BFDA8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704C-46F1-B5FD-93022BFDA8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95.96</c:v>
                </c:pt>
                <c:pt idx="3">
                  <c:v>163.08000000000001</c:v>
                </c:pt>
                <c:pt idx="4">
                  <c:v>106.48</c:v>
                </c:pt>
              </c:numCache>
            </c:numRef>
          </c:val>
          <c:extLst>
            <c:ext xmlns:c16="http://schemas.microsoft.com/office/drawing/2014/chart" uri="{C3380CC4-5D6E-409C-BE32-E72D297353CC}">
              <c16:uniqueId val="{00000000-4C27-488C-B9C5-7CA8E8250D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4C27-488C-B9C5-7CA8E8250D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89.09</c:v>
                </c:pt>
                <c:pt idx="3">
                  <c:v>70.02</c:v>
                </c:pt>
                <c:pt idx="4">
                  <c:v>67.81</c:v>
                </c:pt>
              </c:numCache>
            </c:numRef>
          </c:val>
          <c:extLst>
            <c:ext xmlns:c16="http://schemas.microsoft.com/office/drawing/2014/chart" uri="{C3380CC4-5D6E-409C-BE32-E72D297353CC}">
              <c16:uniqueId val="{00000000-FDAD-460F-9DBB-C9A0419ED1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FDAD-460F-9DBB-C9A0419ED1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185.54</c:v>
                </c:pt>
                <c:pt idx="3">
                  <c:v>235.58</c:v>
                </c:pt>
                <c:pt idx="4">
                  <c:v>242.26</c:v>
                </c:pt>
              </c:numCache>
            </c:numRef>
          </c:val>
          <c:extLst>
            <c:ext xmlns:c16="http://schemas.microsoft.com/office/drawing/2014/chart" uri="{C3380CC4-5D6E-409C-BE32-E72D297353CC}">
              <c16:uniqueId val="{00000000-BB0F-4A2B-9342-77A5E3A274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BB0F-4A2B-9342-77A5E3A274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6" zoomScale="90" zoomScaleNormal="9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甲州市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29925</v>
      </c>
      <c r="AM8" s="46"/>
      <c r="AN8" s="46"/>
      <c r="AO8" s="46"/>
      <c r="AP8" s="46"/>
      <c r="AQ8" s="46"/>
      <c r="AR8" s="46"/>
      <c r="AS8" s="46"/>
      <c r="AT8" s="45">
        <f>データ!T6</f>
        <v>264.11</v>
      </c>
      <c r="AU8" s="45"/>
      <c r="AV8" s="45"/>
      <c r="AW8" s="45"/>
      <c r="AX8" s="45"/>
      <c r="AY8" s="45"/>
      <c r="AZ8" s="45"/>
      <c r="BA8" s="45"/>
      <c r="BB8" s="45">
        <f>データ!U6</f>
        <v>113.31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44.21</v>
      </c>
      <c r="J10" s="45"/>
      <c r="K10" s="45"/>
      <c r="L10" s="45"/>
      <c r="M10" s="45"/>
      <c r="N10" s="45"/>
      <c r="O10" s="45"/>
      <c r="P10" s="45">
        <f>データ!P6</f>
        <v>4.32</v>
      </c>
      <c r="Q10" s="45"/>
      <c r="R10" s="45"/>
      <c r="S10" s="45"/>
      <c r="T10" s="45"/>
      <c r="U10" s="45"/>
      <c r="V10" s="45"/>
      <c r="W10" s="45">
        <f>データ!Q6</f>
        <v>100</v>
      </c>
      <c r="X10" s="45"/>
      <c r="Y10" s="45"/>
      <c r="Z10" s="45"/>
      <c r="AA10" s="45"/>
      <c r="AB10" s="45"/>
      <c r="AC10" s="45"/>
      <c r="AD10" s="46">
        <f>データ!R6</f>
        <v>2712</v>
      </c>
      <c r="AE10" s="46"/>
      <c r="AF10" s="46"/>
      <c r="AG10" s="46"/>
      <c r="AH10" s="46"/>
      <c r="AI10" s="46"/>
      <c r="AJ10" s="46"/>
      <c r="AK10" s="2"/>
      <c r="AL10" s="46">
        <f>データ!V6</f>
        <v>1286</v>
      </c>
      <c r="AM10" s="46"/>
      <c r="AN10" s="46"/>
      <c r="AO10" s="46"/>
      <c r="AP10" s="46"/>
      <c r="AQ10" s="46"/>
      <c r="AR10" s="46"/>
      <c r="AS10" s="46"/>
      <c r="AT10" s="45">
        <f>データ!W6</f>
        <v>0.37</v>
      </c>
      <c r="AU10" s="45"/>
      <c r="AV10" s="45"/>
      <c r="AW10" s="45"/>
      <c r="AX10" s="45"/>
      <c r="AY10" s="45"/>
      <c r="AZ10" s="45"/>
      <c r="BA10" s="45"/>
      <c r="BB10" s="45">
        <f>データ!X6</f>
        <v>3475.68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wGZ06/jskjKKHMOAnNcJW7YTPYkR204LEuPi/kizGarSbsBUGABPS0dpFWjadRO8ITqfHWUR9GdZsdf2D1zTzA==" saltValue="th4rto8gidY2fC438Zlh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192139</v>
      </c>
      <c r="D6" s="19">
        <f t="shared" si="3"/>
        <v>46</v>
      </c>
      <c r="E6" s="19">
        <f t="shared" si="3"/>
        <v>18</v>
      </c>
      <c r="F6" s="19">
        <f t="shared" si="3"/>
        <v>0</v>
      </c>
      <c r="G6" s="19">
        <f t="shared" si="3"/>
        <v>0</v>
      </c>
      <c r="H6" s="19" t="str">
        <f t="shared" si="3"/>
        <v>山梨県　甲州市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44.21</v>
      </c>
      <c r="P6" s="20">
        <f t="shared" si="3"/>
        <v>4.32</v>
      </c>
      <c r="Q6" s="20">
        <f t="shared" si="3"/>
        <v>100</v>
      </c>
      <c r="R6" s="20">
        <f t="shared" si="3"/>
        <v>2712</v>
      </c>
      <c r="S6" s="20">
        <f t="shared" si="3"/>
        <v>29925</v>
      </c>
      <c r="T6" s="20">
        <f t="shared" si="3"/>
        <v>264.11</v>
      </c>
      <c r="U6" s="20">
        <f t="shared" si="3"/>
        <v>113.31</v>
      </c>
      <c r="V6" s="20">
        <f t="shared" si="3"/>
        <v>1286</v>
      </c>
      <c r="W6" s="20">
        <f t="shared" si="3"/>
        <v>0.37</v>
      </c>
      <c r="X6" s="20">
        <f t="shared" si="3"/>
        <v>3475.68</v>
      </c>
      <c r="Y6" s="21" t="str">
        <f>IF(Y7="",NA(),Y7)</f>
        <v>-</v>
      </c>
      <c r="Z6" s="21" t="str">
        <f t="shared" ref="Z6:AH6" si="4">IF(Z7="",NA(),Z7)</f>
        <v>-</v>
      </c>
      <c r="AA6" s="21">
        <f t="shared" si="4"/>
        <v>100.33</v>
      </c>
      <c r="AB6" s="21">
        <f t="shared" si="4"/>
        <v>100</v>
      </c>
      <c r="AC6" s="21">
        <f t="shared" si="4"/>
        <v>100</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50.84</v>
      </c>
      <c r="AX6" s="21">
        <f t="shared" si="6"/>
        <v>57.88</v>
      </c>
      <c r="AY6" s="21">
        <f t="shared" si="6"/>
        <v>111.13</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95.96</v>
      </c>
      <c r="BI6" s="21">
        <f t="shared" si="7"/>
        <v>163.08000000000001</v>
      </c>
      <c r="BJ6" s="21">
        <f t="shared" si="7"/>
        <v>106.48</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89.09</v>
      </c>
      <c r="BT6" s="21">
        <f t="shared" si="8"/>
        <v>70.02</v>
      </c>
      <c r="BU6" s="21">
        <f t="shared" si="8"/>
        <v>67.81</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185.54</v>
      </c>
      <c r="CE6" s="21">
        <f t="shared" si="9"/>
        <v>235.58</v>
      </c>
      <c r="CF6" s="21">
        <f t="shared" si="9"/>
        <v>242.26</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45.13</v>
      </c>
      <c r="CP6" s="21">
        <f t="shared" si="10"/>
        <v>47.58</v>
      </c>
      <c r="CQ6" s="21">
        <f t="shared" si="10"/>
        <v>46.76</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98.52</v>
      </c>
      <c r="DA6" s="21">
        <f t="shared" si="11"/>
        <v>99.36</v>
      </c>
      <c r="DB6" s="21">
        <f t="shared" si="11"/>
        <v>99.38</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4.47</v>
      </c>
      <c r="DL6" s="21">
        <f t="shared" si="12"/>
        <v>8.11</v>
      </c>
      <c r="DM6" s="21">
        <f t="shared" si="12"/>
        <v>11.81</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192139</v>
      </c>
      <c r="D7" s="23">
        <v>46</v>
      </c>
      <c r="E7" s="23">
        <v>18</v>
      </c>
      <c r="F7" s="23">
        <v>0</v>
      </c>
      <c r="G7" s="23">
        <v>0</v>
      </c>
      <c r="H7" s="23" t="s">
        <v>96</v>
      </c>
      <c r="I7" s="23" t="s">
        <v>97</v>
      </c>
      <c r="J7" s="23" t="s">
        <v>98</v>
      </c>
      <c r="K7" s="23" t="s">
        <v>99</v>
      </c>
      <c r="L7" s="23" t="s">
        <v>100</v>
      </c>
      <c r="M7" s="23" t="s">
        <v>101</v>
      </c>
      <c r="N7" s="24" t="s">
        <v>102</v>
      </c>
      <c r="O7" s="24">
        <v>44.21</v>
      </c>
      <c r="P7" s="24">
        <v>4.32</v>
      </c>
      <c r="Q7" s="24">
        <v>100</v>
      </c>
      <c r="R7" s="24">
        <v>2712</v>
      </c>
      <c r="S7" s="24">
        <v>29925</v>
      </c>
      <c r="T7" s="24">
        <v>264.11</v>
      </c>
      <c r="U7" s="24">
        <v>113.31</v>
      </c>
      <c r="V7" s="24">
        <v>1286</v>
      </c>
      <c r="W7" s="24">
        <v>0.37</v>
      </c>
      <c r="X7" s="24">
        <v>3475.68</v>
      </c>
      <c r="Y7" s="24" t="s">
        <v>102</v>
      </c>
      <c r="Z7" s="24" t="s">
        <v>102</v>
      </c>
      <c r="AA7" s="24">
        <v>100.33</v>
      </c>
      <c r="AB7" s="24">
        <v>100</v>
      </c>
      <c r="AC7" s="24">
        <v>100</v>
      </c>
      <c r="AD7" s="24" t="s">
        <v>102</v>
      </c>
      <c r="AE7" s="24" t="s">
        <v>102</v>
      </c>
      <c r="AF7" s="24">
        <v>99.03</v>
      </c>
      <c r="AG7" s="24">
        <v>100.41</v>
      </c>
      <c r="AH7" s="24">
        <v>100.17</v>
      </c>
      <c r="AI7" s="24">
        <v>100.42</v>
      </c>
      <c r="AJ7" s="24" t="s">
        <v>102</v>
      </c>
      <c r="AK7" s="24" t="s">
        <v>102</v>
      </c>
      <c r="AL7" s="24">
        <v>0</v>
      </c>
      <c r="AM7" s="24">
        <v>0</v>
      </c>
      <c r="AN7" s="24">
        <v>0</v>
      </c>
      <c r="AO7" s="24" t="s">
        <v>102</v>
      </c>
      <c r="AP7" s="24" t="s">
        <v>102</v>
      </c>
      <c r="AQ7" s="24">
        <v>74.239999999999995</v>
      </c>
      <c r="AR7" s="24">
        <v>83.92</v>
      </c>
      <c r="AS7" s="24">
        <v>89.31</v>
      </c>
      <c r="AT7" s="24">
        <v>82.66</v>
      </c>
      <c r="AU7" s="24" t="s">
        <v>102</v>
      </c>
      <c r="AV7" s="24" t="s">
        <v>102</v>
      </c>
      <c r="AW7" s="24">
        <v>50.84</v>
      </c>
      <c r="AX7" s="24">
        <v>57.88</v>
      </c>
      <c r="AY7" s="24">
        <v>111.13</v>
      </c>
      <c r="AZ7" s="24" t="s">
        <v>102</v>
      </c>
      <c r="BA7" s="24" t="s">
        <v>102</v>
      </c>
      <c r="BB7" s="24">
        <v>100.47</v>
      </c>
      <c r="BC7" s="24">
        <v>122.71</v>
      </c>
      <c r="BD7" s="24">
        <v>138.19999999999999</v>
      </c>
      <c r="BE7" s="24">
        <v>140.15</v>
      </c>
      <c r="BF7" s="24" t="s">
        <v>102</v>
      </c>
      <c r="BG7" s="24" t="s">
        <v>102</v>
      </c>
      <c r="BH7" s="24">
        <v>95.96</v>
      </c>
      <c r="BI7" s="24">
        <v>163.08000000000001</v>
      </c>
      <c r="BJ7" s="24">
        <v>106.48</v>
      </c>
      <c r="BK7" s="24" t="s">
        <v>102</v>
      </c>
      <c r="BL7" s="24" t="s">
        <v>102</v>
      </c>
      <c r="BM7" s="24">
        <v>294.27</v>
      </c>
      <c r="BN7" s="24">
        <v>294.08999999999997</v>
      </c>
      <c r="BO7" s="24">
        <v>294.08999999999997</v>
      </c>
      <c r="BP7" s="24">
        <v>307.39</v>
      </c>
      <c r="BQ7" s="24" t="s">
        <v>102</v>
      </c>
      <c r="BR7" s="24" t="s">
        <v>102</v>
      </c>
      <c r="BS7" s="24">
        <v>89.09</v>
      </c>
      <c r="BT7" s="24">
        <v>70.02</v>
      </c>
      <c r="BU7" s="24">
        <v>67.81</v>
      </c>
      <c r="BV7" s="24" t="s">
        <v>102</v>
      </c>
      <c r="BW7" s="24" t="s">
        <v>102</v>
      </c>
      <c r="BX7" s="24">
        <v>60.59</v>
      </c>
      <c r="BY7" s="24">
        <v>60</v>
      </c>
      <c r="BZ7" s="24">
        <v>59.01</v>
      </c>
      <c r="CA7" s="24">
        <v>57.03</v>
      </c>
      <c r="CB7" s="24" t="s">
        <v>102</v>
      </c>
      <c r="CC7" s="24" t="s">
        <v>102</v>
      </c>
      <c r="CD7" s="24">
        <v>185.54</v>
      </c>
      <c r="CE7" s="24">
        <v>235.58</v>
      </c>
      <c r="CF7" s="24">
        <v>242.26</v>
      </c>
      <c r="CG7" s="24" t="s">
        <v>102</v>
      </c>
      <c r="CH7" s="24" t="s">
        <v>102</v>
      </c>
      <c r="CI7" s="24">
        <v>280.23</v>
      </c>
      <c r="CJ7" s="24">
        <v>282.70999999999998</v>
      </c>
      <c r="CK7" s="24">
        <v>291.82</v>
      </c>
      <c r="CL7" s="24">
        <v>294.83</v>
      </c>
      <c r="CM7" s="24" t="s">
        <v>102</v>
      </c>
      <c r="CN7" s="24" t="s">
        <v>102</v>
      </c>
      <c r="CO7" s="24">
        <v>45.13</v>
      </c>
      <c r="CP7" s="24">
        <v>47.58</v>
      </c>
      <c r="CQ7" s="24">
        <v>46.76</v>
      </c>
      <c r="CR7" s="24" t="s">
        <v>102</v>
      </c>
      <c r="CS7" s="24" t="s">
        <v>102</v>
      </c>
      <c r="CT7" s="24">
        <v>58.19</v>
      </c>
      <c r="CU7" s="24">
        <v>56.52</v>
      </c>
      <c r="CV7" s="24">
        <v>88.45</v>
      </c>
      <c r="CW7" s="24">
        <v>84.27</v>
      </c>
      <c r="CX7" s="24" t="s">
        <v>102</v>
      </c>
      <c r="CY7" s="24" t="s">
        <v>102</v>
      </c>
      <c r="CZ7" s="24">
        <v>98.52</v>
      </c>
      <c r="DA7" s="24">
        <v>99.36</v>
      </c>
      <c r="DB7" s="24">
        <v>99.38</v>
      </c>
      <c r="DC7" s="24" t="s">
        <v>102</v>
      </c>
      <c r="DD7" s="24" t="s">
        <v>102</v>
      </c>
      <c r="DE7" s="24">
        <v>87.8</v>
      </c>
      <c r="DF7" s="24">
        <v>88.43</v>
      </c>
      <c r="DG7" s="24">
        <v>90.34</v>
      </c>
      <c r="DH7" s="24">
        <v>86.02</v>
      </c>
      <c r="DI7" s="24" t="s">
        <v>102</v>
      </c>
      <c r="DJ7" s="24" t="s">
        <v>102</v>
      </c>
      <c r="DK7" s="24">
        <v>4.47</v>
      </c>
      <c r="DL7" s="24">
        <v>8.11</v>
      </c>
      <c r="DM7" s="24">
        <v>11.81</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2023-12-12T01:07:40Z</dcterms:created>
  <dcterms:modified xsi:type="dcterms:W3CDTF">2024-02-19T05:43:54Z</dcterms:modified>
  <cp:category/>
</cp:coreProperties>
</file>