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01\share\file\81 上下水道課\下水道担当\＊\≪4～6月≫決算統計関係\R04決算統計\01_提出（調査票等）\R4経営比較分析表\【経営比較分析表】2022_192139_46_1718\"/>
    </mc:Choice>
  </mc:AlternateContent>
  <xr:revisionPtr revIDLastSave="0" documentId="13_ncr:1_{FA0239EA-DD39-492C-B4DA-29D1766B42E8}" xr6:coauthVersionLast="47" xr6:coauthVersionMax="47" xr10:uidLastSave="{00000000-0000-0000-0000-000000000000}"/>
  <workbookProtection workbookAlgorithmName="SHA-512" workbookHashValue="uSpWX/hxEXzAzHanIuYRzt52QE7t6uFccFtXWLh6aWZP2uxOKi3/3J1TDPvqq7iS+GBerzo5OeDWrBC5t2AVbA==" workbookSaltValue="2YREny6/VKmGkHE41d1jJQ=="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AD10" i="4" s="1"/>
  <c r="Q6" i="5"/>
  <c r="W10" i="4" s="1"/>
  <c r="P6" i="5"/>
  <c r="P10" i="4" s="1"/>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E85" i="4"/>
  <c r="BB10" i="4"/>
  <c r="B10"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<sst xmlns="http://schemas.openxmlformats.org/spreadsheetml/2006/main" count="278" uniqueCount="117">
  <si>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</si>
  <si>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</si>
  <si>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</si>
  <si>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</si>
  <si>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</si>
  <si>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</si>
  <si>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</si>
  <si>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</si>
  <si>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</si>
  <si>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</si>
  <si>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</si>
  <si>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</si>
  <si>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</si>
  <si>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</si>
  <si>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</si>
  <si>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</si>
  <si>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</si>
  <si>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</si>
  <si>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</si>
  <si>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</si>
  <si>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</si>
  <si>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</si>
  <si>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</si>
  <si>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</si>
  <si>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</si>
  <si>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</si>
  <si>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</si>
  <si>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</si>
  <si>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</si>
  <si>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</si>
  <si>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</si>
  <si>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</si>
  <si>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</si>
  <si>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</si>
  <si>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</si>
  <si>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</si>
  <si>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</si>
  <si>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</si>
  <si>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</si>
  <si>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</si>
  <si>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</si>
  <si>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</si>
  <si>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</si>
  <si>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</si>
  <si>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</si>
  <si>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</si>
  <si>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</si>
  <si>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</si>
  <si>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</si>
  <si>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</si>
  <si>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</si>
  <si>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</si>
  <si>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</si>
  <si>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</si>
  <si>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</si>
  <si>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</si>
  <si>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</si>
  <si>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</si>
  <si>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</si>
  <si>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</si>
  <si>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</si>
  <si>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</si>
  <si>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</si>
  <si>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</si>
  <si>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</si>
  <si>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</si>
  <si>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</si>
  <si>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</si>
  <si>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</si>
  <si>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</si>
  <si>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</si>
  <si>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</si>
  <si>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</si>
  <si>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</si>
  <si>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</si>
  <si>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</si>
  <si>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</si>
  <si>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</si>
  <si>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</si>
  <si>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</si>
  <si>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</si>
  <si>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</si>
  <si>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</si>
  <si>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</si>
  <si>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</si>
  <si>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</si>
  <si>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</si>
  <si>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</si>
  <si>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</si>
  <si>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</si>
  <si>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</si>
  <si>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</si>
  <si>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</si>
  <si>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</si>
  <si>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</si>
  <si>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</si>
  <si>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</si>
  <si>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</si>
  <si>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</si>
  <si>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</si>
  <si>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</si>
  <si>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</si>
  <si>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</si>
  <si>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</si>
  <si>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</si>
  <si>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</si>
  <si>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</si>
  <si>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</si>
  <si>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</si>
  <si>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</si>
  <si>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</si>
  <si>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</si>
  <si>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</si>
  <si>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</si>
  <si>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率は、類似団体と比較してかなり低い。管渠施設については直ちに改築・更新が必要な時期ではないが、今後の老朽化を踏まえて、ストックマネジメントの実施方針及び計画を基に優先順位をつけ計画的に改築・更新を進めていく必要がある。
②管渠老朽化率は、法定耐用年数を超えた管渠延長がないため0％である。
③管渠改善率は、当該年度に更新した管渠延長がないため0％である。</t>
    <rPh sb="1" eb="7">
      <t>ユウケイコテイシサン</t>
    </rPh>
    <rPh sb="7" eb="11">
      <t>ゲンカショウキャク</t>
    </rPh>
    <rPh sb="11" eb="13">
      <t>ヒリツ</t>
    </rPh>
    <rPh sb="15" eb="19">
      <t>ルイジダンタイ</t>
    </rPh>
    <rPh sb="20" eb="22">
      <t>ヒカク</t>
    </rPh>
    <rPh sb="27" eb="28">
      <t>ヒク</t>
    </rPh>
    <rPh sb="123" eb="129">
      <t>カンキョロウキュウカリツ</t>
    </rPh>
    <rPh sb="131" eb="137">
      <t>ホウテイタイヨウネンスウ</t>
    </rPh>
    <rPh sb="138" eb="139">
      <t>コ</t>
    </rPh>
    <rPh sb="141" eb="143">
      <t>カンキョ</t>
    </rPh>
    <rPh sb="143" eb="145">
      <t>エンチョウ</t>
    </rPh>
    <rPh sb="158" eb="160">
      <t>カンキョ</t>
    </rPh>
    <rPh sb="160" eb="163">
      <t>カイゼンリツ</t>
    </rPh>
    <rPh sb="165" eb="169">
      <t>トウガイネンド</t>
    </rPh>
    <rPh sb="170" eb="172">
      <t>コウシン</t>
    </rPh>
    <rPh sb="174" eb="176">
      <t>カンキョ</t>
    </rPh>
    <rPh sb="176" eb="178">
      <t>エンチョウ</t>
    </rPh>
    <phoneticPr fontId="4"/>
  </si>
  <si>
    <t>　公共下水道事業は令和2年度から公営企業会計に移行し会計処理を行っている。
①経常収支比率は100％を上回っており、使用料収入や一般会計繰入金等で維持管理費や支払利息等の費用を賄えている。②累積欠損金比率は0％であり、累積欠損金は発生していない。③流動比率は100％を大きく下回っており、類似団体と比較してもかなり低い。しかし、流動負債の大部分を建設改良に充てるための企業債が占めており、使用料収入や一般会計繰入金等の原資により計画的な償還を予定している。④企業債残高対事業規模比率は、類似団体と比較し低水準である。施設更新の段階を迎えておらず、投資規模の縮小が影響していると考えられる。⑤経費回収率は100％を下回っており、使用料収入のみでは汚水処理費用を賄えていない。令和3年度に使用料収入の改定を行い、令和4年度に類似団体を若干上回った。自主的な経営を目指し、引き続き料金改定の検討、経費削減に努めていく。⑥汚水処理原価は類似団体と比較して低い。今後も費用削減のため接続率の向上を図り、有収水量を増やすことを努める。⑦流域下水道により処理しており、単独の処理場を所有していないため数値化されない。⑧水洗化率は100％を下回っており、類似団体と比較しても低い。水質保全や水洗化率向上を図るうえで、人口減少、限られた予算の中で費用対効果を検証し整備費用の適正化、接続推進を図っていく。</t>
    <rPh sb="1" eb="8">
      <t>コウキョウゲスイドウジギョウ</t>
    </rPh>
    <rPh sb="9" eb="11">
      <t>レイワ</t>
    </rPh>
    <rPh sb="12" eb="14">
      <t>ネンド</t>
    </rPh>
    <rPh sb="16" eb="22">
      <t>コウエイキギョウカイケイ</t>
    </rPh>
    <rPh sb="23" eb="25">
      <t>イコウ</t>
    </rPh>
    <rPh sb="26" eb="30">
      <t>カイケイショリ</t>
    </rPh>
    <rPh sb="31" eb="32">
      <t>オコナ</t>
    </rPh>
    <rPh sb="39" eb="45">
      <t>ケイジョウシュウシヒリツ</t>
    </rPh>
    <rPh sb="51" eb="53">
      <t>ウワマワ</t>
    </rPh>
    <rPh sb="58" eb="63">
      <t>シヨウリョウシュウニュウ</t>
    </rPh>
    <rPh sb="66" eb="68">
      <t>カイケイ</t>
    </rPh>
    <rPh sb="68" eb="71">
      <t>クリイレキン</t>
    </rPh>
    <rPh sb="71" eb="72">
      <t>トウ</t>
    </rPh>
    <rPh sb="73" eb="78">
      <t>イジカンリヒ</t>
    </rPh>
    <rPh sb="79" eb="84">
      <t>シハライリソクトウ</t>
    </rPh>
    <rPh sb="85" eb="87">
      <t>ヒヨウ</t>
    </rPh>
    <rPh sb="88" eb="89">
      <t>マカナ</t>
    </rPh>
    <rPh sb="95" eb="97">
      <t>ルイセキ</t>
    </rPh>
    <rPh sb="97" eb="100">
      <t>ケッソンキン</t>
    </rPh>
    <rPh sb="100" eb="102">
      <t>ヒリツ</t>
    </rPh>
    <rPh sb="109" eb="114">
      <t>ルイセキケッソンキン</t>
    </rPh>
    <rPh sb="115" eb="117">
      <t>ハッセイ</t>
    </rPh>
    <rPh sb="124" eb="128">
      <t>リュウドウヒリツ</t>
    </rPh>
    <rPh sb="134" eb="135">
      <t>オオ</t>
    </rPh>
    <rPh sb="137" eb="139">
      <t>シタマワ</t>
    </rPh>
    <rPh sb="144" eb="148">
      <t>ルイジダンタイ</t>
    </rPh>
    <rPh sb="149" eb="151">
      <t>ヒカク</t>
    </rPh>
    <rPh sb="157" eb="158">
      <t>ヒク</t>
    </rPh>
    <rPh sb="164" eb="168">
      <t>リュウドウフサイ</t>
    </rPh>
    <rPh sb="169" eb="172">
      <t>ダイブブン</t>
    </rPh>
    <rPh sb="173" eb="177">
      <t>ケンセツカイリョウ</t>
    </rPh>
    <rPh sb="178" eb="179">
      <t>ア</t>
    </rPh>
    <rPh sb="184" eb="187">
      <t>キギョウサイ</t>
    </rPh>
    <rPh sb="188" eb="189">
      <t>シ</t>
    </rPh>
    <rPh sb="194" eb="199">
      <t>シヨウリョウシュウニュウ</t>
    </rPh>
    <rPh sb="200" eb="208">
      <t>イッパンカイケイクリイレキントウ</t>
    </rPh>
    <rPh sb="209" eb="211">
      <t>ゲンシ</t>
    </rPh>
    <rPh sb="214" eb="217">
      <t>ケイカクテキ</t>
    </rPh>
    <rPh sb="218" eb="220">
      <t>ショウカン</t>
    </rPh>
    <rPh sb="221" eb="223">
      <t>ヨテイ</t>
    </rPh>
    <rPh sb="229" eb="232">
      <t>キギョウサイ</t>
    </rPh>
    <rPh sb="232" eb="234">
      <t>ザンタカ</t>
    </rPh>
    <rPh sb="234" eb="235">
      <t>タイ</t>
    </rPh>
    <rPh sb="235" eb="239">
      <t>ジギョウキボ</t>
    </rPh>
    <rPh sb="239" eb="241">
      <t>ヒリツ</t>
    </rPh>
    <rPh sb="243" eb="245">
      <t>ルイジ</t>
    </rPh>
    <rPh sb="245" eb="247">
      <t>ダンタイ</t>
    </rPh>
    <rPh sb="248" eb="250">
      <t>ヒカク</t>
    </rPh>
    <rPh sb="251" eb="254">
      <t>テイスイジュン</t>
    </rPh>
    <rPh sb="258" eb="262">
      <t>シセツコウシン</t>
    </rPh>
    <rPh sb="263" eb="265">
      <t>ダンカイ</t>
    </rPh>
    <rPh sb="266" eb="267">
      <t>ムカ</t>
    </rPh>
    <rPh sb="273" eb="277">
      <t>トウシキボ</t>
    </rPh>
    <rPh sb="278" eb="280">
      <t>シュクショウ</t>
    </rPh>
    <rPh sb="281" eb="283">
      <t>エイキョウ</t>
    </rPh>
    <rPh sb="288" eb="289">
      <t>カンガ</t>
    </rPh>
    <rPh sb="295" eb="300">
      <t>ケイヒカイシュウリツ</t>
    </rPh>
    <rPh sb="306" eb="308">
      <t>シタマワ</t>
    </rPh>
    <rPh sb="322" eb="328">
      <t>オスイショリヒヨウ</t>
    </rPh>
    <rPh sb="329" eb="330">
      <t>マカナ</t>
    </rPh>
    <rPh sb="336" eb="338">
      <t>レイワ</t>
    </rPh>
    <rPh sb="376" eb="378">
      <t>ケイエイ</t>
    </rPh>
    <rPh sb="379" eb="381">
      <t>メザ</t>
    </rPh>
    <rPh sb="383" eb="384">
      <t>ヒ</t>
    </rPh>
    <rPh sb="385" eb="386">
      <t>ツヅ</t>
    </rPh>
    <rPh sb="387" eb="391">
      <t>リョウキンカイテイ</t>
    </rPh>
    <rPh sb="392" eb="394">
      <t>ケントウ</t>
    </rPh>
    <rPh sb="395" eb="397">
      <t>ケイヒ</t>
    </rPh>
    <rPh sb="397" eb="399">
      <t>サクゲン</t>
    </rPh>
    <rPh sb="400" eb="401">
      <t>ツト</t>
    </rPh>
    <rPh sb="407" eb="413">
      <t>オスイショリゲンカ</t>
    </rPh>
    <rPh sb="414" eb="418">
      <t>ルイジダンタイ</t>
    </rPh>
    <rPh sb="419" eb="421">
      <t>ヒカク</t>
    </rPh>
    <rPh sb="423" eb="424">
      <t>ヒク</t>
    </rPh>
    <rPh sb="426" eb="428">
      <t>コンゴ</t>
    </rPh>
    <rPh sb="429" eb="433">
      <t>ヒヨウサクゲン</t>
    </rPh>
    <rPh sb="436" eb="439">
      <t>セツゾクリツ</t>
    </rPh>
    <rPh sb="440" eb="442">
      <t>コウジョウ</t>
    </rPh>
    <rPh sb="443" eb="444">
      <t>ハカ</t>
    </rPh>
    <rPh sb="493" eb="496">
      <t>スウチカ</t>
    </rPh>
    <rPh sb="502" eb="506">
      <t>スイセンカリツ</t>
    </rPh>
    <rPh sb="512" eb="514">
      <t>シタマワ</t>
    </rPh>
    <rPh sb="519" eb="523">
      <t>ルイジダンタイ</t>
    </rPh>
    <rPh sb="524" eb="526">
      <t>ヒカク</t>
    </rPh>
    <rPh sb="529" eb="530">
      <t>ヒク</t>
    </rPh>
    <rPh sb="532" eb="536">
      <t>スイシツホゼン</t>
    </rPh>
    <rPh sb="537" eb="541">
      <t>スイセンカリツ</t>
    </rPh>
    <rPh sb="541" eb="543">
      <t>コウジョウ</t>
    </rPh>
    <rPh sb="544" eb="545">
      <t>ハカ</t>
    </rPh>
    <rPh sb="550" eb="554">
      <t>ジンコウゲンショウ</t>
    </rPh>
    <rPh sb="555" eb="556">
      <t>カギ</t>
    </rPh>
    <rPh sb="559" eb="561">
      <t>ヨサン</t>
    </rPh>
    <rPh sb="562" eb="563">
      <t>ナカ</t>
    </rPh>
    <rPh sb="564" eb="569">
      <t>ヒヨウタイコウカ</t>
    </rPh>
    <rPh sb="570" eb="572">
      <t>ケンショウ</t>
    </rPh>
    <rPh sb="573" eb="577">
      <t>セイビヒヨウ</t>
    </rPh>
    <rPh sb="578" eb="581">
      <t>テキセイカ</t>
    </rPh>
    <rPh sb="582" eb="584">
      <t>セツゾク</t>
    </rPh>
    <rPh sb="584" eb="586">
      <t>スイシン</t>
    </rPh>
    <rPh sb="587" eb="588">
      <t>ハカ</t>
    </rPh>
    <phoneticPr fontId="4"/>
  </si>
  <si>
    <t xml:space="preserve">公営企業会計に移行し、資産状況や経営状況を的確に把握することが可能となった。
経常収支比率は100％を上回り、累積欠損金は発生しておらず、経営の健全性は良好な状態にある。
また、企業債借入れの抑制による支払利息の削減等、費用の削減に取り組み、企業債残高対事業規模比率、汚水処理原価は類似団体以下である。しかし、水洗化率は類似団体と比較すると低いため、引き続き接続推進に努める。管渠施設の老朽化対策については、ストックマネジメント計画に基づき優先順位をつけ計画性をもって最小投資による最大成果を目指していく。経営の健全性・効率性については、令和3年度に料金改定を行い、今後についても経営戦略に基づき、引き続き経営基盤の強化と財政マネジメントの向上に取り組んでいく。
</t>
    <rPh sb="106" eb="109">
      <t>サクゲントウ</t>
    </rPh>
    <rPh sb="110" eb="112">
      <t>ヒヨウ</t>
    </rPh>
    <rPh sb="113" eb="115">
      <t>サクゲン</t>
    </rPh>
    <rPh sb="116" eb="117">
      <t>ト</t>
    </rPh>
    <rPh sb="118" eb="119">
      <t>ク</t>
    </rPh>
    <rPh sb="155" eb="159">
      <t>スイセンカリツ</t>
    </rPh>
    <rPh sb="160" eb="164">
      <t>ルイジダンタイ</t>
    </rPh>
    <rPh sb="165" eb="167">
      <t>ヒカク</t>
    </rPh>
    <rPh sb="170" eb="171">
      <t>ヒク</t>
    </rPh>
    <rPh sb="175" eb="176">
      <t>ヒ</t>
    </rPh>
    <rPh sb="177" eb="178">
      <t>ツヅ</t>
    </rPh>
    <rPh sb="179" eb="181">
      <t>セツゾク</t>
    </rPh>
    <rPh sb="181" eb="183">
      <t>スイシン</t>
    </rPh>
    <rPh sb="184" eb="185">
      <t>ツト</t>
    </rPh>
    <rPh sb="188" eb="192">
      <t>カンキョシセツ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</si>
</sst>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4A2-4794-B71F-35A9457446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c:v>
                </c:pt>
                <c:pt idx="4">
                  <c:v>7.0000000000000007E-2</c:v>
                </c:pt>
              </c:numCache>
            </c:numRef>
          </c:val>
          <c:smooth val="0"/>
          <c:extLst>
            <c:ext xmlns:c16="http://schemas.microsoft.com/office/drawing/2014/chart" uri="{C3380CC4-5D6E-409C-BE32-E72D297353CC}">
              <c16:uniqueId val="{00000001-F4A2-4794-B71F-35A9457446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06-4164-B46F-340023B411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55.84</c:v>
                </c:pt>
                <c:pt idx="3">
                  <c:v>55.78</c:v>
                </c:pt>
                <c:pt idx="4">
                  <c:v>54.86</c:v>
                </c:pt>
              </c:numCache>
            </c:numRef>
          </c:val>
          <c:smooth val="0"/>
          <c:extLst>
            <c:ext xmlns:c16="http://schemas.microsoft.com/office/drawing/2014/chart" uri="{C3380CC4-5D6E-409C-BE32-E72D297353CC}">
              <c16:uniqueId val="{00000001-2206-4164-B46F-340023B411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83.03</c:v>
                </c:pt>
                <c:pt idx="3">
                  <c:v>83</c:v>
                </c:pt>
                <c:pt idx="4">
                  <c:v>82.48</c:v>
                </c:pt>
              </c:numCache>
            </c:numRef>
          </c:val>
          <c:extLst>
            <c:ext xmlns:c16="http://schemas.microsoft.com/office/drawing/2014/chart" uri="{C3380CC4-5D6E-409C-BE32-E72D297353CC}">
              <c16:uniqueId val="{00000000-9C4D-422E-B5B0-E68DA8C2CD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92.34</c:v>
                </c:pt>
                <c:pt idx="3">
                  <c:v>91.78</c:v>
                </c:pt>
                <c:pt idx="4">
                  <c:v>91.37</c:v>
                </c:pt>
              </c:numCache>
            </c:numRef>
          </c:val>
          <c:smooth val="0"/>
          <c:extLst>
            <c:ext xmlns:c16="http://schemas.microsoft.com/office/drawing/2014/chart" uri="{C3380CC4-5D6E-409C-BE32-E72D297353CC}">
              <c16:uniqueId val="{00000001-9C4D-422E-B5B0-E68DA8C2CD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104.92</c:v>
                </c:pt>
                <c:pt idx="3">
                  <c:v>103.53</c:v>
                </c:pt>
                <c:pt idx="4">
                  <c:v>104.91</c:v>
                </c:pt>
              </c:numCache>
            </c:numRef>
          </c:val>
          <c:extLst>
            <c:ext xmlns:c16="http://schemas.microsoft.com/office/drawing/2014/chart" uri="{C3380CC4-5D6E-409C-BE32-E72D297353CC}">
              <c16:uniqueId val="{00000000-AB69-46B5-B45A-4AB85B8A88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105.41</c:v>
                </c:pt>
                <c:pt idx="3">
                  <c:v>104.64</c:v>
                </c:pt>
                <c:pt idx="4">
                  <c:v>105.35</c:v>
                </c:pt>
              </c:numCache>
            </c:numRef>
          </c:val>
          <c:smooth val="0"/>
          <c:extLst>
            <c:ext xmlns:c16="http://schemas.microsoft.com/office/drawing/2014/chart" uri="{C3380CC4-5D6E-409C-BE32-E72D297353CC}">
              <c16:uniqueId val="{00000001-AB69-46B5-B45A-4AB85B8A88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c:v>
                </c:pt>
                <c:pt idx="3">
                  <c:v>6.18</c:v>
                </c:pt>
                <c:pt idx="4">
                  <c:v>9.19</c:v>
                </c:pt>
              </c:numCache>
            </c:numRef>
          </c:val>
          <c:extLst>
            <c:ext xmlns:c16="http://schemas.microsoft.com/office/drawing/2014/chart" uri="{C3380CC4-5D6E-409C-BE32-E72D297353CC}">
              <c16:uniqueId val="{00000000-2F4A-4532-9FD4-C5507D21CD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25.37</c:v>
                </c:pt>
                <c:pt idx="3">
                  <c:v>26.89</c:v>
                </c:pt>
                <c:pt idx="4">
                  <c:v>29.42</c:v>
                </c:pt>
              </c:numCache>
            </c:numRef>
          </c:val>
          <c:smooth val="0"/>
          <c:extLst>
            <c:ext xmlns:c16="http://schemas.microsoft.com/office/drawing/2014/chart" uri="{C3380CC4-5D6E-409C-BE32-E72D297353CC}">
              <c16:uniqueId val="{00000001-2F4A-4532-9FD4-C5507D21CD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89-4618-AEF3-848E9FFD95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0.54</c:v>
                </c:pt>
                <c:pt idx="3">
                  <c:v>0.75</c:v>
                </c:pt>
                <c:pt idx="4">
                  <c:v>0.74</c:v>
                </c:pt>
              </c:numCache>
            </c:numRef>
          </c:val>
          <c:smooth val="0"/>
          <c:extLst>
            <c:ext xmlns:c16="http://schemas.microsoft.com/office/drawing/2014/chart" uri="{C3380CC4-5D6E-409C-BE32-E72D297353CC}">
              <c16:uniqueId val="{00000001-9989-4618-AEF3-848E9FFD95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4D-4907-9FAA-E3AD1BCA93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25.86</c:v>
                </c:pt>
                <c:pt idx="3">
                  <c:v>25.76</c:v>
                </c:pt>
                <c:pt idx="4">
                  <c:v>26.07</c:v>
                </c:pt>
              </c:numCache>
            </c:numRef>
          </c:val>
          <c:smooth val="0"/>
          <c:extLst>
            <c:ext xmlns:c16="http://schemas.microsoft.com/office/drawing/2014/chart" uri="{C3380CC4-5D6E-409C-BE32-E72D297353CC}">
              <c16:uniqueId val="{00000001-934D-4907-9FAA-E3AD1BCA93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c:v>
                </c:pt>
                <c:pt idx="3">
                  <c:v>9.1999999999999993</c:v>
                </c:pt>
                <c:pt idx="4">
                  <c:v>16.489999999999998</c:v>
                </c:pt>
              </c:numCache>
            </c:numRef>
          </c:val>
          <c:extLst>
            <c:ext xmlns:c16="http://schemas.microsoft.com/office/drawing/2014/chart" uri="{C3380CC4-5D6E-409C-BE32-E72D297353CC}">
              <c16:uniqueId val="{00000000-B4C0-474A-A5DB-8BB31998CC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58.23</c:v>
                </c:pt>
                <c:pt idx="3">
                  <c:v>65.56</c:v>
                </c:pt>
                <c:pt idx="4">
                  <c:v>65.87</c:v>
                </c:pt>
              </c:numCache>
            </c:numRef>
          </c:val>
          <c:smooth val="0"/>
          <c:extLst>
            <c:ext xmlns:c16="http://schemas.microsoft.com/office/drawing/2014/chart" uri="{C3380CC4-5D6E-409C-BE32-E72D297353CC}">
              <c16:uniqueId val="{00000001-B4C0-474A-A5DB-8BB31998CC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273.49</c:v>
                </c:pt>
                <c:pt idx="3">
                  <c:v>403.06</c:v>
                </c:pt>
                <c:pt idx="4">
                  <c:v>232.39</c:v>
                </c:pt>
              </c:numCache>
            </c:numRef>
          </c:val>
          <c:extLst>
            <c:ext xmlns:c16="http://schemas.microsoft.com/office/drawing/2014/chart" uri="{C3380CC4-5D6E-409C-BE32-E72D297353CC}">
              <c16:uniqueId val="{00000000-6C9E-4ECC-8E49-5FB493CC40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812.92</c:v>
                </c:pt>
                <c:pt idx="3">
                  <c:v>765.48</c:v>
                </c:pt>
                <c:pt idx="4">
                  <c:v>742.08</c:v>
                </c:pt>
              </c:numCache>
            </c:numRef>
          </c:val>
          <c:smooth val="0"/>
          <c:extLst>
            <c:ext xmlns:c16="http://schemas.microsoft.com/office/drawing/2014/chart" uri="{C3380CC4-5D6E-409C-BE32-E72D297353CC}">
              <c16:uniqueId val="{00000001-6C9E-4ECC-8E49-5FB493CC40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79.64</c:v>
                </c:pt>
                <c:pt idx="3">
                  <c:v>87.47</c:v>
                </c:pt>
                <c:pt idx="4">
                  <c:v>96.92</c:v>
                </c:pt>
              </c:numCache>
            </c:numRef>
          </c:val>
          <c:extLst>
            <c:ext xmlns:c16="http://schemas.microsoft.com/office/drawing/2014/chart" uri="{C3380CC4-5D6E-409C-BE32-E72D297353CC}">
              <c16:uniqueId val="{00000000-13D7-451A-AE82-0F146930AF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85.4</c:v>
                </c:pt>
                <c:pt idx="3">
                  <c:v>87.8</c:v>
                </c:pt>
                <c:pt idx="4">
                  <c:v>86.51</c:v>
                </c:pt>
              </c:numCache>
            </c:numRef>
          </c:val>
          <c:smooth val="0"/>
          <c:extLst>
            <c:ext xmlns:c16="http://schemas.microsoft.com/office/drawing/2014/chart" uri="{C3380CC4-5D6E-409C-BE32-E72D297353CC}">
              <c16:uniqueId val="{00000001-13D7-451A-AE82-0F146930AF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156.77000000000001</c:v>
                </c:pt>
                <c:pt idx="3">
                  <c:v>157.51</c:v>
                </c:pt>
                <c:pt idx="4">
                  <c:v>150.63999999999999</c:v>
                </c:pt>
              </c:numCache>
            </c:numRef>
          </c:val>
          <c:extLst>
            <c:ext xmlns:c16="http://schemas.microsoft.com/office/drawing/2014/chart" uri="{C3380CC4-5D6E-409C-BE32-E72D297353CC}">
              <c16:uniqueId val="{00000000-5492-4D9E-BDAB-CF27CD468E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188.57</c:v>
                </c:pt>
                <c:pt idx="3">
                  <c:v>187.69</c:v>
                </c:pt>
                <c:pt idx="4">
                  <c:v>188.24</c:v>
                </c:pt>
              </c:numCache>
            </c:numRef>
          </c:val>
          <c:smooth val="0"/>
          <c:extLst>
            <c:ext xmlns:c16="http://schemas.microsoft.com/office/drawing/2014/chart" uri="{C3380CC4-5D6E-409C-BE32-E72D297353CC}">
              <c16:uniqueId val="{00000001-5492-4D9E-BDAB-CF27CD468E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1" zoomScaleNormal="100" workbookViewId="0">
      <selection activeCell="BI5" sqref="BI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甲州市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29925</v>
      </c>
      <c r="AM8" s="45"/>
      <c r="AN8" s="45"/>
      <c r="AO8" s="45"/>
      <c r="AP8" s="45"/>
      <c r="AQ8" s="45"/>
      <c r="AR8" s="45"/>
      <c r="AS8" s="45"/>
      <c r="AT8" s="46">
        <f>データ!T6</f>
        <v>264.11</v>
      </c>
      <c r="AU8" s="46"/>
      <c r="AV8" s="46"/>
      <c r="AW8" s="46"/>
      <c r="AX8" s="46"/>
      <c r="AY8" s="46"/>
      <c r="AZ8" s="46"/>
      <c r="BA8" s="46"/>
      <c r="BB8" s="46">
        <f>データ!U6</f>
        <v>113.31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59.85</v>
      </c>
      <c r="J10" s="46"/>
      <c r="K10" s="46"/>
      <c r="L10" s="46"/>
      <c r="M10" s="46"/>
      <c r="N10" s="46"/>
      <c r="O10" s="46"/>
      <c r="P10" s="46">
        <f>データ!P6</f>
        <v>55.75</v>
      </c>
      <c r="Q10" s="46"/>
      <c r="R10" s="46"/>
      <c r="S10" s="46"/>
      <c r="T10" s="46"/>
      <c r="U10" s="46"/>
      <c r="V10" s="46"/>
      <c r="W10" s="46">
        <f>データ!Q6</f>
        <v>87.45</v>
      </c>
      <c r="X10" s="46"/>
      <c r="Y10" s="46"/>
      <c r="Z10" s="46"/>
      <c r="AA10" s="46"/>
      <c r="AB10" s="46"/>
      <c r="AC10" s="46"/>
      <c r="AD10" s="45">
        <f>データ!R6</f>
        <v>2712</v>
      </c>
      <c r="AE10" s="45"/>
      <c r="AF10" s="45"/>
      <c r="AG10" s="45"/>
      <c r="AH10" s="45"/>
      <c r="AI10" s="45"/>
      <c r="AJ10" s="45"/>
      <c r="AK10" s="2"/>
      <c r="AL10" s="45">
        <f>データ!V6</f>
        <v>16616</v>
      </c>
      <c r="AM10" s="45"/>
      <c r="AN10" s="45"/>
      <c r="AO10" s="45"/>
      <c r="AP10" s="45"/>
      <c r="AQ10" s="45"/>
      <c r="AR10" s="45"/>
      <c r="AS10" s="45"/>
      <c r="AT10" s="46">
        <f>データ!W6</f>
        <v>6.91</v>
      </c>
      <c r="AU10" s="46"/>
      <c r="AV10" s="46"/>
      <c r="AW10" s="46"/>
      <c r="AX10" s="46"/>
      <c r="AY10" s="46"/>
      <c r="AZ10" s="46"/>
      <c r="BA10" s="46"/>
      <c r="BB10" s="46">
        <f>データ!X6</f>
        <v>2404.63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N4QzBYUhcIHz6B2JIHg2rH7ykgSToqvxjb4bMRXQ1qSKahGYM1ZTFc7QpE4cppUO0YrPKWgPOfhaHTkup6VqQ==" saltValue="sLlm+x+MU3Xm1ll265U2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192139</v>
      </c>
      <c r="D6" s="19">
        <f t="shared" si="3"/>
        <v>46</v>
      </c>
      <c r="E6" s="19">
        <f t="shared" si="3"/>
        <v>17</v>
      </c>
      <c r="F6" s="19">
        <f t="shared" si="3"/>
        <v>1</v>
      </c>
      <c r="G6" s="19">
        <f t="shared" si="3"/>
        <v>0</v>
      </c>
      <c r="H6" s="19" t="str">
        <f t="shared" si="3"/>
        <v>山梨県　甲州市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59.85</v>
      </c>
      <c r="P6" s="20">
        <f t="shared" si="3"/>
        <v>55.75</v>
      </c>
      <c r="Q6" s="20">
        <f t="shared" si="3"/>
        <v>87.45</v>
      </c>
      <c r="R6" s="20">
        <f t="shared" si="3"/>
        <v>2712</v>
      </c>
      <c r="S6" s="20">
        <f t="shared" si="3"/>
        <v>29925</v>
      </c>
      <c r="T6" s="20">
        <f t="shared" si="3"/>
        <v>264.11</v>
      </c>
      <c r="U6" s="20">
        <f t="shared" si="3"/>
        <v>113.31</v>
      </c>
      <c r="V6" s="20">
        <f t="shared" si="3"/>
        <v>16616</v>
      </c>
      <c r="W6" s="20">
        <f t="shared" si="3"/>
        <v>6.91</v>
      </c>
      <c r="X6" s="20">
        <f t="shared" si="3"/>
        <v>2404.63</v>
      </c>
      <c r="Y6" s="21" t="str">
        <f>IF(Y7="",NA(),Y7)</f>
        <v>-</v>
      </c>
      <c r="Z6" s="21" t="str">
        <f t="shared" ref="Z6:AH6" si="4">IF(Z7="",NA(),Z7)</f>
        <v>-</v>
      </c>
      <c r="AA6" s="21">
        <f t="shared" si="4"/>
        <v>104.92</v>
      </c>
      <c r="AB6" s="21">
        <f t="shared" si="4"/>
        <v>103.53</v>
      </c>
      <c r="AC6" s="21">
        <f t="shared" si="4"/>
        <v>104.91</v>
      </c>
      <c r="AD6" s="21" t="str">
        <f t="shared" si="4"/>
        <v>-</v>
      </c>
      <c r="AE6" s="21" t="str">
        <f t="shared" si="4"/>
        <v>-</v>
      </c>
      <c r="AF6" s="21">
        <f t="shared" si="4"/>
        <v>105.41</v>
      </c>
      <c r="AG6" s="21">
        <f t="shared" si="4"/>
        <v>104.64</v>
      </c>
      <c r="AH6" s="21">
        <f t="shared" si="4"/>
        <v>105.35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25.86</v>
      </c>
      <c r="AR6" s="21">
        <f t="shared" si="5"/>
        <v>25.76</v>
      </c>
      <c r="AS6" s="21">
        <f t="shared" si="5"/>
        <v>26.07</v>
      </c>
      <c r="AT6" s="20" t="str">
        <f>IF(AT7="","",IF(AT7="-","【-】","【"&amp;SUBSTITUTE(TEXT(AT7,"#,##0.00"),"-","△")&amp;"】"))</f>
        <v>【3.15】</v>
      </c>
      <c r="AU6" s="21" t="str">
        <f>IF(AU7="",NA(),AU7)</f>
        <v>-</v>
      </c>
      <c r="AV6" s="21" t="str">
        <f t="shared" ref="AV6:BD6" si="6">IF(AV7="",NA(),AV7)</f>
        <v>-</v>
      </c>
      <c r="AW6" s="21">
        <f t="shared" si="6"/>
        <v>5.7</v>
      </c>
      <c r="AX6" s="21">
        <f t="shared" si="6"/>
        <v>9.1999999999999993</v>
      </c>
      <c r="AY6" s="21">
        <f t="shared" si="6"/>
        <v>16.489999999999998</v>
      </c>
      <c r="AZ6" s="21" t="str">
        <f t="shared" si="6"/>
        <v>-</v>
      </c>
      <c r="BA6" s="21" t="str">
        <f t="shared" si="6"/>
        <v>-</v>
      </c>
      <c r="BB6" s="21">
        <f t="shared" si="6"/>
        <v>58.23</v>
      </c>
      <c r="BC6" s="21">
        <f t="shared" si="6"/>
        <v>65.56</v>
      </c>
      <c r="BD6" s="21">
        <f t="shared" si="6"/>
        <v>65.87</v>
      </c>
      <c r="BE6" s="20" t="str">
        <f>IF(BE7="","",IF(BE7="-","【-】","【"&amp;SUBSTITUTE(TEXT(BE7,"#,##0.00"),"-","△")&amp;"】"))</f>
        <v>【73.44】</v>
      </c>
      <c r="BF6" s="21" t="str">
        <f>IF(BF7="",NA(),BF7)</f>
        <v>-</v>
      </c>
      <c r="BG6" s="21" t="str">
        <f t="shared" ref="BG6:BO6" si="7">IF(BG7="",NA(),BG7)</f>
        <v>-</v>
      </c>
      <c r="BH6" s="21">
        <f t="shared" si="7"/>
        <v>273.49</v>
      </c>
      <c r="BI6" s="21">
        <f t="shared" si="7"/>
        <v>403.06</v>
      </c>
      <c r="BJ6" s="21">
        <f t="shared" si="7"/>
        <v>232.39</v>
      </c>
      <c r="BK6" s="21" t="str">
        <f t="shared" si="7"/>
        <v>-</v>
      </c>
      <c r="BL6" s="21" t="str">
        <f t="shared" si="7"/>
        <v>-</v>
      </c>
      <c r="BM6" s="21">
        <f t="shared" si="7"/>
        <v>812.92</v>
      </c>
      <c r="BN6" s="21">
        <f t="shared" si="7"/>
        <v>765.48</v>
      </c>
      <c r="BO6" s="21">
        <f t="shared" si="7"/>
        <v>742.08</v>
      </c>
      <c r="BP6" s="20" t="str">
        <f>IF(BP7="","",IF(BP7="-","【-】","【"&amp;SUBSTITUTE(TEXT(BP7,"#,##0.00"),"-","△")&amp;"】"))</f>
        <v>【652.82】</v>
      </c>
      <c r="BQ6" s="21" t="str">
        <f>IF(BQ7="",NA(),BQ7)</f>
        <v>-</v>
      </c>
      <c r="BR6" s="21" t="str">
        <f t="shared" ref="BR6:BZ6" si="8">IF(BR7="",NA(),BR7)</f>
        <v>-</v>
      </c>
      <c r="BS6" s="21">
        <f t="shared" si="8"/>
        <v>79.64</v>
      </c>
      <c r="BT6" s="21">
        <f t="shared" si="8"/>
        <v>87.47</v>
      </c>
      <c r="BU6" s="21">
        <f t="shared" si="8"/>
        <v>96.92</v>
      </c>
      <c r="BV6" s="21" t="str">
        <f t="shared" si="8"/>
        <v>-</v>
      </c>
      <c r="BW6" s="21" t="str">
        <f t="shared" si="8"/>
        <v>-</v>
      </c>
      <c r="BX6" s="21">
        <f t="shared" si="8"/>
        <v>85.4</v>
      </c>
      <c r="BY6" s="21">
        <f t="shared" si="8"/>
        <v>87.8</v>
      </c>
      <c r="BZ6" s="21">
        <f t="shared" si="8"/>
        <v>86.51</v>
      </c>
      <c r="CA6" s="20" t="str">
        <f>IF(CA7="","",IF(CA7="-","【-】","【"&amp;SUBSTITUTE(TEXT(CA7,"#,##0.00"),"-","△")&amp;"】"))</f>
        <v>【97.61】</v>
      </c>
      <c r="CB6" s="21" t="str">
        <f>IF(CB7="",NA(),CB7)</f>
        <v>-</v>
      </c>
      <c r="CC6" s="21" t="str">
        <f t="shared" ref="CC6:CK6" si="9">IF(CC7="",NA(),CC7)</f>
        <v>-</v>
      </c>
      <c r="CD6" s="21">
        <f t="shared" si="9"/>
        <v>156.77000000000001</v>
      </c>
      <c r="CE6" s="21">
        <f t="shared" si="9"/>
        <v>157.51</v>
      </c>
      <c r="CF6" s="21">
        <f t="shared" si="9"/>
        <v>150.63999999999999</v>
      </c>
      <c r="CG6" s="21" t="str">
        <f t="shared" si="9"/>
        <v>-</v>
      </c>
      <c r="CH6" s="21" t="str">
        <f t="shared" si="9"/>
        <v>-</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55.84</v>
      </c>
      <c r="CU6" s="21">
        <f t="shared" si="10"/>
        <v>55.78</v>
      </c>
      <c r="CV6" s="21">
        <f t="shared" si="10"/>
        <v>54.86</v>
      </c>
      <c r="CW6" s="20" t="str">
        <f>IF(CW7="","",IF(CW7="-","【-】","【"&amp;SUBSTITUTE(TEXT(CW7,"#,##0.00"),"-","△")&amp;"】"))</f>
        <v>【59.10】</v>
      </c>
      <c r="CX6" s="21" t="str">
        <f>IF(CX7="",NA(),CX7)</f>
        <v>-</v>
      </c>
      <c r="CY6" s="21" t="str">
        <f t="shared" ref="CY6:DG6" si="11">IF(CY7="",NA(),CY7)</f>
        <v>-</v>
      </c>
      <c r="CZ6" s="21">
        <f t="shared" si="11"/>
        <v>83.03</v>
      </c>
      <c r="DA6" s="21">
        <f t="shared" si="11"/>
        <v>83</v>
      </c>
      <c r="DB6" s="21">
        <f t="shared" si="11"/>
        <v>82.48</v>
      </c>
      <c r="DC6" s="21" t="str">
        <f t="shared" si="11"/>
        <v>-</v>
      </c>
      <c r="DD6" s="21" t="str">
        <f t="shared" si="11"/>
        <v>-</v>
      </c>
      <c r="DE6" s="21">
        <f t="shared" si="11"/>
        <v>92.34</v>
      </c>
      <c r="DF6" s="21">
        <f t="shared" si="11"/>
        <v>91.78</v>
      </c>
      <c r="DG6" s="21">
        <f t="shared" si="11"/>
        <v>91.37</v>
      </c>
      <c r="DH6" s="20" t="str">
        <f>IF(DH7="","",IF(DH7="-","【-】","【"&amp;SUBSTITUTE(TEXT(DH7,"#,##0.00"),"-","△")&amp;"】"))</f>
        <v>【95.82】</v>
      </c>
      <c r="DI6" s="21" t="str">
        <f>IF(DI7="",NA(),DI7)</f>
        <v>-</v>
      </c>
      <c r="DJ6" s="21" t="str">
        <f t="shared" ref="DJ6:DR6" si="12">IF(DJ7="",NA(),DJ7)</f>
        <v>-</v>
      </c>
      <c r="DK6" s="21">
        <f t="shared" si="12"/>
        <v>3.1</v>
      </c>
      <c r="DL6" s="21">
        <f t="shared" si="12"/>
        <v>6.18</v>
      </c>
      <c r="DM6" s="21">
        <f t="shared" si="12"/>
        <v>9.19</v>
      </c>
      <c r="DN6" s="21" t="str">
        <f t="shared" si="12"/>
        <v>-</v>
      </c>
      <c r="DO6" s="21" t="str">
        <f t="shared" si="12"/>
        <v>-</v>
      </c>
      <c r="DP6" s="21">
        <f t="shared" si="12"/>
        <v>25.37</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0.54</v>
      </c>
      <c r="EB6" s="21">
        <f t="shared" si="13"/>
        <v>0.75</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192139</v>
      </c>
      <c r="D7" s="23">
        <v>46</v>
      </c>
      <c r="E7" s="23">
        <v>17</v>
      </c>
      <c r="F7" s="23">
        <v>1</v>
      </c>
      <c r="G7" s="23">
        <v>0</v>
      </c>
      <c r="H7" s="23" t="s">
        <v>96</v>
      </c>
      <c r="I7" s="23" t="s">
        <v>97</v>
      </c>
      <c r="J7" s="23" t="s">
        <v>98</v>
      </c>
      <c r="K7" s="23" t="s">
        <v>99</v>
      </c>
      <c r="L7" s="23" t="s">
        <v>100</v>
      </c>
      <c r="M7" s="23" t="s">
        <v>101</v>
      </c>
      <c r="N7" s="24" t="s">
        <v>102</v>
      </c>
      <c r="O7" s="24">
        <v>59.85</v>
      </c>
      <c r="P7" s="24">
        <v>55.75</v>
      </c>
      <c r="Q7" s="24">
        <v>87.45</v>
      </c>
      <c r="R7" s="24">
        <v>2712</v>
      </c>
      <c r="S7" s="24">
        <v>29925</v>
      </c>
      <c r="T7" s="24">
        <v>264.11</v>
      </c>
      <c r="U7" s="24">
        <v>113.31</v>
      </c>
      <c r="V7" s="24">
        <v>16616</v>
      </c>
      <c r="W7" s="24">
        <v>6.91</v>
      </c>
      <c r="X7" s="24">
        <v>2404.63</v>
      </c>
      <c r="Y7" s="24" t="s">
        <v>102</v>
      </c>
      <c r="Z7" s="24" t="s">
        <v>102</v>
      </c>
      <c r="AA7" s="24">
        <v>104.92</v>
      </c>
      <c r="AB7" s="24">
        <v>103.53</v>
      </c>
      <c r="AC7" s="24">
        <v>104.91</v>
      </c>
      <c r="AD7" s="24" t="s">
        <v>102</v>
      </c>
      <c r="AE7" s="24" t="s">
        <v>102</v>
      </c>
      <c r="AF7" s="24">
        <v>105.41</v>
      </c>
      <c r="AG7" s="24">
        <v>104.64</v>
      </c>
      <c r="AH7" s="24">
        <v>105.35</v>
      </c>
      <c r="AI7" s="24">
        <v>106.11</v>
      </c>
      <c r="AJ7" s="24" t="s">
        <v>102</v>
      </c>
      <c r="AK7" s="24" t="s">
        <v>102</v>
      </c>
      <c r="AL7" s="24">
        <v>0</v>
      </c>
      <c r="AM7" s="24">
        <v>0</v>
      </c>
      <c r="AN7" s="24">
        <v>0</v>
      </c>
      <c r="AO7" s="24" t="s">
        <v>102</v>
      </c>
      <c r="AP7" s="24" t="s">
        <v>102</v>
      </c>
      <c r="AQ7" s="24">
        <v>25.86</v>
      </c>
      <c r="AR7" s="24">
        <v>25.76</v>
      </c>
      <c r="AS7" s="24">
        <v>26.07</v>
      </c>
      <c r="AT7" s="24">
        <v>3.15</v>
      </c>
      <c r="AU7" s="24" t="s">
        <v>102</v>
      </c>
      <c r="AV7" s="24" t="s">
        <v>102</v>
      </c>
      <c r="AW7" s="24">
        <v>5.7</v>
      </c>
      <c r="AX7" s="24">
        <v>9.1999999999999993</v>
      </c>
      <c r="AY7" s="24">
        <v>16.489999999999998</v>
      </c>
      <c r="AZ7" s="24" t="s">
        <v>102</v>
      </c>
      <c r="BA7" s="24" t="s">
        <v>102</v>
      </c>
      <c r="BB7" s="24">
        <v>58.23</v>
      </c>
      <c r="BC7" s="24">
        <v>65.56</v>
      </c>
      <c r="BD7" s="24">
        <v>65.87</v>
      </c>
      <c r="BE7" s="24">
        <v>73.44</v>
      </c>
      <c r="BF7" s="24" t="s">
        <v>102</v>
      </c>
      <c r="BG7" s="24" t="s">
        <v>102</v>
      </c>
      <c r="BH7" s="24">
        <v>273.49</v>
      </c>
      <c r="BI7" s="24">
        <v>403.06</v>
      </c>
      <c r="BJ7" s="24">
        <v>232.39</v>
      </c>
      <c r="BK7" s="24" t="s">
        <v>102</v>
      </c>
      <c r="BL7" s="24" t="s">
        <v>102</v>
      </c>
      <c r="BM7" s="24">
        <v>812.92</v>
      </c>
      <c r="BN7" s="24">
        <v>765.48</v>
      </c>
      <c r="BO7" s="24">
        <v>742.08</v>
      </c>
      <c r="BP7" s="24">
        <v>652.82000000000005</v>
      </c>
      <c r="BQ7" s="24" t="s">
        <v>102</v>
      </c>
      <c r="BR7" s="24" t="s">
        <v>102</v>
      </c>
      <c r="BS7" s="24">
        <v>79.64</v>
      </c>
      <c r="BT7" s="24">
        <v>87.47</v>
      </c>
      <c r="BU7" s="24">
        <v>96.92</v>
      </c>
      <c r="BV7" s="24" t="s">
        <v>102</v>
      </c>
      <c r="BW7" s="24" t="s">
        <v>102</v>
      </c>
      <c r="BX7" s="24">
        <v>85.4</v>
      </c>
      <c r="BY7" s="24">
        <v>87.8</v>
      </c>
      <c r="BZ7" s="24">
        <v>86.51</v>
      </c>
      <c r="CA7" s="24">
        <v>97.61</v>
      </c>
      <c r="CB7" s="24" t="s">
        <v>102</v>
      </c>
      <c r="CC7" s="24" t="s">
        <v>102</v>
      </c>
      <c r="CD7" s="24">
        <v>156.77000000000001</v>
      </c>
      <c r="CE7" s="24">
        <v>157.51</v>
      </c>
      <c r="CF7" s="24">
        <v>150.63999999999999</v>
      </c>
      <c r="CG7" s="24" t="s">
        <v>102</v>
      </c>
      <c r="CH7" s="24" t="s">
        <v>102</v>
      </c>
      <c r="CI7" s="24">
        <v>188.57</v>
      </c>
      <c r="CJ7" s="24">
        <v>187.69</v>
      </c>
      <c r="CK7" s="24">
        <v>188.24</v>
      </c>
      <c r="CL7" s="24">
        <v>138.29</v>
      </c>
      <c r="CM7" s="24" t="s">
        <v>102</v>
      </c>
      <c r="CN7" s="24" t="s">
        <v>102</v>
      </c>
      <c r="CO7" s="24" t="s">
        <v>102</v>
      </c>
      <c r="CP7" s="24" t="s">
        <v>102</v>
      </c>
      <c r="CQ7" s="24" t="s">
        <v>102</v>
      </c>
      <c r="CR7" s="24" t="s">
        <v>102</v>
      </c>
      <c r="CS7" s="24" t="s">
        <v>102</v>
      </c>
      <c r="CT7" s="24">
        <v>55.84</v>
      </c>
      <c r="CU7" s="24">
        <v>55.78</v>
      </c>
      <c r="CV7" s="24">
        <v>54.86</v>
      </c>
      <c r="CW7" s="24">
        <v>59.1</v>
      </c>
      <c r="CX7" s="24" t="s">
        <v>102</v>
      </c>
      <c r="CY7" s="24" t="s">
        <v>102</v>
      </c>
      <c r="CZ7" s="24">
        <v>83.03</v>
      </c>
      <c r="DA7" s="24">
        <v>83</v>
      </c>
      <c r="DB7" s="24">
        <v>82.48</v>
      </c>
      <c r="DC7" s="24" t="s">
        <v>102</v>
      </c>
      <c r="DD7" s="24" t="s">
        <v>102</v>
      </c>
      <c r="DE7" s="24">
        <v>92.34</v>
      </c>
      <c r="DF7" s="24">
        <v>91.78</v>
      </c>
      <c r="DG7" s="24">
        <v>91.37</v>
      </c>
      <c r="DH7" s="24">
        <v>95.82</v>
      </c>
      <c r="DI7" s="24" t="s">
        <v>102</v>
      </c>
      <c r="DJ7" s="24" t="s">
        <v>102</v>
      </c>
      <c r="DK7" s="24">
        <v>3.1</v>
      </c>
      <c r="DL7" s="24">
        <v>6.18</v>
      </c>
      <c r="DM7" s="24">
        <v>9.19</v>
      </c>
      <c r="DN7" s="24" t="s">
        <v>102</v>
      </c>
      <c r="DO7" s="24" t="s">
        <v>102</v>
      </c>
      <c r="DP7" s="24">
        <v>25.37</v>
      </c>
      <c r="DQ7" s="24">
        <v>26.89</v>
      </c>
      <c r="DR7" s="24">
        <v>29.42</v>
      </c>
      <c r="DS7" s="24">
        <v>39.74</v>
      </c>
      <c r="DT7" s="24" t="s">
        <v>102</v>
      </c>
      <c r="DU7" s="24" t="s">
        <v>102</v>
      </c>
      <c r="DV7" s="24">
        <v>0</v>
      </c>
      <c r="DW7" s="24">
        <v>0</v>
      </c>
      <c r="DX7" s="24">
        <v>0</v>
      </c>
      <c r="DY7" s="24" t="s">
        <v>102</v>
      </c>
      <c r="DZ7" s="24" t="s">
        <v>102</v>
      </c>
      <c r="EA7" s="24">
        <v>0.54</v>
      </c>
      <c r="EB7" s="24">
        <v>0.75</v>
      </c>
      <c r="EC7" s="24">
        <v>0.74</v>
      </c>
      <c r="ED7" s="24">
        <v>7.62</v>
      </c>
      <c r="EE7" s="24" t="s">
        <v>102</v>
      </c>
      <c r="EF7" s="24" t="s">
        <v>102</v>
      </c>
      <c r="EG7" s="24">
        <v>0</v>
      </c>
      <c r="EH7" s="24">
        <v>0</v>
      </c>
      <c r="EI7" s="24">
        <v>0</v>
      </c>
      <c r="EJ7" s="24" t="s">
        <v>102</v>
      </c>
      <c r="EK7" s="24" t="s">
        <v>102</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桑原久雄</cp:lastModifiedBy>
  <cp:lastPrinted>2024-02-02T02:43:30Z</cp:lastPrinted>
  <dcterms:created xsi:type="dcterms:W3CDTF">2023-12-12T00:46:36Z</dcterms:created>
  <dcterms:modified xsi:type="dcterms:W3CDTF">2024-02-02T02:43:36Z</dcterms:modified>
  <cp:category/>
</cp:coreProperties>
</file>