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2法適簡水　OK\09甲斐市　OK\"/>
    </mc:Choice>
  </mc:AlternateContent>
  <xr:revisionPtr revIDLastSave="0" documentId="13_ncr:1_{C24A5112-F041-44CF-A788-CEECCD795757}" xr6:coauthVersionLast="47" xr6:coauthVersionMax="47" xr10:uidLastSave="{00000000-0000-0000-0000-000000000000}"/>
  <workbookProtection workbookAlgorithmName="SHA-512" workbookHashValue="E0vIFI55Ct9s6hrUUaL9gRz8gUUtob51UZMk+7FJtnbJfNc4IsyMGf1h2auVb/KMa3olTWwPdB9HuXQAeIgkSw==" workbookSaltValue="G8zAYBr7Wff5ZZN2bXCpRw=="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10" i="4"/>
  <c r="AT10" i="4"/>
  <c r="AL10" i="4"/>
  <c r="W10" i="4"/>
  <c r="P10"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<sst xmlns="http://schemas.openxmlformats.org/spreadsheetml/2006/main" count="272" uniqueCount="114">
  <si>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</si>
  <si>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</si>
  <si>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</si>
  <si>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</si>
  <si>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</si>
  <si>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</si>
  <si>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</si>
  <si>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</si>
  <si>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</si>
  <si>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</si>
  <si>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</si>
  <si>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</si>
  <si>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</si>
  <si>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</si>
  <si>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</si>
  <si>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</si>
  <si>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</si>
  <si>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</si>
  <si>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</si>
  <si>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</si>
  <si>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</si>
  <si>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</si>
  <si>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</si>
  <si>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</si>
  <si>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</si>
  <si>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</si>
  <si>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</si>
  <si>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</si>
  <si>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</si>
  <si>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</si>
  <si>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</si>
  <si>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</si>
  <si>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</si>
  <si>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</si>
  <si>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</si>
  <si>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</si>
  <si>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</si>
  <si>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</si>
  <si>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</si>
  <si>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</si>
  <si>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</si>
  <si>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</si>
  <si>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</si>
  <si>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</si>
  <si>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</si>
  <si>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</si>
  <si>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</si>
  <si>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</si>
  <si>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</si>
  <si>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</si>
  <si>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</si>
  <si>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</si>
  <si>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</si>
  <si>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</si>
  <si>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</si>
  <si>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</si>
  <si>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</si>
  <si>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</si>
  <si>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</si>
  <si>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</si>
  <si>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</si>
  <si>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</si>
  <si>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</si>
  <si>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</si>
  <si>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</si>
  <si>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</si>
  <si>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</si>
  <si>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</si>
  <si>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</si>
  <si>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</si>
  <si>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</si>
  <si>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</si>
  <si>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</si>
  <si>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</si>
  <si>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</si>
  <si>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</si>
  <si>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</si>
  <si>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</si>
  <si>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</si>
  <si>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</si>
  <si>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</si>
  <si>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</si>
  <si>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</si>
  <si>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</si>
  <si>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</si>
  <si>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</si>
  <si>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</si>
  <si>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</si>
  <si>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</si>
  <si>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</si>
  <si>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</si>
  <si>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</si>
  <si>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</si>
  <si>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</si>
  <si>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</si>
  <si>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</si>
  <si>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</si>
  <si>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</si>
  <si>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</si>
  <si>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</si>
  <si>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</si>
  <si>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</si>
  <si>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</si>
  <si>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</si>
  <si>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</si>
  <si>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</si>
  <si>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</si>
  <si>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</si>
  <si>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</si>
  <si>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</si>
  <si>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</si>
  <si>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①有形固定資産減価償却率及び②管路経年化率は、類似団体平均を下回っているが、今後増加する老朽管の計画的な更新が必要である。
③管路更新率についても、類似団体平均を下回っている。平成13～14年度に大規模な老朽管の布設替工事を行っているが、今後増加する老朽管の長寿命化や計画的な布設替等の検討を行う。
また、施設の機器等については更新計画並びに予算を考慮しつつ順次更新を行う予定であり、今後も安全・安心な水の供給に努めていく。</t>
    <phoneticPr fontId="4"/>
  </si>
  <si>
    <t>本市の簡易水道事業は、令和2年度から公営企業会計に移行したため、令和元年度までの特別会計と比較するデータは無い。
①経常収支比率は、100％を若干下回っているが、おおむね健全な水準である。
②累積欠損比率は、企業会計に移行してから、初めて0％を超えることとなった。
③流動比率は類似団体平均を大きく下回っており、一般会計からの繰入金で賄っている状況である。
④企業債残高対給水収益比率は、類似団体平均とほぼ同程度であるが、今後も整備のために地方債の発行を見込んでいる。
⑤料金回収率が低いのは、⑥給水原価が高いことが要因である。
⑥給水原価は、類似団体と比較して高い水準である。給水人口が小規模であることが要因である。
⑦施設利用率は、類似団体平均と比較すると上回っている。今後も給水人口の減少が見込まれるため、適正な施設の維持管理を継続していく必要がある。
⑧有収率は、類似団体平均とほぼ同程度であるが、今後も漏水調査等を行い、適正な維持管理に努めていく。</t>
    <rPh sb="73" eb="74">
      <t>シタ</t>
    </rPh>
    <rPh sb="85" eb="87">
      <t>ケンゼン</t>
    </rPh>
    <rPh sb="88" eb="90">
      <t>スイジュン</t>
    </rPh>
    <rPh sb="123" eb="124">
      <t>コ</t>
    </rPh>
    <rPh sb="277" eb="281">
      <t>ルイジダンタイ</t>
    </rPh>
    <rPh sb="282" eb="284">
      <t>ヒカク</t>
    </rPh>
    <rPh sb="286" eb="287">
      <t>タカ</t>
    </rPh>
    <rPh sb="288" eb="290">
      <t>スイジュン</t>
    </rPh>
    <rPh sb="343" eb="345">
      <t>コンゴ</t>
    </rPh>
    <rPh sb="346" eb="348">
      <t>キュウスイ</t>
    </rPh>
    <rPh sb="365" eb="367">
      <t>シセツ</t>
    </rPh>
    <rPh sb="368" eb="372">
      <t>イジカンリ</t>
    </rPh>
    <rPh sb="373" eb="375">
      <t>ケイゾク</t>
    </rPh>
    <phoneticPr fontId="4"/>
  </si>
  <si>
    <t>　簡易水道は令和2年度から地方公営企業法を適用したが、一般会計からの繰入金や地方債に頼らざるを得ない状況である。
　令和4年度は累積欠損比率が企業会計に移行してから、初めて0％を超えることとなった。
　簡易水道の給水区域については、高齢化による給水人口の減少等により、それぞれの指標上昇は厳しい状況となっている。
　今後は中長期計画に則り、一般会計繰入金と企業努力により、単年度の欠損金を発生させないよう最大限の事業の効率化を徹底し、事業の運営に努めていく。</t>
    <rPh sb="58" eb="60">
      <t>レイワ</t>
    </rPh>
    <rPh sb="61" eb="63">
      <t>ネンド</t>
    </rPh>
    <rPh sb="158" eb="160">
      <t>コンゴ</t>
    </rPh>
    <rPh sb="161" eb="166">
      <t>チュウチョウキケイカク</t>
    </rPh>
    <rPh sb="167" eb="168">
      <t>ノット</t>
    </rPh>
    <rPh sb="170" eb="174">
      <t>イッパンカイケイ</t>
    </rPh>
    <rPh sb="174" eb="177">
      <t>クリイレキン</t>
    </rPh>
    <rPh sb="178" eb="182">
      <t>キギョウドリョク</t>
    </rPh>
    <rPh sb="186" eb="189">
      <t>タンネンド</t>
    </rPh>
    <rPh sb="190" eb="193">
      <t>ケッソンキン</t>
    </rPh>
    <rPh sb="194" eb="196">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</si>
</sst>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0.05</c:v>
                </c:pt>
                <c:pt idx="3" formatCode="#,##0.00;&quot;△&quot;#,##0.00">
                  <c:v>0</c:v>
                </c:pt>
                <c:pt idx="4" formatCode="#,##0.00;&quot;△&quot;#,##0.00">
                  <c:v>0</c:v>
                </c:pt>
              </c:numCache>
            </c:numRef>
          </c:val>
          <c:extLst>
            <c:ext xmlns:c16="http://schemas.microsoft.com/office/drawing/2014/chart" uri="{C3380CC4-5D6E-409C-BE32-E72D297353CC}">
              <c16:uniqueId val="{00000000-C954-4391-AAE5-2B2539F624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C954-4391-AAE5-2B2539F624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65.709999999999994</c:v>
                </c:pt>
                <c:pt idx="3">
                  <c:v>68.540000000000006</c:v>
                </c:pt>
                <c:pt idx="4">
                  <c:v>71.599999999999994</c:v>
                </c:pt>
              </c:numCache>
            </c:numRef>
          </c:val>
          <c:extLst>
            <c:ext xmlns:c16="http://schemas.microsoft.com/office/drawing/2014/chart" uri="{C3380CC4-5D6E-409C-BE32-E72D297353CC}">
              <c16:uniqueId val="{00000000-6138-44F1-8EA2-36932D8841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6138-44F1-8EA2-36932D8841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61.06</c:v>
                </c:pt>
                <c:pt idx="3">
                  <c:v>63.31</c:v>
                </c:pt>
                <c:pt idx="4">
                  <c:v>59.87</c:v>
                </c:pt>
              </c:numCache>
            </c:numRef>
          </c:val>
          <c:extLst>
            <c:ext xmlns:c16="http://schemas.microsoft.com/office/drawing/2014/chart" uri="{C3380CC4-5D6E-409C-BE32-E72D297353CC}">
              <c16:uniqueId val="{00000000-2625-40CA-81FF-3EC6D761EF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2625-40CA-81FF-3EC6D761EF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101.76</c:v>
                </c:pt>
                <c:pt idx="3">
                  <c:v>98.86</c:v>
                </c:pt>
                <c:pt idx="4">
                  <c:v>97.37</c:v>
                </c:pt>
              </c:numCache>
            </c:numRef>
          </c:val>
          <c:extLst>
            <c:ext xmlns:c16="http://schemas.microsoft.com/office/drawing/2014/chart" uri="{C3380CC4-5D6E-409C-BE32-E72D297353CC}">
              <c16:uniqueId val="{00000000-26A2-4868-B8DF-A0888CCF22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26A2-4868-B8DF-A0888CCF22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6.25</c:v>
                </c:pt>
                <c:pt idx="3">
                  <c:v>12.26</c:v>
                </c:pt>
                <c:pt idx="4">
                  <c:v>16.989999999999998</c:v>
                </c:pt>
              </c:numCache>
            </c:numRef>
          </c:val>
          <c:extLst>
            <c:ext xmlns:c16="http://schemas.microsoft.com/office/drawing/2014/chart" uri="{C3380CC4-5D6E-409C-BE32-E72D297353CC}">
              <c16:uniqueId val="{00000000-1F5E-485F-9365-486C15E3F4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1F5E-485F-9365-486C15E3F4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16.989999999999998</c:v>
                </c:pt>
                <c:pt idx="3">
                  <c:v>16.97</c:v>
                </c:pt>
                <c:pt idx="4">
                  <c:v>16.97</c:v>
                </c:pt>
              </c:numCache>
            </c:numRef>
          </c:val>
          <c:extLst>
            <c:ext xmlns:c16="http://schemas.microsoft.com/office/drawing/2014/chart" uri="{C3380CC4-5D6E-409C-BE32-E72D297353CC}">
              <c16:uniqueId val="{00000000-5D70-4FEB-8671-E7CF070C19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5D70-4FEB-8671-E7CF070C19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c:v>17.72</c:v>
                </c:pt>
              </c:numCache>
            </c:numRef>
          </c:val>
          <c:extLst>
            <c:ext xmlns:c16="http://schemas.microsoft.com/office/drawing/2014/chart" uri="{C3380CC4-5D6E-409C-BE32-E72D297353CC}">
              <c16:uniqueId val="{00000000-F566-4217-BDDD-B3CA5B4863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F566-4217-BDDD-B3CA5B4863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14.79</c:v>
                </c:pt>
                <c:pt idx="3">
                  <c:v>16.95</c:v>
                </c:pt>
                <c:pt idx="4">
                  <c:v>27.07</c:v>
                </c:pt>
              </c:numCache>
            </c:numRef>
          </c:val>
          <c:extLst>
            <c:ext xmlns:c16="http://schemas.microsoft.com/office/drawing/2014/chart" uri="{C3380CC4-5D6E-409C-BE32-E72D297353CC}">
              <c16:uniqueId val="{00000000-F07B-4220-B997-DC34FAE30E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F07B-4220-B997-DC34FAE30E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1442.9</c:v>
                </c:pt>
                <c:pt idx="3">
                  <c:v>1242.9100000000001</c:v>
                </c:pt>
                <c:pt idx="4">
                  <c:v>1100.71</c:v>
                </c:pt>
              </c:numCache>
            </c:numRef>
          </c:val>
          <c:extLst>
            <c:ext xmlns:c16="http://schemas.microsoft.com/office/drawing/2014/chart" uri="{C3380CC4-5D6E-409C-BE32-E72D297353CC}">
              <c16:uniqueId val="{00000000-7144-4521-86A7-40A048525C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7144-4521-86A7-40A048525C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21</c:v>
                </c:pt>
                <c:pt idx="3">
                  <c:v>21.86</c:v>
                </c:pt>
                <c:pt idx="4">
                  <c:v>21.21</c:v>
                </c:pt>
              </c:numCache>
            </c:numRef>
          </c:val>
          <c:extLst>
            <c:ext xmlns:c16="http://schemas.microsoft.com/office/drawing/2014/chart" uri="{C3380CC4-5D6E-409C-BE32-E72D297353CC}">
              <c16:uniqueId val="{00000000-A7AB-4141-9BE8-F782FE6B9E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A7AB-4141-9BE8-F782FE6B9E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623.87</c:v>
                </c:pt>
                <c:pt idx="3">
                  <c:v>585.45000000000005</c:v>
                </c:pt>
                <c:pt idx="4">
                  <c:v>601.6</c:v>
                </c:pt>
              </c:numCache>
            </c:numRef>
          </c:val>
          <c:extLst>
            <c:ext xmlns:c16="http://schemas.microsoft.com/office/drawing/2014/chart" uri="{C3380CC4-5D6E-409C-BE32-E72D297353CC}">
              <c16:uniqueId val="{00000000-5620-4B91-BBEA-8EE171DB83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5620-4B91-BBEA-8EE171DB83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甲斐市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76598</v>
      </c>
      <c r="AM8" s="45"/>
      <c r="AN8" s="45"/>
      <c r="AO8" s="45"/>
      <c r="AP8" s="45"/>
      <c r="AQ8" s="45"/>
      <c r="AR8" s="45"/>
      <c r="AS8" s="45"/>
      <c r="AT8" s="46">
        <f>データ!$S$6</f>
        <v>71.95</v>
      </c>
      <c r="AU8" s="47"/>
      <c r="AV8" s="47"/>
      <c r="AW8" s="47"/>
      <c r="AX8" s="47"/>
      <c r="AY8" s="47"/>
      <c r="AZ8" s="47"/>
      <c r="BA8" s="47"/>
      <c r="BB8" s="48">
        <f>データ!$T$6</f>
        <v>1064.5999999999999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81.52</v>
      </c>
      <c r="J10" s="47"/>
      <c r="K10" s="47"/>
      <c r="L10" s="47"/>
      <c r="M10" s="47"/>
      <c r="N10" s="47"/>
      <c r="O10" s="82"/>
      <c r="P10" s="48">
        <f>データ!$P$6</f>
        <v>1.1000000000000001</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836</v>
      </c>
      <c r="AM10" s="45"/>
      <c r="AN10" s="45"/>
      <c r="AO10" s="45"/>
      <c r="AP10" s="45"/>
      <c r="AQ10" s="45"/>
      <c r="AR10" s="45"/>
      <c r="AS10" s="45"/>
      <c r="AT10" s="46">
        <f>データ!$V$6</f>
        <v>2</v>
      </c>
      <c r="AU10" s="47"/>
      <c r="AV10" s="47"/>
      <c r="AW10" s="47"/>
      <c r="AX10" s="47"/>
      <c r="AY10" s="47"/>
      <c r="AZ10" s="47"/>
      <c r="BA10" s="47"/>
      <c r="BB10" s="48">
        <f>データ!$W$6</f>
        <v>418</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1" t="s">
        <v>112</v>
      </c>
      <c r="BM16" s="92"/>
      <c r="BN16" s="92"/>
      <c r="BO16" s="92"/>
      <c r="BP16" s="92"/>
      <c r="BQ16" s="92"/>
      <c r="BR16" s="92"/>
      <c r="BS16" s="92"/>
      <c r="BT16" s="92"/>
      <c r="BU16" s="92"/>
      <c r="BV16" s="92"/>
      <c r="BW16" s="92"/>
      <c r="BX16" s="92"/>
      <c r="BY16" s="92"/>
      <c r="BZ16" s="9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4"/>
      <c r="BM17" s="92"/>
      <c r="BN17" s="92"/>
      <c r="BO17" s="92"/>
      <c r="BP17" s="92"/>
      <c r="BQ17" s="92"/>
      <c r="BR17" s="92"/>
      <c r="BS17" s="92"/>
      <c r="BT17" s="92"/>
      <c r="BU17" s="92"/>
      <c r="BV17" s="92"/>
      <c r="BW17" s="92"/>
      <c r="BX17" s="92"/>
      <c r="BY17" s="92"/>
      <c r="BZ17" s="9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4"/>
      <c r="BM18" s="92"/>
      <c r="BN18" s="92"/>
      <c r="BO18" s="92"/>
      <c r="BP18" s="92"/>
      <c r="BQ18" s="92"/>
      <c r="BR18" s="92"/>
      <c r="BS18" s="92"/>
      <c r="BT18" s="92"/>
      <c r="BU18" s="92"/>
      <c r="BV18" s="92"/>
      <c r="BW18" s="92"/>
      <c r="BX18" s="92"/>
      <c r="BY18" s="92"/>
      <c r="BZ18" s="9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4"/>
      <c r="BM19" s="92"/>
      <c r="BN19" s="92"/>
      <c r="BO19" s="92"/>
      <c r="BP19" s="92"/>
      <c r="BQ19" s="92"/>
      <c r="BR19" s="92"/>
      <c r="BS19" s="92"/>
      <c r="BT19" s="92"/>
      <c r="BU19" s="92"/>
      <c r="BV19" s="92"/>
      <c r="BW19" s="92"/>
      <c r="BX19" s="92"/>
      <c r="BY19" s="92"/>
      <c r="BZ19" s="9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4"/>
      <c r="BM20" s="92"/>
      <c r="BN20" s="92"/>
      <c r="BO20" s="92"/>
      <c r="BP20" s="92"/>
      <c r="BQ20" s="92"/>
      <c r="BR20" s="92"/>
      <c r="BS20" s="92"/>
      <c r="BT20" s="92"/>
      <c r="BU20" s="92"/>
      <c r="BV20" s="92"/>
      <c r="BW20" s="92"/>
      <c r="BX20" s="92"/>
      <c r="BY20" s="92"/>
      <c r="BZ20" s="9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4"/>
      <c r="BM21" s="92"/>
      <c r="BN21" s="92"/>
      <c r="BO21" s="92"/>
      <c r="BP21" s="92"/>
      <c r="BQ21" s="92"/>
      <c r="BR21" s="92"/>
      <c r="BS21" s="92"/>
      <c r="BT21" s="92"/>
      <c r="BU21" s="92"/>
      <c r="BV21" s="92"/>
      <c r="BW21" s="92"/>
      <c r="BX21" s="92"/>
      <c r="BY21" s="92"/>
      <c r="BZ21" s="9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4"/>
      <c r="BM22" s="92"/>
      <c r="BN22" s="92"/>
      <c r="BO22" s="92"/>
      <c r="BP22" s="92"/>
      <c r="BQ22" s="92"/>
      <c r="BR22" s="92"/>
      <c r="BS22" s="92"/>
      <c r="BT22" s="92"/>
      <c r="BU22" s="92"/>
      <c r="BV22" s="92"/>
      <c r="BW22" s="92"/>
      <c r="BX22" s="92"/>
      <c r="BY22" s="92"/>
      <c r="BZ22" s="9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4"/>
      <c r="BM23" s="92"/>
      <c r="BN23" s="92"/>
      <c r="BO23" s="92"/>
      <c r="BP23" s="92"/>
      <c r="BQ23" s="92"/>
      <c r="BR23" s="92"/>
      <c r="BS23" s="92"/>
      <c r="BT23" s="92"/>
      <c r="BU23" s="92"/>
      <c r="BV23" s="92"/>
      <c r="BW23" s="92"/>
      <c r="BX23" s="92"/>
      <c r="BY23" s="92"/>
      <c r="BZ23" s="9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4"/>
      <c r="BM24" s="92"/>
      <c r="BN24" s="92"/>
      <c r="BO24" s="92"/>
      <c r="BP24" s="92"/>
      <c r="BQ24" s="92"/>
      <c r="BR24" s="92"/>
      <c r="BS24" s="92"/>
      <c r="BT24" s="92"/>
      <c r="BU24" s="92"/>
      <c r="BV24" s="92"/>
      <c r="BW24" s="92"/>
      <c r="BX24" s="92"/>
      <c r="BY24" s="92"/>
      <c r="BZ24" s="9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4"/>
      <c r="BM25" s="92"/>
      <c r="BN25" s="92"/>
      <c r="BO25" s="92"/>
      <c r="BP25" s="92"/>
      <c r="BQ25" s="92"/>
      <c r="BR25" s="92"/>
      <c r="BS25" s="92"/>
      <c r="BT25" s="92"/>
      <c r="BU25" s="92"/>
      <c r="BV25" s="92"/>
      <c r="BW25" s="92"/>
      <c r="BX25" s="92"/>
      <c r="BY25" s="92"/>
      <c r="BZ25" s="9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4"/>
      <c r="BM26" s="92"/>
      <c r="BN26" s="92"/>
      <c r="BO26" s="92"/>
      <c r="BP26" s="92"/>
      <c r="BQ26" s="92"/>
      <c r="BR26" s="92"/>
      <c r="BS26" s="92"/>
      <c r="BT26" s="92"/>
      <c r="BU26" s="92"/>
      <c r="BV26" s="92"/>
      <c r="BW26" s="92"/>
      <c r="BX26" s="92"/>
      <c r="BY26" s="92"/>
      <c r="BZ26" s="9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4"/>
      <c r="BM27" s="92"/>
      <c r="BN27" s="92"/>
      <c r="BO27" s="92"/>
      <c r="BP27" s="92"/>
      <c r="BQ27" s="92"/>
      <c r="BR27" s="92"/>
      <c r="BS27" s="92"/>
      <c r="BT27" s="92"/>
      <c r="BU27" s="92"/>
      <c r="BV27" s="92"/>
      <c r="BW27" s="92"/>
      <c r="BX27" s="92"/>
      <c r="BY27" s="92"/>
      <c r="BZ27" s="9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4"/>
      <c r="BM28" s="92"/>
      <c r="BN28" s="92"/>
      <c r="BO28" s="92"/>
      <c r="BP28" s="92"/>
      <c r="BQ28" s="92"/>
      <c r="BR28" s="92"/>
      <c r="BS28" s="92"/>
      <c r="BT28" s="92"/>
      <c r="BU28" s="92"/>
      <c r="BV28" s="92"/>
      <c r="BW28" s="92"/>
      <c r="BX28" s="92"/>
      <c r="BY28" s="92"/>
      <c r="BZ28" s="9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4"/>
      <c r="BM29" s="92"/>
      <c r="BN29" s="92"/>
      <c r="BO29" s="92"/>
      <c r="BP29" s="92"/>
      <c r="BQ29" s="92"/>
      <c r="BR29" s="92"/>
      <c r="BS29" s="92"/>
      <c r="BT29" s="92"/>
      <c r="BU29" s="92"/>
      <c r="BV29" s="92"/>
      <c r="BW29" s="92"/>
      <c r="BX29" s="92"/>
      <c r="BY29" s="92"/>
      <c r="BZ29" s="9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4"/>
      <c r="BM30" s="92"/>
      <c r="BN30" s="92"/>
      <c r="BO30" s="92"/>
      <c r="BP30" s="92"/>
      <c r="BQ30" s="92"/>
      <c r="BR30" s="92"/>
      <c r="BS30" s="92"/>
      <c r="BT30" s="92"/>
      <c r="BU30" s="92"/>
      <c r="BV30" s="92"/>
      <c r="BW30" s="92"/>
      <c r="BX30" s="92"/>
      <c r="BY30" s="92"/>
      <c r="BZ30" s="9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4"/>
      <c r="BM31" s="92"/>
      <c r="BN31" s="92"/>
      <c r="BO31" s="92"/>
      <c r="BP31" s="92"/>
      <c r="BQ31" s="92"/>
      <c r="BR31" s="92"/>
      <c r="BS31" s="92"/>
      <c r="BT31" s="92"/>
      <c r="BU31" s="92"/>
      <c r="BV31" s="92"/>
      <c r="BW31" s="92"/>
      <c r="BX31" s="92"/>
      <c r="BY31" s="92"/>
      <c r="BZ31" s="9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4"/>
      <c r="BM32" s="92"/>
      <c r="BN32" s="92"/>
      <c r="BO32" s="92"/>
      <c r="BP32" s="92"/>
      <c r="BQ32" s="92"/>
      <c r="BR32" s="92"/>
      <c r="BS32" s="92"/>
      <c r="BT32" s="92"/>
      <c r="BU32" s="92"/>
      <c r="BV32" s="92"/>
      <c r="BW32" s="92"/>
      <c r="BX32" s="92"/>
      <c r="BY32" s="92"/>
      <c r="BZ32" s="9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4"/>
      <c r="BM33" s="92"/>
      <c r="BN33" s="92"/>
      <c r="BO33" s="92"/>
      <c r="BP33" s="92"/>
      <c r="BQ33" s="92"/>
      <c r="BR33" s="92"/>
      <c r="BS33" s="92"/>
      <c r="BT33" s="92"/>
      <c r="BU33" s="92"/>
      <c r="BV33" s="92"/>
      <c r="BW33" s="92"/>
      <c r="BX33" s="92"/>
      <c r="BY33" s="92"/>
      <c r="BZ33" s="9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4"/>
      <c r="BM34" s="92"/>
      <c r="BN34" s="92"/>
      <c r="BO34" s="92"/>
      <c r="BP34" s="92"/>
      <c r="BQ34" s="92"/>
      <c r="BR34" s="92"/>
      <c r="BS34" s="92"/>
      <c r="BT34" s="92"/>
      <c r="BU34" s="92"/>
      <c r="BV34" s="92"/>
      <c r="BW34" s="92"/>
      <c r="BX34" s="92"/>
      <c r="BY34" s="92"/>
      <c r="BZ34" s="9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4"/>
      <c r="BM35" s="92"/>
      <c r="BN35" s="92"/>
      <c r="BO35" s="92"/>
      <c r="BP35" s="92"/>
      <c r="BQ35" s="92"/>
      <c r="BR35" s="92"/>
      <c r="BS35" s="92"/>
      <c r="BT35" s="92"/>
      <c r="BU35" s="92"/>
      <c r="BV35" s="92"/>
      <c r="BW35" s="92"/>
      <c r="BX35" s="92"/>
      <c r="BY35" s="92"/>
      <c r="BZ35" s="9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4"/>
      <c r="BM36" s="92"/>
      <c r="BN36" s="92"/>
      <c r="BO36" s="92"/>
      <c r="BP36" s="92"/>
      <c r="BQ36" s="92"/>
      <c r="BR36" s="92"/>
      <c r="BS36" s="92"/>
      <c r="BT36" s="92"/>
      <c r="BU36" s="92"/>
      <c r="BV36" s="92"/>
      <c r="BW36" s="92"/>
      <c r="BX36" s="92"/>
      <c r="BY36" s="92"/>
      <c r="BZ36" s="9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4"/>
      <c r="BM37" s="92"/>
      <c r="BN37" s="92"/>
      <c r="BO37" s="92"/>
      <c r="BP37" s="92"/>
      <c r="BQ37" s="92"/>
      <c r="BR37" s="92"/>
      <c r="BS37" s="92"/>
      <c r="BT37" s="92"/>
      <c r="BU37" s="92"/>
      <c r="BV37" s="92"/>
      <c r="BW37" s="92"/>
      <c r="BX37" s="92"/>
      <c r="BY37" s="92"/>
      <c r="BZ37" s="9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4"/>
      <c r="BM38" s="92"/>
      <c r="BN38" s="92"/>
      <c r="BO38" s="92"/>
      <c r="BP38" s="92"/>
      <c r="BQ38" s="92"/>
      <c r="BR38" s="92"/>
      <c r="BS38" s="92"/>
      <c r="BT38" s="92"/>
      <c r="BU38" s="92"/>
      <c r="BV38" s="92"/>
      <c r="BW38" s="92"/>
      <c r="BX38" s="92"/>
      <c r="BY38" s="92"/>
      <c r="BZ38" s="9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4"/>
      <c r="BM39" s="92"/>
      <c r="BN39" s="92"/>
      <c r="BO39" s="92"/>
      <c r="BP39" s="92"/>
      <c r="BQ39" s="92"/>
      <c r="BR39" s="92"/>
      <c r="BS39" s="92"/>
      <c r="BT39" s="92"/>
      <c r="BU39" s="92"/>
      <c r="BV39" s="92"/>
      <c r="BW39" s="92"/>
      <c r="BX39" s="92"/>
      <c r="BY39" s="92"/>
      <c r="BZ39" s="9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4"/>
      <c r="BM40" s="92"/>
      <c r="BN40" s="92"/>
      <c r="BO40" s="92"/>
      <c r="BP40" s="92"/>
      <c r="BQ40" s="92"/>
      <c r="BR40" s="92"/>
      <c r="BS40" s="92"/>
      <c r="BT40" s="92"/>
      <c r="BU40" s="92"/>
      <c r="BV40" s="92"/>
      <c r="BW40" s="92"/>
      <c r="BX40" s="92"/>
      <c r="BY40" s="92"/>
      <c r="BZ40" s="9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4"/>
      <c r="BM41" s="92"/>
      <c r="BN41" s="92"/>
      <c r="BO41" s="92"/>
      <c r="BP41" s="92"/>
      <c r="BQ41" s="92"/>
      <c r="BR41" s="92"/>
      <c r="BS41" s="92"/>
      <c r="BT41" s="92"/>
      <c r="BU41" s="92"/>
      <c r="BV41" s="92"/>
      <c r="BW41" s="92"/>
      <c r="BX41" s="92"/>
      <c r="BY41" s="92"/>
      <c r="BZ41" s="9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4"/>
      <c r="BM42" s="92"/>
      <c r="BN42" s="92"/>
      <c r="BO42" s="92"/>
      <c r="BP42" s="92"/>
      <c r="BQ42" s="92"/>
      <c r="BR42" s="92"/>
      <c r="BS42" s="92"/>
      <c r="BT42" s="92"/>
      <c r="BU42" s="92"/>
      <c r="BV42" s="92"/>
      <c r="BW42" s="92"/>
      <c r="BX42" s="92"/>
      <c r="BY42" s="92"/>
      <c r="BZ42" s="9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4"/>
      <c r="BM43" s="92"/>
      <c r="BN43" s="92"/>
      <c r="BO43" s="92"/>
      <c r="BP43" s="92"/>
      <c r="BQ43" s="92"/>
      <c r="BR43" s="92"/>
      <c r="BS43" s="92"/>
      <c r="BT43" s="92"/>
      <c r="BU43" s="92"/>
      <c r="BV43" s="92"/>
      <c r="BW43" s="92"/>
      <c r="BX43" s="92"/>
      <c r="BY43" s="92"/>
      <c r="BZ43" s="9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4"/>
      <c r="BM44" s="92"/>
      <c r="BN44" s="92"/>
      <c r="BO44" s="92"/>
      <c r="BP44" s="92"/>
      <c r="BQ44" s="92"/>
      <c r="BR44" s="92"/>
      <c r="BS44" s="92"/>
      <c r="BT44" s="92"/>
      <c r="BU44" s="92"/>
      <c r="BV44" s="92"/>
      <c r="BW44" s="92"/>
      <c r="BX44" s="92"/>
      <c r="BY44" s="92"/>
      <c r="BZ44" s="9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4HMm/ui8CVHMgyORTb2XLUUUufbmBVCX4kksCv1aY2sEVosq5hWPSh7An2gar1oBrz9Sa58OVURgBnxXxsXu9w==" saltValue="Oz/Jdh8gEFbJDD3uPw02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192104</v>
      </c>
      <c r="D6" s="20">
        <f t="shared" si="3"/>
        <v>46</v>
      </c>
      <c r="E6" s="20">
        <f t="shared" si="3"/>
        <v>1</v>
      </c>
      <c r="F6" s="20">
        <f t="shared" si="3"/>
        <v>0</v>
      </c>
      <c r="G6" s="20">
        <f t="shared" si="3"/>
        <v>5</v>
      </c>
      <c r="H6" s="20" t="str">
        <f t="shared" si="3"/>
        <v>山梨県　甲斐市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81.52</v>
      </c>
      <c r="P6" s="21">
        <f t="shared" si="3"/>
        <v>1.1000000000000001</v>
      </c>
      <c r="Q6" s="21">
        <f t="shared" si="3"/>
        <v>2310</v>
      </c>
      <c r="R6" s="21">
        <f t="shared" si="3"/>
        <v>76598</v>
      </c>
      <c r="S6" s="21">
        <f t="shared" si="3"/>
        <v>71.95</v>
      </c>
      <c r="T6" s="21">
        <f t="shared" si="3"/>
        <v>1064.5999999999999</v>
      </c>
      <c r="U6" s="21">
        <f t="shared" si="3"/>
        <v>836</v>
      </c>
      <c r="V6" s="21">
        <f t="shared" si="3"/>
        <v>2</v>
      </c>
      <c r="W6" s="21">
        <f t="shared" si="3"/>
        <v>418</v>
      </c>
      <c r="X6" s="22" t="str">
        <f>IF(X7="",NA(),X7)</f>
        <v>-</v>
      </c>
      <c r="Y6" s="22" t="str">
        <f t="shared" ref="Y6:AG6" si="4">IF(Y7="",NA(),Y7)</f>
        <v>-</v>
      </c>
      <c r="Z6" s="22">
        <f t="shared" si="4"/>
        <v>101.76</v>
      </c>
      <c r="AA6" s="22">
        <f t="shared" si="4"/>
        <v>98.86</v>
      </c>
      <c r="AB6" s="22">
        <f t="shared" si="4"/>
        <v>97.37</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1">
        <f t="shared" si="5"/>
        <v>0</v>
      </c>
      <c r="AL6" s="21">
        <f t="shared" si="5"/>
        <v>0</v>
      </c>
      <c r="AM6" s="22">
        <f t="shared" si="5"/>
        <v>17.72</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14.79</v>
      </c>
      <c r="AW6" s="22">
        <f t="shared" si="6"/>
        <v>16.95</v>
      </c>
      <c r="AX6" s="22">
        <f t="shared" si="6"/>
        <v>27.07</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1442.9</v>
      </c>
      <c r="BH6" s="22">
        <f t="shared" si="7"/>
        <v>1242.9100000000001</v>
      </c>
      <c r="BI6" s="22">
        <f t="shared" si="7"/>
        <v>1100.71</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21</v>
      </c>
      <c r="BS6" s="22">
        <f t="shared" si="8"/>
        <v>21.86</v>
      </c>
      <c r="BT6" s="22">
        <f t="shared" si="8"/>
        <v>21.21</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623.87</v>
      </c>
      <c r="CD6" s="22">
        <f t="shared" si="9"/>
        <v>585.45000000000005</v>
      </c>
      <c r="CE6" s="22">
        <f t="shared" si="9"/>
        <v>601.6</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65.709999999999994</v>
      </c>
      <c r="CO6" s="22">
        <f t="shared" si="10"/>
        <v>68.540000000000006</v>
      </c>
      <c r="CP6" s="22">
        <f t="shared" si="10"/>
        <v>71.599999999999994</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61.06</v>
      </c>
      <c r="CZ6" s="22">
        <f t="shared" si="11"/>
        <v>63.31</v>
      </c>
      <c r="DA6" s="22">
        <f t="shared" si="11"/>
        <v>59.87</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6.25</v>
      </c>
      <c r="DK6" s="22">
        <f t="shared" si="12"/>
        <v>12.26</v>
      </c>
      <c r="DL6" s="22">
        <f t="shared" si="12"/>
        <v>16.989999999999998</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2">
        <f t="shared" si="13"/>
        <v>16.989999999999998</v>
      </c>
      <c r="DV6" s="22">
        <f t="shared" si="13"/>
        <v>16.97</v>
      </c>
      <c r="DW6" s="22">
        <f t="shared" si="13"/>
        <v>16.97</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2">
        <f t="shared" si="14"/>
        <v>0.05</v>
      </c>
      <c r="EG6" s="21">
        <f t="shared" si="14"/>
        <v>0</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2">
      <c r="A7" s="15"/>
      <c r="B7" s="24">
        <v>2022</v>
      </c>
      <c r="C7" s="24">
        <v>192104</v>
      </c>
      <c r="D7" s="24">
        <v>46</v>
      </c>
      <c r="E7" s="24">
        <v>1</v>
      </c>
      <c r="F7" s="24">
        <v>0</v>
      </c>
      <c r="G7" s="24">
        <v>5</v>
      </c>
      <c r="H7" s="24" t="s">
        <v>93</v>
      </c>
      <c r="I7" s="24" t="s">
        <v>94</v>
      </c>
      <c r="J7" s="24" t="s">
        <v>95</v>
      </c>
      <c r="K7" s="24" t="s">
        <v>96</v>
      </c>
      <c r="L7" s="24" t="s">
        <v>97</v>
      </c>
      <c r="M7" s="24" t="s">
        <v>98</v>
      </c>
      <c r="N7" s="25" t="s">
        <v>99</v>
      </c>
      <c r="O7" s="25">
        <v>81.52</v>
      </c>
      <c r="P7" s="25">
        <v>1.1000000000000001</v>
      </c>
      <c r="Q7" s="25">
        <v>2310</v>
      </c>
      <c r="R7" s="25">
        <v>76598</v>
      </c>
      <c r="S7" s="25">
        <v>71.95</v>
      </c>
      <c r="T7" s="25">
        <v>1064.5999999999999</v>
      </c>
      <c r="U7" s="25">
        <v>836</v>
      </c>
      <c r="V7" s="25">
        <v>2</v>
      </c>
      <c r="W7" s="25">
        <v>418</v>
      </c>
      <c r="X7" s="25" t="s">
        <v>99</v>
      </c>
      <c r="Y7" s="25" t="s">
        <v>99</v>
      </c>
      <c r="Z7" s="25">
        <v>101.76</v>
      </c>
      <c r="AA7" s="25">
        <v>98.86</v>
      </c>
      <c r="AB7" s="25">
        <v>97.37</v>
      </c>
      <c r="AC7" s="25" t="s">
        <v>99</v>
      </c>
      <c r="AD7" s="25" t="s">
        <v>99</v>
      </c>
      <c r="AE7" s="25">
        <v>97.61</v>
      </c>
      <c r="AF7" s="25">
        <v>98.78</v>
      </c>
      <c r="AG7" s="25">
        <v>101.23</v>
      </c>
      <c r="AH7" s="25">
        <v>104.96</v>
      </c>
      <c r="AI7" s="25" t="s">
        <v>99</v>
      </c>
      <c r="AJ7" s="25" t="s">
        <v>99</v>
      </c>
      <c r="AK7" s="25">
        <v>0</v>
      </c>
      <c r="AL7" s="25">
        <v>0</v>
      </c>
      <c r="AM7" s="25">
        <v>17.72</v>
      </c>
      <c r="AN7" s="25" t="s">
        <v>99</v>
      </c>
      <c r="AO7" s="25" t="s">
        <v>99</v>
      </c>
      <c r="AP7" s="25">
        <v>143.65</v>
      </c>
      <c r="AQ7" s="25">
        <v>155.82</v>
      </c>
      <c r="AR7" s="25">
        <v>155.18</v>
      </c>
      <c r="AS7" s="25">
        <v>30.67</v>
      </c>
      <c r="AT7" s="25" t="s">
        <v>99</v>
      </c>
      <c r="AU7" s="25" t="s">
        <v>99</v>
      </c>
      <c r="AV7" s="25">
        <v>14.79</v>
      </c>
      <c r="AW7" s="25">
        <v>16.95</v>
      </c>
      <c r="AX7" s="25">
        <v>27.07</v>
      </c>
      <c r="AY7" s="25" t="s">
        <v>99</v>
      </c>
      <c r="AZ7" s="25" t="s">
        <v>99</v>
      </c>
      <c r="BA7" s="25">
        <v>94.01</v>
      </c>
      <c r="BB7" s="25">
        <v>111.08</v>
      </c>
      <c r="BC7" s="25">
        <v>118.28</v>
      </c>
      <c r="BD7" s="25">
        <v>195.24</v>
      </c>
      <c r="BE7" s="25" t="s">
        <v>99</v>
      </c>
      <c r="BF7" s="25" t="s">
        <v>99</v>
      </c>
      <c r="BG7" s="25">
        <v>1442.9</v>
      </c>
      <c r="BH7" s="25">
        <v>1242.9100000000001</v>
      </c>
      <c r="BI7" s="25">
        <v>1100.71</v>
      </c>
      <c r="BJ7" s="25" t="s">
        <v>99</v>
      </c>
      <c r="BK7" s="25" t="s">
        <v>99</v>
      </c>
      <c r="BL7" s="25">
        <v>1421.84</v>
      </c>
      <c r="BM7" s="25">
        <v>1596.62</v>
      </c>
      <c r="BN7" s="25">
        <v>1456.79</v>
      </c>
      <c r="BO7" s="25">
        <v>1090.93</v>
      </c>
      <c r="BP7" s="25" t="s">
        <v>99</v>
      </c>
      <c r="BQ7" s="25" t="s">
        <v>99</v>
      </c>
      <c r="BR7" s="25">
        <v>21</v>
      </c>
      <c r="BS7" s="25">
        <v>21.86</v>
      </c>
      <c r="BT7" s="25">
        <v>21.21</v>
      </c>
      <c r="BU7" s="25" t="s">
        <v>99</v>
      </c>
      <c r="BV7" s="25" t="s">
        <v>99</v>
      </c>
      <c r="BW7" s="25">
        <v>35.72</v>
      </c>
      <c r="BX7" s="25">
        <v>33.659999999999997</v>
      </c>
      <c r="BY7" s="25">
        <v>35.33</v>
      </c>
      <c r="BZ7" s="25">
        <v>58.61</v>
      </c>
      <c r="CA7" s="25" t="s">
        <v>99</v>
      </c>
      <c r="CB7" s="25" t="s">
        <v>99</v>
      </c>
      <c r="CC7" s="25">
        <v>623.87</v>
      </c>
      <c r="CD7" s="25">
        <v>585.45000000000005</v>
      </c>
      <c r="CE7" s="25">
        <v>601.6</v>
      </c>
      <c r="CF7" s="25" t="s">
        <v>99</v>
      </c>
      <c r="CG7" s="25" t="s">
        <v>99</v>
      </c>
      <c r="CH7" s="25">
        <v>471.3</v>
      </c>
      <c r="CI7" s="25">
        <v>506.68</v>
      </c>
      <c r="CJ7" s="25">
        <v>491.45</v>
      </c>
      <c r="CK7" s="25">
        <v>274.97000000000003</v>
      </c>
      <c r="CL7" s="25" t="s">
        <v>99</v>
      </c>
      <c r="CM7" s="25" t="s">
        <v>99</v>
      </c>
      <c r="CN7" s="25">
        <v>65.709999999999994</v>
      </c>
      <c r="CO7" s="25">
        <v>68.540000000000006</v>
      </c>
      <c r="CP7" s="25">
        <v>71.599999999999994</v>
      </c>
      <c r="CQ7" s="25" t="s">
        <v>99</v>
      </c>
      <c r="CR7" s="25" t="s">
        <v>99</v>
      </c>
      <c r="CS7" s="25">
        <v>51.52</v>
      </c>
      <c r="CT7" s="25">
        <v>48.75</v>
      </c>
      <c r="CU7" s="25">
        <v>50.95</v>
      </c>
      <c r="CV7" s="25">
        <v>52.36</v>
      </c>
      <c r="CW7" s="25" t="s">
        <v>99</v>
      </c>
      <c r="CX7" s="25" t="s">
        <v>99</v>
      </c>
      <c r="CY7" s="25">
        <v>61.06</v>
      </c>
      <c r="CZ7" s="25">
        <v>63.31</v>
      </c>
      <c r="DA7" s="25">
        <v>59.87</v>
      </c>
      <c r="DB7" s="25" t="s">
        <v>99</v>
      </c>
      <c r="DC7" s="25" t="s">
        <v>99</v>
      </c>
      <c r="DD7" s="25">
        <v>61.29</v>
      </c>
      <c r="DE7" s="25">
        <v>60.88</v>
      </c>
      <c r="DF7" s="25">
        <v>61</v>
      </c>
      <c r="DG7" s="25">
        <v>73.88</v>
      </c>
      <c r="DH7" s="25" t="s">
        <v>99</v>
      </c>
      <c r="DI7" s="25" t="s">
        <v>99</v>
      </c>
      <c r="DJ7" s="25">
        <v>6.25</v>
      </c>
      <c r="DK7" s="25">
        <v>12.26</v>
      </c>
      <c r="DL7" s="25">
        <v>16.989999999999998</v>
      </c>
      <c r="DM7" s="25" t="s">
        <v>99</v>
      </c>
      <c r="DN7" s="25" t="s">
        <v>99</v>
      </c>
      <c r="DO7" s="25">
        <v>24.16</v>
      </c>
      <c r="DP7" s="25">
        <v>29.81</v>
      </c>
      <c r="DQ7" s="25">
        <v>30.82</v>
      </c>
      <c r="DR7" s="25">
        <v>39.299999999999997</v>
      </c>
      <c r="DS7" s="25" t="s">
        <v>99</v>
      </c>
      <c r="DT7" s="25" t="s">
        <v>99</v>
      </c>
      <c r="DU7" s="25">
        <v>16.989999999999998</v>
      </c>
      <c r="DV7" s="25">
        <v>16.97</v>
      </c>
      <c r="DW7" s="25">
        <v>16.97</v>
      </c>
      <c r="DX7" s="25" t="s">
        <v>99</v>
      </c>
      <c r="DY7" s="25" t="s">
        <v>99</v>
      </c>
      <c r="DZ7" s="25">
        <v>18.829999999999998</v>
      </c>
      <c r="EA7" s="25">
        <v>18.05</v>
      </c>
      <c r="EB7" s="25">
        <v>14.28</v>
      </c>
      <c r="EC7" s="25">
        <v>18.760000000000002</v>
      </c>
      <c r="ED7" s="25" t="s">
        <v>99</v>
      </c>
      <c r="EE7" s="25" t="s">
        <v>99</v>
      </c>
      <c r="EF7" s="25">
        <v>0.05</v>
      </c>
      <c r="EG7" s="25">
        <v>0</v>
      </c>
      <c r="EH7" s="25">
        <v>0</v>
      </c>
      <c r="EI7" s="25" t="s">
        <v>99</v>
      </c>
      <c r="EJ7" s="25" t="s">
        <v>99</v>
      </c>
      <c r="EK7" s="25">
        <v>0.96</v>
      </c>
      <c r="EL7" s="25">
        <v>0.37</v>
      </c>
      <c r="EM7" s="25">
        <v>0.23</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2024-02-27T01:47:51Z</cp:lastPrinted>
  <dcterms:created xsi:type="dcterms:W3CDTF">2023-12-05T00:53:38Z</dcterms:created>
  <dcterms:modified xsi:type="dcterms:W3CDTF">2024-02-27T01:47:55Z</dcterms:modified>
  <cp:category/>
</cp:coreProperties>
</file>