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M:\2023年度\4.計画担当\2.下水道事業\00.WIP\1.29〆切）公営企業に係る経営比較分析表（令和４年度）の分析等について（依頼）\"/>
    </mc:Choice>
  </mc:AlternateContent>
  <xr:revisionPtr revIDLastSave="0" documentId="8_{59363796-6A81-49F9-80DE-6FAC063EE9D5}" xr6:coauthVersionLast="47" xr6:coauthVersionMax="47" xr10:uidLastSave="{00000000-0000-0000-0000-000000000000}"/>
  <workbookProtection workbookAlgorithmName="SHA-512" workbookHashValue="T2lzMDPOjiDHKzTzqhe05vUNzkpIiiKErCTB9WERyw3hlUF5WJ79QHz3xCDGcJydJ+2nFjS3MNy39aBfwIBYWw==" workbookSaltValue="MxxP5OwoqbX1uPW9lXS+bw==" workbookSpinCount="100000" lockStructure="1"/>
  <bookViews>
    <workbookView xWindow="28680" yWindow="-120" windowWidth="19440" windowHeight="150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H85" i="4"/>
  <c r="G85" i="4"/>
  <c r="E85" i="4"/>
  <c r="BB10" i="4"/>
  <c r="AT10" i="4"/>
  <c r="P10" i="4"/>
  <c r="W8" i="4"/>
  <c r="P8" i="4"/>
  <c r="B6" i="4"/>
</calcChain>
</file>

<file path=xl/sharedStrings.xml><?xml version="1.0" encoding="utf-8"?>
<sst xmlns="http://schemas.openxmlformats.org/spreadsheetml/2006/main" count="257" uniqueCount="116">
  <si>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</si>
  <si>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</si>
  <si>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</si>
  <si>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</si>
  <si>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</si>
  <si>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</si>
  <si>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</si>
  <si>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</si>
  <si>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</si>
  <si>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</si>
  <si>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</si>
  <si>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</si>
  <si>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</si>
  <si>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</si>
  <si>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</si>
  <si>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</si>
  <si>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</si>
  <si>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</si>
  <si>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</si>
  <si>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</si>
  <si>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</si>
  <si>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</si>
  <si>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</si>
  <si>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</si>
  <si>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</si>
  <si>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</si>
  <si>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</si>
  <si>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</si>
  <si>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</si>
  <si>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</si>
  <si>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</si>
  <si>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</si>
  <si>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</si>
  <si>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</si>
  <si>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</si>
  <si>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</si>
  <si>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</si>
  <si>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</si>
  <si>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</si>
  <si>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</si>
  <si>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</si>
  <si>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</si>
  <si>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</si>
  <si>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</si>
  <si>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</si>
  <si>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</si>
  <si>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</si>
  <si>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</si>
  <si>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</si>
  <si>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</si>
  <si>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</si>
  <si>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</si>
  <si>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</si>
  <si>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</si>
  <si>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</si>
  <si>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</si>
  <si>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</si>
  <si>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</si>
  <si>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</si>
  <si>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</si>
  <si>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</si>
  <si>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</si>
  <si>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</si>
  <si>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</si>
  <si>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</si>
  <si>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</si>
  <si>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</si>
  <si>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</si>
  <si>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</si>
  <si>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</si>
  <si>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</si>
  <si>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</si>
  <si>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</si>
  <si>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</si>
  <si>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</si>
  <si>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</si>
  <si>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</si>
  <si>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</si>
  <si>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</si>
  <si>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</si>
  <si>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</si>
  <si>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</si>
  <si>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</si>
  <si>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</si>
  <si>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</si>
  <si>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</si>
  <si>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</si>
  <si>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</si>
  <si>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</si>
  <si>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</si>
  <si>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</si>
  <si>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</si>
  <si>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</si>
  <si>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</si>
  <si>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</si>
  <si>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</si>
  <si>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南アルプス市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</si>
  <si>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</si>
  <si>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</si>
  <si>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</si>
  <si>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</si>
  <si>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</si>
  <si>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</si>
  <si>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</si>
  <si>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</si>
  <si>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</si>
  <si>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</si>
  <si>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</si>
  <si>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</si>
  <si>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</si>
  <si>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</si>
  <si>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</si>
  <si>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</si>
  <si>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本市の普及率は未だに約57％の状況であり、平成27年度に策定したアクションプランに基づき整備を進めている。
　現在は、一般会計繰入金に大きく依存した経営であり、将来にわたって安定的に下水道事業を継続していくために、経営状況や資産の状況を正確に把握し、経営基盤の計画的な強化と財政マネジメントの向上（受益者負担の適正な使用料水準等の確保）に取り組み、下水道事業の健全運営に向けた経営改善が必要である。
　特に、公営企業の大原則である「独立採算の原則」に基づき、下水道使用料による自立経営を目指し、使用料の見直しに取り組んでいる。</t>
    <rPh sb="22" eb="24">
      <t>ヘイセイ</t>
    </rPh>
    <rPh sb="26" eb="28">
      <t>ネンド</t>
    </rPh>
    <rPh sb="113" eb="115">
      <t>シサン</t>
    </rPh>
    <rPh sb="116" eb="118">
      <t>ジョウキョウ</t>
    </rPh>
    <rPh sb="119" eb="121">
      <t>セイカク</t>
    </rPh>
    <rPh sb="122" eb="124">
      <t>ハアク</t>
    </rPh>
    <rPh sb="126" eb="128">
      <t>ケイエイ</t>
    </rPh>
    <rPh sb="128" eb="130">
      <t>キバン</t>
    </rPh>
    <rPh sb="131" eb="134">
      <t>ケイカクテキ</t>
    </rPh>
    <rPh sb="135" eb="137">
      <t>キョウカ</t>
    </rPh>
    <rPh sb="138" eb="140">
      <t>ザイセイ</t>
    </rPh>
    <rPh sb="147" eb="149">
      <t>コウジョウ</t>
    </rPh>
    <rPh sb="175" eb="178">
      <t>ゲスイドウ</t>
    </rPh>
    <rPh sb="178" eb="180">
      <t>ジギョウ</t>
    </rPh>
    <rPh sb="181" eb="183">
      <t>ケンゼン</t>
    </rPh>
    <rPh sb="183" eb="185">
      <t>ウンエイ</t>
    </rPh>
    <rPh sb="186" eb="187">
      <t>ム</t>
    </rPh>
    <rPh sb="189" eb="191">
      <t>ケイエイ</t>
    </rPh>
    <rPh sb="191" eb="193">
      <t>カイゼン</t>
    </rPh>
    <rPh sb="194" eb="196">
      <t>ヒツヨウ</t>
    </rPh>
    <rPh sb="202" eb="203">
      <t>トク</t>
    </rPh>
    <rPh sb="205" eb="207">
      <t>コウエイ</t>
    </rPh>
    <rPh sb="207" eb="209">
      <t>キギョウ</t>
    </rPh>
    <rPh sb="210" eb="213">
      <t>ダイゲンソク</t>
    </rPh>
    <rPh sb="217" eb="219">
      <t>ドクリツ</t>
    </rPh>
    <rPh sb="219" eb="221">
      <t>サイサン</t>
    </rPh>
    <rPh sb="222" eb="224">
      <t>ゲンソク</t>
    </rPh>
    <rPh sb="256" eb="257">
      <t>ト</t>
    </rPh>
    <rPh sb="258" eb="259">
      <t>ク</t>
    </rPh>
    <phoneticPr fontId="4"/>
  </si>
  <si>
    <t>①経営収支比率（収益で費用を賄えている割合）
　前年度より14.2ポイント増加し、単年収支が黒字である100％を初めて超え、全国平均値を初めて上回ったが、類似団体平均値は下回っており、増加理由も他会計補助金が大幅増によるものであり、経営改善は必要である。
②累積欠損金比率（営業収益に対する累積欠損金の割合）
　前年度より33.83ポイント減少したが、類似団体及び全国平均値を大きく上回っている。使用料収入が少ないことが要因の一つであるため、適正な使用料収入とする必要がある。
③流動比率（短期的な債務に対する支払能力）
　前年度より3.06ポイント増加したものの、類似団体及び全国平均値を大きく下回っている。1年以内に支払うべき債務に対し、支払うことができる現金等が不足しており、支払能力を高めるための経営改善を図る必要がある。
④企業債残高対事業規模比率（使用料収入に対する企業債残高割合）
　前年度から133.92ポイント減少したのは、企業債残高が減少したためである。それでも類似団体及び全国平均値を上回っており、使用料収入に対して企業債残高の割合が高いため、適正な使用料金改定が必要である。
⑤経費回収率（経費を使用料で賄えているかの指標）
　前年度より0.13ポイント微増したが、類似団体及び全国平均値を大きく下回っている。使用料で回収すべき汚水処理費を約6割弱程度しか賄えていない状況であるため、使用料の見直しが不可避な状況となっている。
⑥汚水処理原価（汚水処理に要した費用）
　前年度より0.5円減少し、全国平均は超過しているが、類似団体平均よりは安価になっている。年々減少しているのは、企業債残高の圧縮に伴い、支払利息等の費用が減少しているためである。
⑧水洗化率（処理区域内人口で実際に下水道に接続している人口の割合）
　前年度より0.16ポイント増加し、類似団体平均値をやや上回っているが、全国平均を下回っており、今後も100％を目指し取り組みを進める。</t>
    <rPh sb="1" eb="3">
      <t>ケイエイ</t>
    </rPh>
    <rPh sb="3" eb="5">
      <t>シュウシ</t>
    </rPh>
    <rPh sb="5" eb="7">
      <t>ヒリツ</t>
    </rPh>
    <rPh sb="19" eb="21">
      <t>ワリアイ</t>
    </rPh>
    <rPh sb="24" eb="27">
      <t>ゼンネンド</t>
    </rPh>
    <rPh sb="37" eb="39">
      <t>ゾウカ</t>
    </rPh>
    <rPh sb="41" eb="45">
      <t>タンネンシュウシ</t>
    </rPh>
    <rPh sb="46" eb="48">
      <t>クロジ</t>
    </rPh>
    <rPh sb="56" eb="57">
      <t>ハジ</t>
    </rPh>
    <rPh sb="59" eb="60">
      <t>コ</t>
    </rPh>
    <rPh sb="92" eb="94">
      <t>ゾウカ</t>
    </rPh>
    <rPh sb="94" eb="96">
      <t>リユウ</t>
    </rPh>
    <rPh sb="116" eb="120">
      <t>ケイエイカイゼン</t>
    </rPh>
    <rPh sb="121" eb="123">
      <t>ヒツヨウ</t>
    </rPh>
    <rPh sb="129" eb="131">
      <t>ルイセキ</t>
    </rPh>
    <rPh sb="131" eb="133">
      <t>ケッソン</t>
    </rPh>
    <rPh sb="133" eb="134">
      <t>キン</t>
    </rPh>
    <rPh sb="134" eb="136">
      <t>ヒリツ</t>
    </rPh>
    <rPh sb="137" eb="139">
      <t>エイギョウ</t>
    </rPh>
    <rPh sb="139" eb="141">
      <t>シュウエキ</t>
    </rPh>
    <rPh sb="142" eb="143">
      <t>タイ</t>
    </rPh>
    <rPh sb="145" eb="147">
      <t>ルイセキ</t>
    </rPh>
    <rPh sb="147" eb="149">
      <t>ケッソン</t>
    </rPh>
    <rPh sb="149" eb="150">
      <t>キン</t>
    </rPh>
    <rPh sb="151" eb="153">
      <t>ワリアイ</t>
    </rPh>
    <rPh sb="156" eb="159">
      <t>ゼンネンド</t>
    </rPh>
    <rPh sb="170" eb="172">
      <t>ゲンショウ</t>
    </rPh>
    <rPh sb="187" eb="188">
      <t>オオ</t>
    </rPh>
    <rPh sb="190" eb="192">
      <t>ウワマワ</t>
    </rPh>
    <rPh sb="197" eb="200">
      <t>シヨウリョウ</t>
    </rPh>
    <rPh sb="200" eb="202">
      <t>シュウニュウ</t>
    </rPh>
    <rPh sb="203" eb="204">
      <t>スク</t>
    </rPh>
    <rPh sb="209" eb="211">
      <t>ヨウイン</t>
    </rPh>
    <rPh sb="212" eb="213">
      <t>ヒト</t>
    </rPh>
    <rPh sb="220" eb="222">
      <t>テキセイ</t>
    </rPh>
    <rPh sb="223" eb="226">
      <t>シヨウリョウ</t>
    </rPh>
    <rPh sb="226" eb="228">
      <t>シュウニュウ</t>
    </rPh>
    <rPh sb="239" eb="241">
      <t>リュウドウ</t>
    </rPh>
    <rPh sb="241" eb="243">
      <t>ヒリツ</t>
    </rPh>
    <rPh sb="287" eb="288">
      <t>オヨ</t>
    </rPh>
    <rPh sb="289" eb="291">
      <t>ゼンコク</t>
    </rPh>
    <rPh sb="294" eb="295">
      <t>オオ</t>
    </rPh>
    <rPh sb="305" eb="306">
      <t>ネン</t>
    </rPh>
    <rPh sb="306" eb="308">
      <t>イナイ</t>
    </rPh>
    <rPh sb="309" eb="311">
      <t>シハラ</t>
    </rPh>
    <rPh sb="314" eb="316">
      <t>サイム</t>
    </rPh>
    <rPh sb="317" eb="318">
      <t>タイ</t>
    </rPh>
    <rPh sb="320" eb="322">
      <t>シハラ</t>
    </rPh>
    <rPh sb="329" eb="331">
      <t>ゲンキン</t>
    </rPh>
    <rPh sb="331" eb="332">
      <t>トウ</t>
    </rPh>
    <rPh sb="333" eb="335">
      <t>フソク</t>
    </rPh>
    <rPh sb="340" eb="342">
      <t>シハライ</t>
    </rPh>
    <rPh sb="342" eb="344">
      <t>ノウリョク</t>
    </rPh>
    <rPh sb="345" eb="346">
      <t>タカ</t>
    </rPh>
    <rPh sb="351" eb="353">
      <t>ケイエイ</t>
    </rPh>
    <rPh sb="353" eb="355">
      <t>カイゼン</t>
    </rPh>
    <rPh sb="356" eb="357">
      <t>ハカ</t>
    </rPh>
    <rPh sb="358" eb="360">
      <t>ヒツヨウ</t>
    </rPh>
    <rPh sb="366" eb="368">
      <t>キギョウ</t>
    </rPh>
    <rPh sb="368" eb="369">
      <t>サイ</t>
    </rPh>
    <rPh sb="369" eb="371">
      <t>ザンダカ</t>
    </rPh>
    <rPh sb="371" eb="372">
      <t>タイ</t>
    </rPh>
    <rPh sb="372" eb="374">
      <t>ジギョウ</t>
    </rPh>
    <rPh sb="374" eb="376">
      <t>キボ</t>
    </rPh>
    <rPh sb="376" eb="378">
      <t>ヒリツ</t>
    </rPh>
    <rPh sb="414" eb="416">
      <t>ゲンショウ</t>
    </rPh>
    <rPh sb="444" eb="445">
      <t>オヨ</t>
    </rPh>
    <rPh sb="446" eb="448">
      <t>ゼンコク</t>
    </rPh>
    <rPh sb="451" eb="452">
      <t>オオ</t>
    </rPh>
    <rPh sb="457" eb="460">
      <t>シヨウリョウ</t>
    </rPh>
    <rPh sb="460" eb="462">
      <t>シュウニュウ</t>
    </rPh>
    <rPh sb="463" eb="464">
      <t>タイ</t>
    </rPh>
    <rPh sb="466" eb="468">
      <t>キギョウ</t>
    </rPh>
    <rPh sb="468" eb="469">
      <t>サイ</t>
    </rPh>
    <rPh sb="469" eb="471">
      <t>ザンダカ</t>
    </rPh>
    <rPh sb="472" eb="474">
      <t>ワリアイ</t>
    </rPh>
    <rPh sb="475" eb="476">
      <t>タカ</t>
    </rPh>
    <rPh sb="498" eb="500">
      <t>ケイヒ</t>
    </rPh>
    <rPh sb="546" eb="547">
      <t>オヨ</t>
    </rPh>
    <rPh sb="548" eb="550">
      <t>ゼンコク</t>
    </rPh>
    <rPh sb="550" eb="552">
      <t>ヘイキン</t>
    </rPh>
    <rPh sb="557" eb="558">
      <t>シタ</t>
    </rPh>
    <rPh sb="564" eb="567">
      <t>シヨウリョウ</t>
    </rPh>
    <rPh sb="568" eb="570">
      <t>カイシュウ</t>
    </rPh>
    <rPh sb="573" eb="575">
      <t>オスイ</t>
    </rPh>
    <rPh sb="575" eb="577">
      <t>ショリ</t>
    </rPh>
    <rPh sb="577" eb="578">
      <t>ヒ</t>
    </rPh>
    <rPh sb="579" eb="581">
      <t>ハンブン</t>
    </rPh>
    <rPh sb="581" eb="582">
      <t>ヤク</t>
    </rPh>
    <rPh sb="583" eb="584">
      <t>ワリ</t>
    </rPh>
    <rPh sb="584" eb="585">
      <t>ジャク</t>
    </rPh>
    <rPh sb="587" eb="588">
      <t>マカナ</t>
    </rPh>
    <rPh sb="593" eb="595">
      <t>ジョウキョウ</t>
    </rPh>
    <rPh sb="602" eb="605">
      <t>シヨウリョウ</t>
    </rPh>
    <rPh sb="605" eb="607">
      <t>ミナオ</t>
    </rPh>
    <rPh sb="609" eb="612">
      <t>フカヒ</t>
    </rPh>
    <rPh sb="613" eb="615">
      <t>ジョウキョウ</t>
    </rPh>
    <rPh sb="624" eb="626">
      <t>オスイ</t>
    </rPh>
    <rPh sb="626" eb="628">
      <t>ショリ</t>
    </rPh>
    <rPh sb="628" eb="630">
      <t>ゲンカ</t>
    </rPh>
    <rPh sb="647" eb="650">
      <t>ゼンネンド</t>
    </rPh>
    <rPh sb="655" eb="656">
      <t>エン</t>
    </rPh>
    <rPh sb="656" eb="658">
      <t>ゲンショウ</t>
    </rPh>
    <rPh sb="663" eb="665">
      <t>チョウカ</t>
    </rPh>
    <rPh sb="671" eb="673">
      <t>ゼンコク</t>
    </rPh>
    <rPh sb="677" eb="679">
      <t>ヘイキン</t>
    </rPh>
    <rPh sb="680" eb="682">
      <t>アンカ</t>
    </rPh>
    <rPh sb="734" eb="736">
      <t>スイセン</t>
    </rPh>
    <rPh sb="736" eb="737">
      <t>カ</t>
    </rPh>
    <rPh sb="737" eb="740">
      <t>スイセンカ</t>
    </rPh>
    <rPh sb="740" eb="741">
      <t>リツ</t>
    </rPh>
    <rPh sb="742" eb="749">
      <t>ショリクイキナイジンコウ</t>
    </rPh>
    <rPh sb="771" eb="774">
      <t>ゼンネンド</t>
    </rPh>
    <rPh sb="784" eb="786">
      <t>ゾウカ</t>
    </rPh>
    <phoneticPr fontId="4"/>
  </si>
  <si>
    <t>①有形固定資産減価償却率（資産の老朽化度合を示す）
　前年度から0.89ポイント増加し、全国平均は下回っているものの、類似団体平均値を上回っており、資産の老朽化度合が類似団体より高い状況である。
②管渠老朽化率（管渠の老朽化度合を示す）
　法定耐用年数を経過した管渠はなく、0%となっている。
③管渠改善率（更新した管渠延長の割合を示す）
　更新した管渠がないため、0%となっている。
　本市の下水道事業は、平成5年の供用開始から31年が経過している。下水道施設や管渠の耐用年数（概ね50年）を経過した施設や管渠は存在していない状況であるが、これからの耐用年数経過に備えて、適切な点検・維持管理を行いながら長寿命化に取り組み、更新時期を推測し、改築等の財源の確保を図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27" eb="30">
      <t>ゼンネンド</t>
    </rPh>
    <rPh sb="40" eb="42">
      <t>ゾウカ</t>
    </rPh>
    <rPh sb="44" eb="46">
      <t>ゼンコク</t>
    </rPh>
    <rPh sb="46" eb="48">
      <t>ヘイキン</t>
    </rPh>
    <rPh sb="49" eb="51">
      <t>シタマワ</t>
    </rPh>
    <rPh sb="59" eb="66">
      <t>ルイジダンタイヘイキンチ</t>
    </rPh>
    <rPh sb="67" eb="69">
      <t>ウワマワ</t>
    </rPh>
    <rPh sb="74" eb="76">
      <t>シサン</t>
    </rPh>
    <rPh sb="77" eb="80">
      <t>ロウキュウカ</t>
    </rPh>
    <rPh sb="80" eb="82">
      <t>ドア</t>
    </rPh>
    <rPh sb="83" eb="85">
      <t>ルイジ</t>
    </rPh>
    <rPh sb="85" eb="87">
      <t>ダンタイ</t>
    </rPh>
    <rPh sb="89" eb="90">
      <t>タカ</t>
    </rPh>
    <rPh sb="91" eb="93">
      <t>ジョウキョウ</t>
    </rPh>
    <rPh sb="120" eb="122">
      <t>ホウテイ</t>
    </rPh>
    <rPh sb="122" eb="126">
      <t>タイヨウネンスウ</t>
    </rPh>
    <rPh sb="127" eb="129">
      <t>ケイカ</t>
    </rPh>
    <rPh sb="166" eb="167">
      <t>シメ</t>
    </rPh>
    <rPh sb="309" eb="310">
      <t>ト</t>
    </rPh>
    <rPh sb="311" eb="312">
      <t>ク</t>
    </rPh>
    <rPh sb="324" eb="326">
      <t>コウシンヒツヨウ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</si>
</sst>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 shrinkToFit="1"/>
      <protection locked="0"/>
    </xf>
    <xf numFmtId="0" fontId="15" fillId="0" borderId="0" xfId="0" applyFont="1" applyAlignment="1" applyProtection="1">
      <alignment horizontal="left" vertical="top" wrapText="1" shrinkToFit="1"/>
      <protection locked="0"/>
    </xf>
    <xf numFmtId="0" fontId="15" fillId="0" borderId="7" xfId="0" applyFont="1" applyBorder="1" applyAlignment="1" applyProtection="1">
      <alignment horizontal="left" vertical="top" wrapText="1" shrinkToFit="1"/>
      <protection locked="0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15" fillId="0" borderId="1" xfId="0" applyFont="1" applyBorder="1" applyAlignment="1" applyProtection="1">
      <alignment horizontal="left" vertical="top" wrapText="1" shrinkToFit="1"/>
      <protection locked="0"/>
    </xf>
    <xf numFmtId="0" fontId="1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 shrinkToFit="1"/>
      <protection locked="0"/>
    </xf>
    <xf numFmtId="0" fontId="16" fillId="0" borderId="0" xfId="0" applyFont="1" applyAlignment="1" applyProtection="1">
      <alignment horizontal="left" vertical="top" wrapText="1" shrinkToFit="1"/>
      <protection locked="0"/>
    </xf>
    <xf numFmtId="0" fontId="16" fillId="0" borderId="7" xfId="0" applyFont="1" applyBorder="1" applyAlignment="1" applyProtection="1">
      <alignment horizontal="left" vertical="top" wrapText="1" shrinkToFit="1"/>
      <protection locked="0"/>
    </xf>
    <xf numFmtId="0" fontId="16" fillId="0" borderId="8" xfId="0" applyFont="1" applyBorder="1" applyAlignment="1" applyProtection="1">
      <alignment horizontal="left" vertical="top" wrapText="1" shrinkToFit="1"/>
      <protection locked="0"/>
    </xf>
    <xf numFmtId="0" fontId="16" fillId="0" borderId="1" xfId="0" applyFont="1" applyBorder="1" applyAlignment="1" applyProtection="1">
      <alignment horizontal="left" vertical="top" wrapText="1" shrinkToFit="1"/>
      <protection locked="0"/>
    </xf>
    <xf numFmtId="0" fontId="16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2.16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A-4C3D-A37B-FB05636E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0.15</c:v>
                </c:pt>
                <c:pt idx="3">
                  <c:v>0.06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A-4C3D-A37B-FB05636E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1-49A8-8DE1-449FF788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61.4</c:v>
                </c:pt>
                <c:pt idx="2">
                  <c:v>61.51</c:v>
                </c:pt>
                <c:pt idx="3">
                  <c:v>51.2</c:v>
                </c:pt>
                <c:pt idx="4">
                  <c:v>57.32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1-49A8-8DE1-449FF788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88.76</c:v>
                </c:pt>
                <c:pt idx="2">
                  <c:v>90.56</c:v>
                </c:pt>
                <c:pt idx="3">
                  <c:v>87.41</c:v>
                </c:pt>
                <c:pt idx="4">
                  <c:v>87.57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3-4D68-A0AD-C5124426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86.28</c:v>
                </c:pt>
                <c:pt idx="2">
                  <c:v>85.82</c:v>
                </c:pt>
                <c:pt idx="3">
                  <c:v>85.03</c:v>
                </c:pt>
                <c:pt idx="4">
                  <c:v>85.96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3-4D68-A0AD-C5124426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63.17</c:v>
                </c:pt>
                <c:pt idx="2">
                  <c:v>95.63</c:v>
                </c:pt>
                <c:pt idx="3">
                  <c:v>92.95</c:v>
                </c:pt>
                <c:pt idx="4">
                  <c:v>107.15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831-AFA9-AADA5F71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107.15</c:v>
                </c:pt>
                <c:pt idx="2">
                  <c:v>109.91</c:v>
                </c:pt>
                <c:pt idx="3">
                  <c:v>108.61</c:v>
                </c:pt>
                <c:pt idx="4">
                  <c:v>109.58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4-4831-AFA9-AADA5F71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30.32</c:v>
                </c:pt>
                <c:pt idx="2">
                  <c:v>31.3</c:v>
                </c:pt>
                <c:pt idx="3">
                  <c:v>32.020000000000003</c:v>
                </c:pt>
                <c:pt idx="4">
                  <c:v>32.909999999999997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FC-9D61-D1A899C7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17.239999999999998</c:v>
                </c:pt>
                <c:pt idx="2">
                  <c:v>15.29</c:v>
                </c:pt>
                <c:pt idx="3">
                  <c:v>17.809999999999999</c:v>
                </c:pt>
                <c:pt idx="4">
                  <c:v>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1-42FC-9D61-D1A899C7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4-4894-884A-A9D47581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0.11</c:v>
                </c:pt>
                <c:pt idx="2">
                  <c:v>0.11</c:v>
                </c:pt>
                <c:pt idx="3">
                  <c:v>0.64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4-4894-884A-A9D47581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166.4</c:v>
                </c:pt>
                <c:pt idx="2">
                  <c:v>29.75</c:v>
                </c:pt>
                <c:pt idx="3">
                  <c:v>62.32</c:v>
                </c:pt>
                <c:pt idx="4">
                  <c:v>28.49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6-4D0A-99CC-8A3AC636A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15.68</c:v>
                </c:pt>
                <c:pt idx="2">
                  <c:v>9.42</c:v>
                </c:pt>
                <c:pt idx="3">
                  <c:v>11.49</c:v>
                </c:pt>
                <c:pt idx="4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6-4D0A-99CC-8A3AC636A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32.049999999999997</c:v>
                </c:pt>
                <c:pt idx="2">
                  <c:v>27.45</c:v>
                </c:pt>
                <c:pt idx="3">
                  <c:v>30.51</c:v>
                </c:pt>
                <c:pt idx="4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2-4480-B98F-B1EA3252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46.82</c:v>
                </c:pt>
                <c:pt idx="2">
                  <c:v>47.61</c:v>
                </c:pt>
                <c:pt idx="3">
                  <c:v>52.69</c:v>
                </c:pt>
                <c:pt idx="4">
                  <c:v>59.45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2-4480-B98F-B1EA3252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4346.63</c:v>
                </c:pt>
                <c:pt idx="2">
                  <c:v>2364.75</c:v>
                </c:pt>
                <c:pt idx="3">
                  <c:v>1181.8900000000001</c:v>
                </c:pt>
                <c:pt idx="4">
                  <c:v>1047.97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D0E-8278-195329354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1028.05</c:v>
                </c:pt>
                <c:pt idx="2">
                  <c:v>1092.22</c:v>
                </c:pt>
                <c:pt idx="3">
                  <c:v>998.38</c:v>
                </c:pt>
                <c:pt idx="4">
                  <c:v>925.32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2-4D0E-8278-195329354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54.48</c:v>
                </c:pt>
                <c:pt idx="2">
                  <c:v>56.78</c:v>
                </c:pt>
                <c:pt idx="3">
                  <c:v>57</c:v>
                </c:pt>
                <c:pt idx="4">
                  <c:v>57.13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A-4F60-BF8F-E5E85589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94.73</c:v>
                </c:pt>
                <c:pt idx="2">
                  <c:v>97.53</c:v>
                </c:pt>
                <c:pt idx="3">
                  <c:v>95.92</c:v>
                </c:pt>
                <c:pt idx="4">
                  <c:v>96.98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A-4F60-BF8F-E5E85589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158.41999999999999</c:v>
                </c:pt>
                <c:pt idx="2">
                  <c:v>151.25</c:v>
                </c:pt>
                <c:pt idx="3">
                  <c:v>150.49</c:v>
                </c:pt>
                <c:pt idx="4">
                  <c:v>150.44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8-478E-B5E1-362124B9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160.91</c:v>
                </c:pt>
                <c:pt idx="2">
                  <c:v>155.83000000000001</c:v>
                </c:pt>
                <c:pt idx="3">
                  <c:v>156.75</c:v>
                </c:pt>
                <c:pt idx="4">
                  <c:v>153.54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8-478E-B5E1-362124B9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E1" zoomScaleNormal="100" workbookViewId="0">
      <selection activeCell="BF57" sqref="BF5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山梨県　南アルプス市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81" t="s">
        <v>9</v>
      </c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3"/>
    </row>
    <row r="8" spans="1:78" ht="18.75" customHeight="1" x14ac:dyDescent="0.2">
      <c r="A8" s="2"/>
      <c r="B8" s="77" t="str">
        <f>データ!I6</f>
        <v>法適用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公共下水道</v>
      </c>
      <c r="Q8" s="77"/>
      <c r="R8" s="77"/>
      <c r="S8" s="77"/>
      <c r="T8" s="77"/>
      <c r="U8" s="77"/>
      <c r="V8" s="77"/>
      <c r="W8" s="77" t="str">
        <f>データ!L6</f>
        <v>Bd2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51">
        <f>データ!S6</f>
        <v>71631</v>
      </c>
      <c r="AM8" s="51"/>
      <c r="AN8" s="51"/>
      <c r="AO8" s="51"/>
      <c r="AP8" s="51"/>
      <c r="AQ8" s="51"/>
      <c r="AR8" s="51"/>
      <c r="AS8" s="51"/>
      <c r="AT8" s="52">
        <f>データ!T6</f>
        <v>264.14</v>
      </c>
      <c r="AU8" s="52"/>
      <c r="AV8" s="52"/>
      <c r="AW8" s="52"/>
      <c r="AX8" s="52"/>
      <c r="AY8" s="52"/>
      <c r="AZ8" s="52"/>
      <c r="BA8" s="52"/>
      <c r="BB8" s="52">
        <f>データ!U6</f>
        <v>271.19</v>
      </c>
      <c r="BC8" s="52"/>
      <c r="BD8" s="52"/>
      <c r="BE8" s="52"/>
      <c r="BF8" s="52"/>
      <c r="BG8" s="52"/>
      <c r="BH8" s="52"/>
      <c r="BI8" s="52"/>
      <c r="BJ8" s="3"/>
      <c r="BK8" s="3"/>
      <c r="BL8" s="73" t="s">
        <v>10</v>
      </c>
      <c r="BM8" s="74"/>
      <c r="BN8" s="75" t="s">
        <v>11</v>
      </c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6"/>
    </row>
    <row r="9" spans="1:78" ht="18.75" customHeight="1" x14ac:dyDescent="0.2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54.44</v>
      </c>
      <c r="J10" s="52"/>
      <c r="K10" s="52"/>
      <c r="L10" s="52"/>
      <c r="M10" s="52"/>
      <c r="N10" s="52"/>
      <c r="O10" s="52"/>
      <c r="P10" s="52">
        <f>データ!P6</f>
        <v>56.92</v>
      </c>
      <c r="Q10" s="52"/>
      <c r="R10" s="52"/>
      <c r="S10" s="52"/>
      <c r="T10" s="52"/>
      <c r="U10" s="52"/>
      <c r="V10" s="52"/>
      <c r="W10" s="52">
        <f>データ!Q6</f>
        <v>97.03</v>
      </c>
      <c r="X10" s="52"/>
      <c r="Y10" s="52"/>
      <c r="Z10" s="52"/>
      <c r="AA10" s="52"/>
      <c r="AB10" s="52"/>
      <c r="AC10" s="52"/>
      <c r="AD10" s="51">
        <f>データ!R6</f>
        <v>1700</v>
      </c>
      <c r="AE10" s="51"/>
      <c r="AF10" s="51"/>
      <c r="AG10" s="51"/>
      <c r="AH10" s="51"/>
      <c r="AI10" s="51"/>
      <c r="AJ10" s="51"/>
      <c r="AK10" s="2"/>
      <c r="AL10" s="51">
        <f>データ!V6</f>
        <v>40661</v>
      </c>
      <c r="AM10" s="51"/>
      <c r="AN10" s="51"/>
      <c r="AO10" s="51"/>
      <c r="AP10" s="51"/>
      <c r="AQ10" s="51"/>
      <c r="AR10" s="51"/>
      <c r="AS10" s="51"/>
      <c r="AT10" s="52">
        <f>データ!W6</f>
        <v>14.37</v>
      </c>
      <c r="AU10" s="52"/>
      <c r="AV10" s="52"/>
      <c r="AW10" s="52"/>
      <c r="AX10" s="52"/>
      <c r="AY10" s="52"/>
      <c r="AZ10" s="52"/>
      <c r="BA10" s="52"/>
      <c r="BB10" s="52">
        <f>データ!X6</f>
        <v>2829.58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7" t="s">
        <v>114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2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3eudWBd+xuP99/fJMshfT3BRn88uEiy1hOxIy3Nmtngv57STVdU6uhmPhjwBe8aw+eY0Qc3HzJNBQsvBC0G2ag==" saltValue="QL3+OeUnPOVcFhtVM8vKd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5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53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54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56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57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58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59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60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61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62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63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64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65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66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192082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山梨県　南アルプス市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Bd2</v>
      </c>
      <c r="M6" s="19" t="str">
        <f t="shared" si="3"/>
        <v>非設置</v>
      </c>
      <c r="N6" s="20" t="str">
        <f t="shared" si="3"/>
        <v>-</v>
      </c>
      <c r="O6" s="20">
        <f t="shared" si="3"/>
        <v>54.44</v>
      </c>
      <c r="P6" s="20">
        <f t="shared" si="3"/>
        <v>56.92</v>
      </c>
      <c r="Q6" s="20">
        <f t="shared" si="3"/>
        <v>97.03</v>
      </c>
      <c r="R6" s="20">
        <f t="shared" si="3"/>
        <v>1700</v>
      </c>
      <c r="S6" s="20">
        <f t="shared" si="3"/>
        <v>71631</v>
      </c>
      <c r="T6" s="20">
        <f t="shared" si="3"/>
        <v>264.14</v>
      </c>
      <c r="U6" s="20">
        <f t="shared" si="3"/>
        <v>271.19</v>
      </c>
      <c r="V6" s="20">
        <f t="shared" si="3"/>
        <v>40661</v>
      </c>
      <c r="W6" s="20">
        <f t="shared" si="3"/>
        <v>14.37</v>
      </c>
      <c r="X6" s="20">
        <f t="shared" si="3"/>
        <v>2829.58</v>
      </c>
      <c r="Y6" s="21" t="str">
        <f>IF(Y7="",NA(),Y7)</f>
        <v>-</v>
      </c>
      <c r="Z6" s="21">
        <f t="shared" ref="Z6:AH6" si="4">IF(Z7="",NA(),Z7)</f>
        <v>63.17</v>
      </c>
      <c r="AA6" s="21">
        <f t="shared" si="4"/>
        <v>95.63</v>
      </c>
      <c r="AB6" s="21">
        <f t="shared" si="4"/>
        <v>92.95</v>
      </c>
      <c r="AC6" s="21">
        <f t="shared" si="4"/>
        <v>107.15</v>
      </c>
      <c r="AD6" s="21" t="str">
        <f t="shared" si="4"/>
        <v>-</v>
      </c>
      <c r="AE6" s="21">
        <f t="shared" si="4"/>
        <v>107.15</v>
      </c>
      <c r="AF6" s="21">
        <f t="shared" si="4"/>
        <v>109.91</v>
      </c>
      <c r="AG6" s="21">
        <f t="shared" si="4"/>
        <v>108.61</v>
      </c>
      <c r="AH6" s="21">
        <f t="shared" si="4"/>
        <v>109.58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>
        <f t="shared" ref="AK6:AS6" si="5">IF(AK7="",NA(),AK7)</f>
        <v>166.4</v>
      </c>
      <c r="AL6" s="21">
        <f t="shared" si="5"/>
        <v>29.75</v>
      </c>
      <c r="AM6" s="21">
        <f t="shared" si="5"/>
        <v>62.32</v>
      </c>
      <c r="AN6" s="21">
        <f t="shared" si="5"/>
        <v>28.49</v>
      </c>
      <c r="AO6" s="21" t="str">
        <f t="shared" si="5"/>
        <v>-</v>
      </c>
      <c r="AP6" s="21">
        <f t="shared" si="5"/>
        <v>15.68</v>
      </c>
      <c r="AQ6" s="21">
        <f t="shared" si="5"/>
        <v>9.42</v>
      </c>
      <c r="AR6" s="21">
        <f t="shared" si="5"/>
        <v>11.49</v>
      </c>
      <c r="AS6" s="21">
        <f t="shared" si="5"/>
        <v>5.35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>
        <f t="shared" ref="AV6:BD6" si="6">IF(AV7="",NA(),AV7)</f>
        <v>32.049999999999997</v>
      </c>
      <c r="AW6" s="21">
        <f t="shared" si="6"/>
        <v>27.45</v>
      </c>
      <c r="AX6" s="21">
        <f t="shared" si="6"/>
        <v>30.51</v>
      </c>
      <c r="AY6" s="21">
        <f t="shared" si="6"/>
        <v>46.8</v>
      </c>
      <c r="AZ6" s="21" t="str">
        <f t="shared" si="6"/>
        <v>-</v>
      </c>
      <c r="BA6" s="21">
        <f t="shared" si="6"/>
        <v>46.82</v>
      </c>
      <c r="BB6" s="21">
        <f t="shared" si="6"/>
        <v>47.61</v>
      </c>
      <c r="BC6" s="21">
        <f t="shared" si="6"/>
        <v>52.69</v>
      </c>
      <c r="BD6" s="21">
        <f t="shared" si="6"/>
        <v>59.45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>
        <f t="shared" ref="BG6:BO6" si="7">IF(BG7="",NA(),BG7)</f>
        <v>4346.63</v>
      </c>
      <c r="BH6" s="21">
        <f t="shared" si="7"/>
        <v>2364.75</v>
      </c>
      <c r="BI6" s="21">
        <f t="shared" si="7"/>
        <v>1181.8900000000001</v>
      </c>
      <c r="BJ6" s="21">
        <f t="shared" si="7"/>
        <v>1047.97</v>
      </c>
      <c r="BK6" s="21" t="str">
        <f t="shared" si="7"/>
        <v>-</v>
      </c>
      <c r="BL6" s="21">
        <f t="shared" si="7"/>
        <v>1028.05</v>
      </c>
      <c r="BM6" s="21">
        <f t="shared" si="7"/>
        <v>1092.22</v>
      </c>
      <c r="BN6" s="21">
        <f t="shared" si="7"/>
        <v>998.38</v>
      </c>
      <c r="BO6" s="21">
        <f t="shared" si="7"/>
        <v>925.32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>
        <f t="shared" ref="BR6:BZ6" si="8">IF(BR7="",NA(),BR7)</f>
        <v>54.48</v>
      </c>
      <c r="BS6" s="21">
        <f t="shared" si="8"/>
        <v>56.78</v>
      </c>
      <c r="BT6" s="21">
        <f t="shared" si="8"/>
        <v>57</v>
      </c>
      <c r="BU6" s="21">
        <f t="shared" si="8"/>
        <v>57.13</v>
      </c>
      <c r="BV6" s="21" t="str">
        <f t="shared" si="8"/>
        <v>-</v>
      </c>
      <c r="BW6" s="21">
        <f t="shared" si="8"/>
        <v>94.73</v>
      </c>
      <c r="BX6" s="21">
        <f t="shared" si="8"/>
        <v>97.53</v>
      </c>
      <c r="BY6" s="21">
        <f t="shared" si="8"/>
        <v>95.92</v>
      </c>
      <c r="BZ6" s="21">
        <f t="shared" si="8"/>
        <v>96.98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>
        <f t="shared" ref="CC6:CK6" si="9">IF(CC7="",NA(),CC7)</f>
        <v>158.41999999999999</v>
      </c>
      <c r="CD6" s="21">
        <f t="shared" si="9"/>
        <v>151.25</v>
      </c>
      <c r="CE6" s="21">
        <f t="shared" si="9"/>
        <v>150.49</v>
      </c>
      <c r="CF6" s="21">
        <f t="shared" si="9"/>
        <v>150.44</v>
      </c>
      <c r="CG6" s="21" t="str">
        <f t="shared" si="9"/>
        <v>-</v>
      </c>
      <c r="CH6" s="21">
        <f t="shared" si="9"/>
        <v>160.91</v>
      </c>
      <c r="CI6" s="21">
        <f t="shared" si="9"/>
        <v>155.83000000000001</v>
      </c>
      <c r="CJ6" s="21">
        <f t="shared" si="9"/>
        <v>156.75</v>
      </c>
      <c r="CK6" s="21">
        <f t="shared" si="9"/>
        <v>153.54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61.4</v>
      </c>
      <c r="CT6" s="21">
        <f t="shared" si="10"/>
        <v>61.51</v>
      </c>
      <c r="CU6" s="21">
        <f t="shared" si="10"/>
        <v>51.2</v>
      </c>
      <c r="CV6" s="21">
        <f t="shared" si="10"/>
        <v>57.32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>
        <f t="shared" ref="CY6:DG6" si="11">IF(CY7="",NA(),CY7)</f>
        <v>88.76</v>
      </c>
      <c r="CZ6" s="21">
        <f t="shared" si="11"/>
        <v>90.56</v>
      </c>
      <c r="DA6" s="21">
        <f t="shared" si="11"/>
        <v>87.41</v>
      </c>
      <c r="DB6" s="21">
        <f t="shared" si="11"/>
        <v>87.57</v>
      </c>
      <c r="DC6" s="21" t="str">
        <f t="shared" si="11"/>
        <v>-</v>
      </c>
      <c r="DD6" s="21">
        <f t="shared" si="11"/>
        <v>86.28</v>
      </c>
      <c r="DE6" s="21">
        <f t="shared" si="11"/>
        <v>85.82</v>
      </c>
      <c r="DF6" s="21">
        <f t="shared" si="11"/>
        <v>85.03</v>
      </c>
      <c r="DG6" s="21">
        <f t="shared" si="11"/>
        <v>85.96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>
        <f t="shared" ref="DJ6:DR6" si="12">IF(DJ7="",NA(),DJ7)</f>
        <v>30.32</v>
      </c>
      <c r="DK6" s="21">
        <f t="shared" si="12"/>
        <v>31.3</v>
      </c>
      <c r="DL6" s="21">
        <f t="shared" si="12"/>
        <v>32.020000000000003</v>
      </c>
      <c r="DM6" s="21">
        <f t="shared" si="12"/>
        <v>32.909999999999997</v>
      </c>
      <c r="DN6" s="21" t="str">
        <f t="shared" si="12"/>
        <v>-</v>
      </c>
      <c r="DO6" s="21">
        <f t="shared" si="12"/>
        <v>17.239999999999998</v>
      </c>
      <c r="DP6" s="21">
        <f t="shared" si="12"/>
        <v>15.29</v>
      </c>
      <c r="DQ6" s="21">
        <f t="shared" si="12"/>
        <v>17.809999999999999</v>
      </c>
      <c r="DR6" s="21">
        <f t="shared" si="12"/>
        <v>19.96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0.11</v>
      </c>
      <c r="EA6" s="21">
        <f t="shared" si="13"/>
        <v>0.11</v>
      </c>
      <c r="EB6" s="21">
        <f t="shared" si="13"/>
        <v>0.64</v>
      </c>
      <c r="EC6" s="21">
        <f t="shared" si="13"/>
        <v>0.83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>
        <f t="shared" ref="EF6:EN6" si="14">IF(EF7="",NA(),EF7)</f>
        <v>2.16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0.12</v>
      </c>
      <c r="EL6" s="21">
        <f t="shared" si="14"/>
        <v>0.15</v>
      </c>
      <c r="EM6" s="21">
        <f t="shared" si="14"/>
        <v>0.06</v>
      </c>
      <c r="EN6" s="21">
        <f t="shared" si="14"/>
        <v>0.09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192082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54.44</v>
      </c>
      <c r="P7" s="24">
        <v>56.92</v>
      </c>
      <c r="Q7" s="24">
        <v>97.03</v>
      </c>
      <c r="R7" s="24">
        <v>1700</v>
      </c>
      <c r="S7" s="24">
        <v>71631</v>
      </c>
      <c r="T7" s="24">
        <v>264.14</v>
      </c>
      <c r="U7" s="24">
        <v>271.19</v>
      </c>
      <c r="V7" s="24">
        <v>40661</v>
      </c>
      <c r="W7" s="24">
        <v>14.37</v>
      </c>
      <c r="X7" s="24">
        <v>2829.58</v>
      </c>
      <c r="Y7" s="24" t="s">
        <v>102</v>
      </c>
      <c r="Z7" s="24">
        <v>63.17</v>
      </c>
      <c r="AA7" s="24">
        <v>95.63</v>
      </c>
      <c r="AB7" s="24">
        <v>92.95</v>
      </c>
      <c r="AC7" s="24">
        <v>107.15</v>
      </c>
      <c r="AD7" s="24" t="s">
        <v>102</v>
      </c>
      <c r="AE7" s="24">
        <v>107.15</v>
      </c>
      <c r="AF7" s="24">
        <v>109.91</v>
      </c>
      <c r="AG7" s="24">
        <v>108.61</v>
      </c>
      <c r="AH7" s="24">
        <v>109.58</v>
      </c>
      <c r="AI7" s="24">
        <v>106.11</v>
      </c>
      <c r="AJ7" s="24" t="s">
        <v>102</v>
      </c>
      <c r="AK7" s="24">
        <v>166.4</v>
      </c>
      <c r="AL7" s="24">
        <v>29.75</v>
      </c>
      <c r="AM7" s="24">
        <v>62.32</v>
      </c>
      <c r="AN7" s="24">
        <v>28.49</v>
      </c>
      <c r="AO7" s="24" t="s">
        <v>102</v>
      </c>
      <c r="AP7" s="24">
        <v>15.68</v>
      </c>
      <c r="AQ7" s="24">
        <v>9.42</v>
      </c>
      <c r="AR7" s="24">
        <v>11.49</v>
      </c>
      <c r="AS7" s="24">
        <v>5.35</v>
      </c>
      <c r="AT7" s="24">
        <v>3.15</v>
      </c>
      <c r="AU7" s="24" t="s">
        <v>102</v>
      </c>
      <c r="AV7" s="24">
        <v>32.049999999999997</v>
      </c>
      <c r="AW7" s="24">
        <v>27.45</v>
      </c>
      <c r="AX7" s="24">
        <v>30.51</v>
      </c>
      <c r="AY7" s="24">
        <v>46.8</v>
      </c>
      <c r="AZ7" s="24" t="s">
        <v>102</v>
      </c>
      <c r="BA7" s="24">
        <v>46.82</v>
      </c>
      <c r="BB7" s="24">
        <v>47.61</v>
      </c>
      <c r="BC7" s="24">
        <v>52.69</v>
      </c>
      <c r="BD7" s="24">
        <v>59.45</v>
      </c>
      <c r="BE7" s="24">
        <v>73.44</v>
      </c>
      <c r="BF7" s="24" t="s">
        <v>102</v>
      </c>
      <c r="BG7" s="24">
        <v>4346.63</v>
      </c>
      <c r="BH7" s="24">
        <v>2364.75</v>
      </c>
      <c r="BI7" s="24">
        <v>1181.8900000000001</v>
      </c>
      <c r="BJ7" s="24">
        <v>1047.97</v>
      </c>
      <c r="BK7" s="24" t="s">
        <v>102</v>
      </c>
      <c r="BL7" s="24">
        <v>1028.05</v>
      </c>
      <c r="BM7" s="24">
        <v>1092.22</v>
      </c>
      <c r="BN7" s="24">
        <v>998.38</v>
      </c>
      <c r="BO7" s="24">
        <v>925.32</v>
      </c>
      <c r="BP7" s="24">
        <v>652.82000000000005</v>
      </c>
      <c r="BQ7" s="24" t="s">
        <v>102</v>
      </c>
      <c r="BR7" s="24">
        <v>54.48</v>
      </c>
      <c r="BS7" s="24">
        <v>56.78</v>
      </c>
      <c r="BT7" s="24">
        <v>57</v>
      </c>
      <c r="BU7" s="24">
        <v>57.13</v>
      </c>
      <c r="BV7" s="24" t="s">
        <v>102</v>
      </c>
      <c r="BW7" s="24">
        <v>94.73</v>
      </c>
      <c r="BX7" s="24">
        <v>97.53</v>
      </c>
      <c r="BY7" s="24">
        <v>95.92</v>
      </c>
      <c r="BZ7" s="24">
        <v>96.98</v>
      </c>
      <c r="CA7" s="24">
        <v>97.61</v>
      </c>
      <c r="CB7" s="24" t="s">
        <v>102</v>
      </c>
      <c r="CC7" s="24">
        <v>158.41999999999999</v>
      </c>
      <c r="CD7" s="24">
        <v>151.25</v>
      </c>
      <c r="CE7" s="24">
        <v>150.49</v>
      </c>
      <c r="CF7" s="24">
        <v>150.44</v>
      </c>
      <c r="CG7" s="24" t="s">
        <v>102</v>
      </c>
      <c r="CH7" s="24">
        <v>160.91</v>
      </c>
      <c r="CI7" s="24">
        <v>155.83000000000001</v>
      </c>
      <c r="CJ7" s="24">
        <v>156.75</v>
      </c>
      <c r="CK7" s="24">
        <v>153.54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61.4</v>
      </c>
      <c r="CT7" s="24">
        <v>61.51</v>
      </c>
      <c r="CU7" s="24">
        <v>51.2</v>
      </c>
      <c r="CV7" s="24">
        <v>57.32</v>
      </c>
      <c r="CW7" s="24">
        <v>59.1</v>
      </c>
      <c r="CX7" s="24" t="s">
        <v>102</v>
      </c>
      <c r="CY7" s="24">
        <v>88.76</v>
      </c>
      <c r="CZ7" s="24">
        <v>90.56</v>
      </c>
      <c r="DA7" s="24">
        <v>87.41</v>
      </c>
      <c r="DB7" s="24">
        <v>87.57</v>
      </c>
      <c r="DC7" s="24" t="s">
        <v>102</v>
      </c>
      <c r="DD7" s="24">
        <v>86.28</v>
      </c>
      <c r="DE7" s="24">
        <v>85.82</v>
      </c>
      <c r="DF7" s="24">
        <v>85.03</v>
      </c>
      <c r="DG7" s="24">
        <v>85.96</v>
      </c>
      <c r="DH7" s="24">
        <v>95.82</v>
      </c>
      <c r="DI7" s="24" t="s">
        <v>102</v>
      </c>
      <c r="DJ7" s="24">
        <v>30.32</v>
      </c>
      <c r="DK7" s="24">
        <v>31.3</v>
      </c>
      <c r="DL7" s="24">
        <v>32.020000000000003</v>
      </c>
      <c r="DM7" s="24">
        <v>32.909999999999997</v>
      </c>
      <c r="DN7" s="24" t="s">
        <v>102</v>
      </c>
      <c r="DO7" s="24">
        <v>17.239999999999998</v>
      </c>
      <c r="DP7" s="24">
        <v>15.29</v>
      </c>
      <c r="DQ7" s="24">
        <v>17.809999999999999</v>
      </c>
      <c r="DR7" s="24">
        <v>19.96</v>
      </c>
      <c r="DS7" s="24">
        <v>39.74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0.11</v>
      </c>
      <c r="EA7" s="24">
        <v>0.11</v>
      </c>
      <c r="EB7" s="24">
        <v>0.64</v>
      </c>
      <c r="EC7" s="24">
        <v>0.83</v>
      </c>
      <c r="ED7" s="24">
        <v>7.62</v>
      </c>
      <c r="EE7" s="24" t="s">
        <v>102</v>
      </c>
      <c r="EF7" s="24">
        <v>2.16</v>
      </c>
      <c r="EG7" s="24">
        <v>0</v>
      </c>
      <c r="EH7" s="24">
        <v>0</v>
      </c>
      <c r="EI7" s="24">
        <v>0</v>
      </c>
      <c r="EJ7" s="24" t="s">
        <v>102</v>
      </c>
      <c r="EK7" s="24">
        <v>0.12</v>
      </c>
      <c r="EL7" s="24">
        <v>0.15</v>
      </c>
      <c r="EM7" s="24">
        <v>0.06</v>
      </c>
      <c r="EN7" s="24">
        <v>0.09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2024-01-27T06:51:40Z</cp:lastPrinted>
  <dcterms:created xsi:type="dcterms:W3CDTF">2023-12-12T00:46:33Z</dcterms:created>
  <dcterms:modified xsi:type="dcterms:W3CDTF">2024-01-30T11:30:30Z</dcterms:modified>
  <cp:category/>
</cp:coreProperties>
</file>