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5（R4）経営比較分析表\提出データ\"/>
    </mc:Choice>
  </mc:AlternateContent>
  <xr:revisionPtr revIDLastSave="0" documentId="13_ncr:1_{31373CA0-3C93-4DB7-9B7F-927D849E1D84}" xr6:coauthVersionLast="36" xr6:coauthVersionMax="36" xr10:uidLastSave="{00000000-0000-0000-0000-000000000000}"/>
  <workbookProtection workbookAlgorithmName="SHA-512" workbookHashValue="jmEZOXvnWBlmzm6jz1vefOSc/cs8Z79sjiLr3cP8ek5bjzRy20H/H1pFKHyTlo8HMxDs426A4ceuNa3zWbeABA==" workbookSaltValue="YnQviCqmDhUI7cSx4aH1t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L10" i="4"/>
  <c r="BB8" i="4"/>
  <c r="AT8" i="4"/>
  <c r="AL8" i="4"/>
  <c r="AD8" i="4"/>
  <c r="W8" i="4"/>
  <c r="P8"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<sst xmlns="http://schemas.openxmlformats.org/spreadsheetml/2006/main" count="272" uniqueCount="113">
  <si>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</si>
  <si>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</si>
  <si>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</si>
  <si>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</si>
  <si>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</si>
  <si>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</si>
  <si>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</si>
  <si>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</si>
  <si>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</si>
  <si>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</si>
  <si>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</si>
  <si>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</si>
  <si>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</si>
  <si>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</si>
  <si>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</si>
  <si>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</si>
  <si>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</si>
  <si>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</si>
  <si>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</si>
  <si>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</si>
  <si>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</si>
  <si>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</si>
  <si>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</si>
  <si>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</si>
  <si>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</si>
  <si>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</si>
  <si>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</si>
  <si>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</si>
  <si>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</si>
  <si>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</si>
  <si>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</si>
  <si>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</si>
  <si>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</si>
  <si>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</si>
  <si>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</si>
  <si>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</si>
  <si>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</si>
  <si>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</si>
  <si>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</si>
  <si>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</si>
  <si>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</si>
  <si>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</si>
  <si>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</si>
  <si>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</si>
  <si>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</si>
  <si>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</si>
  <si>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</si>
  <si>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</si>
  <si>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</si>
  <si>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</si>
  <si>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</si>
  <si>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</si>
  <si>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</si>
  <si>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</si>
  <si>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</si>
  <si>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</si>
  <si>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</si>
  <si>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</si>
  <si>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</si>
  <si>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</si>
  <si>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</si>
  <si>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</si>
  <si>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</si>
  <si>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</si>
  <si>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</si>
  <si>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</si>
  <si>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</si>
  <si>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</si>
  <si>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</si>
  <si>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</si>
  <si>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</si>
  <si>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</si>
  <si>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</si>
  <si>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</si>
  <si>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</si>
  <si>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</si>
  <si>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</si>
  <si>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</si>
  <si>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</si>
  <si>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</si>
  <si>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</si>
  <si>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</si>
  <si>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</si>
  <si>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</si>
  <si>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</si>
  <si>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</si>
  <si>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</si>
  <si>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</si>
  <si>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</si>
  <si>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</si>
  <si>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</si>
  <si>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</si>
  <si>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</si>
  <si>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</si>
  <si>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</si>
  <si>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</si>
  <si>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</si>
  <si>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</si>
  <si>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</si>
  <si>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</si>
  <si>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</si>
  <si>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</si>
  <si>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</si>
  <si>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</si>
  <si>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</si>
  <si>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</si>
  <si>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</si>
  <si>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</si>
  <si>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</si>
  <si>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</si>
  <si>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経常収支比率については平均値を下回っており、料金回収率が類似団体と比較して低くなっていることからも、安価な料金体系であり、今後料金の見直し等の改善が必要と判断される。
　給水原価については有収水量１㎥あたりの単価が平均値よりもかなり低く抑えられている。
　施設利用率は類似団体平均と比較して高いため、施設が良好に稼働していると言えるが、有収率が低いため漏水対策等が必要である。
　今後は給水人口減少による給水収益の減少が予想されるため経営の健全性を図るためには上水道への統合を視野に入れていくなかで、料金の見直し等を検討していく必要がある。</t>
    <rPh sb="1" eb="3">
      <t>ケイジョウ</t>
    </rPh>
    <rPh sb="169" eb="172">
      <t>ユウシュウリツ</t>
    </rPh>
    <rPh sb="173" eb="174">
      <t>ヒク</t>
    </rPh>
    <rPh sb="177" eb="181">
      <t>ロウスイタイサク</t>
    </rPh>
    <rPh sb="181" eb="182">
      <t>トウ</t>
    </rPh>
    <rPh sb="183" eb="185">
      <t>ヒツヨウ</t>
    </rPh>
    <phoneticPr fontId="4"/>
  </si>
  <si>
    <t>　有形固定資産減価償却率及び管路経年化率の数値から、更新対象の保有資産が多いと判断される。今後は経営に与える影響を考慮し、有利な財源を確保しながら計画的な更新をしていく必要がある。</t>
    <rPh sb="1" eb="7">
      <t>ユウケイコテイシサン</t>
    </rPh>
    <rPh sb="7" eb="12">
      <t>ゲンカショウキャクリツ</t>
    </rPh>
    <rPh sb="12" eb="13">
      <t>オヨ</t>
    </rPh>
    <rPh sb="14" eb="16">
      <t>カンロ</t>
    </rPh>
    <rPh sb="16" eb="20">
      <t>ケイネンカリツ</t>
    </rPh>
    <rPh sb="21" eb="23">
      <t>スウチ</t>
    </rPh>
    <rPh sb="26" eb="30">
      <t>コウシンタイショウ</t>
    </rPh>
    <rPh sb="31" eb="35">
      <t>ホユウシサン</t>
    </rPh>
    <rPh sb="36" eb="37">
      <t>オオ</t>
    </rPh>
    <rPh sb="39" eb="41">
      <t>ハンダン</t>
    </rPh>
    <rPh sb="73" eb="76">
      <t>ケイカクテキ</t>
    </rPh>
    <rPh sb="77" eb="79">
      <t>コウシン</t>
    </rPh>
    <rPh sb="84" eb="86">
      <t>ヒツヨウ</t>
    </rPh>
    <phoneticPr fontId="4"/>
  </si>
  <si>
    <t>　施設の利用状況については良好であるといえるが、経営については経常収支比率や料金回収率などから、引き続き上水道への統合を視野に入れながら、類似団体平均や近隣の自治体との比較・分析を行い、経営の健全性・効率性を図るべく、料金体系等の改善に向けた方針の策定を行う必要がある。</t>
    <rPh sb="31" eb="3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</si>
</sst>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21-4CF2-8263-DC26D5D567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0C21-4CF2-8263-DC26D5D567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95.94</c:v>
                </c:pt>
                <c:pt idx="3">
                  <c:v>82.67</c:v>
                </c:pt>
                <c:pt idx="4">
                  <c:v>80.03</c:v>
                </c:pt>
              </c:numCache>
            </c:numRef>
          </c:val>
          <c:extLst>
            <c:ext xmlns:c16="http://schemas.microsoft.com/office/drawing/2014/chart" uri="{C3380CC4-5D6E-409C-BE32-E72D297353CC}">
              <c16:uniqueId val="{00000000-ED3A-424E-BA9C-0C3225D7EA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ED3A-424E-BA9C-0C3225D7EA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67.34</c:v>
                </c:pt>
                <c:pt idx="3">
                  <c:v>71.08</c:v>
                </c:pt>
                <c:pt idx="4">
                  <c:v>73.7</c:v>
                </c:pt>
              </c:numCache>
            </c:numRef>
          </c:val>
          <c:extLst>
            <c:ext xmlns:c16="http://schemas.microsoft.com/office/drawing/2014/chart" uri="{C3380CC4-5D6E-409C-BE32-E72D297353CC}">
              <c16:uniqueId val="{00000000-6D7B-416F-BE86-EDE423DF2C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6D7B-416F-BE86-EDE423DF2C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100</c:v>
                </c:pt>
                <c:pt idx="3">
                  <c:v>100</c:v>
                </c:pt>
                <c:pt idx="4">
                  <c:v>99.87</c:v>
                </c:pt>
              </c:numCache>
            </c:numRef>
          </c:val>
          <c:extLst>
            <c:ext xmlns:c16="http://schemas.microsoft.com/office/drawing/2014/chart" uri="{C3380CC4-5D6E-409C-BE32-E72D297353CC}">
              <c16:uniqueId val="{00000000-41E9-4AF3-A16D-026DE86560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41E9-4AF3-A16D-026DE86560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74.430000000000007</c:v>
                </c:pt>
                <c:pt idx="3">
                  <c:v>75.08</c:v>
                </c:pt>
                <c:pt idx="4">
                  <c:v>67.19</c:v>
                </c:pt>
              </c:numCache>
            </c:numRef>
          </c:val>
          <c:extLst>
            <c:ext xmlns:c16="http://schemas.microsoft.com/office/drawing/2014/chart" uri="{C3380CC4-5D6E-409C-BE32-E72D297353CC}">
              <c16:uniqueId val="{00000000-3070-4649-9854-F28A9A4F25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3070-4649-9854-F28A9A4F25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26.13</c:v>
                </c:pt>
                <c:pt idx="3">
                  <c:v>26.13</c:v>
                </c:pt>
                <c:pt idx="4">
                  <c:v>26.13</c:v>
                </c:pt>
              </c:numCache>
            </c:numRef>
          </c:val>
          <c:extLst>
            <c:ext xmlns:c16="http://schemas.microsoft.com/office/drawing/2014/chart" uri="{C3380CC4-5D6E-409C-BE32-E72D297353CC}">
              <c16:uniqueId val="{00000000-DACD-4B58-9550-871206F228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DACD-4B58-9550-871206F228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41-489C-8DDE-F7C4693762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A041-489C-8DDE-F7C4693762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146.88999999999999</c:v>
                </c:pt>
                <c:pt idx="3">
                  <c:v>195.15</c:v>
                </c:pt>
                <c:pt idx="4">
                  <c:v>153.80000000000001</c:v>
                </c:pt>
              </c:numCache>
            </c:numRef>
          </c:val>
          <c:extLst>
            <c:ext xmlns:c16="http://schemas.microsoft.com/office/drawing/2014/chart" uri="{C3380CC4-5D6E-409C-BE32-E72D297353CC}">
              <c16:uniqueId val="{00000000-D631-4C6E-AF6A-DFEEAFA0F3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D631-4C6E-AF6A-DFEEAFA0F3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495.88</c:v>
                </c:pt>
                <c:pt idx="3">
                  <c:v>424.74</c:v>
                </c:pt>
                <c:pt idx="4">
                  <c:v>345.27</c:v>
                </c:pt>
              </c:numCache>
            </c:numRef>
          </c:val>
          <c:extLst>
            <c:ext xmlns:c16="http://schemas.microsoft.com/office/drawing/2014/chart" uri="{C3380CC4-5D6E-409C-BE32-E72D297353CC}">
              <c16:uniqueId val="{00000000-F654-406B-B38E-B06A76D0F6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F654-406B-B38E-B06A76D0F6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32.4</c:v>
                </c:pt>
                <c:pt idx="3">
                  <c:v>32.5</c:v>
                </c:pt>
                <c:pt idx="4">
                  <c:v>25.59</c:v>
                </c:pt>
              </c:numCache>
            </c:numRef>
          </c:val>
          <c:extLst>
            <c:ext xmlns:c16="http://schemas.microsoft.com/office/drawing/2014/chart" uri="{C3380CC4-5D6E-409C-BE32-E72D297353CC}">
              <c16:uniqueId val="{00000000-B523-4289-8B1B-C6AE7C16B3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B523-4289-8B1B-C6AE7C16B3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36.49</c:v>
                </c:pt>
                <c:pt idx="3">
                  <c:v>39.799999999999997</c:v>
                </c:pt>
                <c:pt idx="4">
                  <c:v>50.93</c:v>
                </c:pt>
              </c:numCache>
            </c:numRef>
          </c:val>
          <c:extLst>
            <c:ext xmlns:c16="http://schemas.microsoft.com/office/drawing/2014/chart" uri="{C3380CC4-5D6E-409C-BE32-E72D297353CC}">
              <c16:uniqueId val="{00000000-C16B-472E-86EB-F9F0D9DF8D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C16B-472E-86EB-F9F0D9DF8D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韮崎市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28356</v>
      </c>
      <c r="AM8" s="45"/>
      <c r="AN8" s="45"/>
      <c r="AO8" s="45"/>
      <c r="AP8" s="45"/>
      <c r="AQ8" s="45"/>
      <c r="AR8" s="45"/>
      <c r="AS8" s="45"/>
      <c r="AT8" s="46">
        <f>データ!$S$6</f>
        <v>143.69</v>
      </c>
      <c r="AU8" s="47"/>
      <c r="AV8" s="47"/>
      <c r="AW8" s="47"/>
      <c r="AX8" s="47"/>
      <c r="AY8" s="47"/>
      <c r="AZ8" s="47"/>
      <c r="BA8" s="47"/>
      <c r="BB8" s="48">
        <f>データ!$T$6</f>
        <v>197.34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94.39</v>
      </c>
      <c r="J10" s="47"/>
      <c r="K10" s="47"/>
      <c r="L10" s="47"/>
      <c r="M10" s="47"/>
      <c r="N10" s="47"/>
      <c r="O10" s="81"/>
      <c r="P10" s="48">
        <f>データ!$P$6</f>
        <v>8.61</v>
      </c>
      <c r="Q10" s="48"/>
      <c r="R10" s="48"/>
      <c r="S10" s="48"/>
      <c r="T10" s="48"/>
      <c r="U10" s="48"/>
      <c r="V10" s="48"/>
      <c r="W10" s="45">
        <f>データ!$Q$6</f>
        <v>1818</v>
      </c>
      <c r="X10" s="45"/>
      <c r="Y10" s="45"/>
      <c r="Z10" s="45"/>
      <c r="AA10" s="45"/>
      <c r="AB10" s="45"/>
      <c r="AC10" s="45"/>
      <c r="AD10" s="2"/>
      <c r="AE10" s="2"/>
      <c r="AF10" s="2"/>
      <c r="AG10" s="2"/>
      <c r="AH10" s="2"/>
      <c r="AI10" s="2"/>
      <c r="AJ10" s="2"/>
      <c r="AK10" s="2"/>
      <c r="AL10" s="45">
        <f>データ!$U$6</f>
        <v>2428</v>
      </c>
      <c r="AM10" s="45"/>
      <c r="AN10" s="45"/>
      <c r="AO10" s="45"/>
      <c r="AP10" s="45"/>
      <c r="AQ10" s="45"/>
      <c r="AR10" s="45"/>
      <c r="AS10" s="45"/>
      <c r="AT10" s="46">
        <f>データ!$V$6</f>
        <v>7.09</v>
      </c>
      <c r="AU10" s="47"/>
      <c r="AV10" s="47"/>
      <c r="AW10" s="47"/>
      <c r="AX10" s="47"/>
      <c r="AY10" s="47"/>
      <c r="AZ10" s="47"/>
      <c r="BA10" s="47"/>
      <c r="BB10" s="48">
        <f>データ!$W$6</f>
        <v>342.45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VSOnJgBLf0KFx4IZ1hfCGpmnyU1oBF/y86Q7M4p1D2njWu1P/kv1zJejdIFcUtnNPRDKT7REXxPWG7yWWVjNBg==" saltValue="xdYk16SzY2cPzAkZIEeC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192074</v>
      </c>
      <c r="D6" s="20">
        <f t="shared" si="3"/>
        <v>46</v>
      </c>
      <c r="E6" s="20">
        <f t="shared" si="3"/>
        <v>1</v>
      </c>
      <c r="F6" s="20">
        <f t="shared" si="3"/>
        <v>0</v>
      </c>
      <c r="G6" s="20">
        <f t="shared" si="3"/>
        <v>5</v>
      </c>
      <c r="H6" s="20" t="str">
        <f t="shared" si="3"/>
        <v>山梨県　韮崎市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94.39</v>
      </c>
      <c r="P6" s="21">
        <f t="shared" si="3"/>
        <v>8.61</v>
      </c>
      <c r="Q6" s="21">
        <f t="shared" si="3"/>
        <v>1818</v>
      </c>
      <c r="R6" s="21">
        <f t="shared" si="3"/>
        <v>28356</v>
      </c>
      <c r="S6" s="21">
        <f t="shared" si="3"/>
        <v>143.69</v>
      </c>
      <c r="T6" s="21">
        <f t="shared" si="3"/>
        <v>197.34</v>
      </c>
      <c r="U6" s="21">
        <f t="shared" si="3"/>
        <v>2428</v>
      </c>
      <c r="V6" s="21">
        <f t="shared" si="3"/>
        <v>7.09</v>
      </c>
      <c r="W6" s="21">
        <f t="shared" si="3"/>
        <v>342.45</v>
      </c>
      <c r="X6" s="22" t="str">
        <f>IF(X7="",NA(),X7)</f>
        <v>-</v>
      </c>
      <c r="Y6" s="22" t="str">
        <f t="shared" ref="Y6:AG6" si="4">IF(Y7="",NA(),Y7)</f>
        <v>-</v>
      </c>
      <c r="Z6" s="22">
        <f t="shared" si="4"/>
        <v>100</v>
      </c>
      <c r="AA6" s="22">
        <f t="shared" si="4"/>
        <v>100</v>
      </c>
      <c r="AB6" s="22">
        <f t="shared" si="4"/>
        <v>99.87</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146.88999999999999</v>
      </c>
      <c r="AW6" s="22">
        <f t="shared" si="6"/>
        <v>195.15</v>
      </c>
      <c r="AX6" s="22">
        <f t="shared" si="6"/>
        <v>153.80000000000001</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495.88</v>
      </c>
      <c r="BH6" s="22">
        <f t="shared" si="7"/>
        <v>424.74</v>
      </c>
      <c r="BI6" s="22">
        <f t="shared" si="7"/>
        <v>345.27</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32.4</v>
      </c>
      <c r="BS6" s="22">
        <f t="shared" si="8"/>
        <v>32.5</v>
      </c>
      <c r="BT6" s="22">
        <f t="shared" si="8"/>
        <v>25.59</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36.49</v>
      </c>
      <c r="CD6" s="22">
        <f t="shared" si="9"/>
        <v>39.799999999999997</v>
      </c>
      <c r="CE6" s="22">
        <f t="shared" si="9"/>
        <v>50.93</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95.94</v>
      </c>
      <c r="CO6" s="22">
        <f t="shared" si="10"/>
        <v>82.67</v>
      </c>
      <c r="CP6" s="22">
        <f t="shared" si="10"/>
        <v>80.03</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67.34</v>
      </c>
      <c r="CZ6" s="22">
        <f t="shared" si="11"/>
        <v>71.08</v>
      </c>
      <c r="DA6" s="22">
        <f t="shared" si="11"/>
        <v>73.7</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74.430000000000007</v>
      </c>
      <c r="DK6" s="22">
        <f t="shared" si="12"/>
        <v>75.08</v>
      </c>
      <c r="DL6" s="22">
        <f t="shared" si="12"/>
        <v>67.19</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26.13</v>
      </c>
      <c r="DV6" s="22">
        <f t="shared" si="13"/>
        <v>26.13</v>
      </c>
      <c r="DW6" s="22">
        <f t="shared" si="13"/>
        <v>26.13</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192074</v>
      </c>
      <c r="D7" s="24">
        <v>46</v>
      </c>
      <c r="E7" s="24">
        <v>1</v>
      </c>
      <c r="F7" s="24">
        <v>0</v>
      </c>
      <c r="G7" s="24">
        <v>5</v>
      </c>
      <c r="H7" s="24" t="s">
        <v>93</v>
      </c>
      <c r="I7" s="24" t="s">
        <v>94</v>
      </c>
      <c r="J7" s="24" t="s">
        <v>95</v>
      </c>
      <c r="K7" s="24" t="s">
        <v>96</v>
      </c>
      <c r="L7" s="24" t="s">
        <v>97</v>
      </c>
      <c r="M7" s="24" t="s">
        <v>98</v>
      </c>
      <c r="N7" s="25" t="s">
        <v>99</v>
      </c>
      <c r="O7" s="25">
        <v>94.39</v>
      </c>
      <c r="P7" s="25">
        <v>8.61</v>
      </c>
      <c r="Q7" s="25">
        <v>1818</v>
      </c>
      <c r="R7" s="25">
        <v>28356</v>
      </c>
      <c r="S7" s="25">
        <v>143.69</v>
      </c>
      <c r="T7" s="25">
        <v>197.34</v>
      </c>
      <c r="U7" s="25">
        <v>2428</v>
      </c>
      <c r="V7" s="25">
        <v>7.09</v>
      </c>
      <c r="W7" s="25">
        <v>342.45</v>
      </c>
      <c r="X7" s="25" t="s">
        <v>99</v>
      </c>
      <c r="Y7" s="25" t="s">
        <v>99</v>
      </c>
      <c r="Z7" s="25">
        <v>100</v>
      </c>
      <c r="AA7" s="25">
        <v>100</v>
      </c>
      <c r="AB7" s="25">
        <v>99.87</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146.88999999999999</v>
      </c>
      <c r="AW7" s="25">
        <v>195.15</v>
      </c>
      <c r="AX7" s="25">
        <v>153.80000000000001</v>
      </c>
      <c r="AY7" s="25" t="s">
        <v>99</v>
      </c>
      <c r="AZ7" s="25" t="s">
        <v>99</v>
      </c>
      <c r="BA7" s="25">
        <v>302.22000000000003</v>
      </c>
      <c r="BB7" s="25">
        <v>263.45</v>
      </c>
      <c r="BC7" s="25">
        <v>249.43</v>
      </c>
      <c r="BD7" s="25">
        <v>195.24</v>
      </c>
      <c r="BE7" s="25" t="s">
        <v>99</v>
      </c>
      <c r="BF7" s="25" t="s">
        <v>99</v>
      </c>
      <c r="BG7" s="25">
        <v>495.88</v>
      </c>
      <c r="BH7" s="25">
        <v>424.74</v>
      </c>
      <c r="BI7" s="25">
        <v>345.27</v>
      </c>
      <c r="BJ7" s="25" t="s">
        <v>99</v>
      </c>
      <c r="BK7" s="25" t="s">
        <v>99</v>
      </c>
      <c r="BL7" s="25">
        <v>970.36</v>
      </c>
      <c r="BM7" s="25">
        <v>940.22</v>
      </c>
      <c r="BN7" s="25">
        <v>922.05</v>
      </c>
      <c r="BO7" s="25">
        <v>1090.93</v>
      </c>
      <c r="BP7" s="25" t="s">
        <v>99</v>
      </c>
      <c r="BQ7" s="25" t="s">
        <v>99</v>
      </c>
      <c r="BR7" s="25">
        <v>32.4</v>
      </c>
      <c r="BS7" s="25">
        <v>32.5</v>
      </c>
      <c r="BT7" s="25">
        <v>25.59</v>
      </c>
      <c r="BU7" s="25" t="s">
        <v>99</v>
      </c>
      <c r="BV7" s="25" t="s">
        <v>99</v>
      </c>
      <c r="BW7" s="25">
        <v>64.52</v>
      </c>
      <c r="BX7" s="25">
        <v>66.8</v>
      </c>
      <c r="BY7" s="25">
        <v>64.39</v>
      </c>
      <c r="BZ7" s="25">
        <v>58.61</v>
      </c>
      <c r="CA7" s="25" t="s">
        <v>99</v>
      </c>
      <c r="CB7" s="25" t="s">
        <v>99</v>
      </c>
      <c r="CC7" s="25">
        <v>36.49</v>
      </c>
      <c r="CD7" s="25">
        <v>39.799999999999997</v>
      </c>
      <c r="CE7" s="25">
        <v>50.93</v>
      </c>
      <c r="CF7" s="25" t="s">
        <v>99</v>
      </c>
      <c r="CG7" s="25" t="s">
        <v>99</v>
      </c>
      <c r="CH7" s="25">
        <v>270.68</v>
      </c>
      <c r="CI7" s="25">
        <v>268.88</v>
      </c>
      <c r="CJ7" s="25">
        <v>258.89999999999998</v>
      </c>
      <c r="CK7" s="25">
        <v>274.97000000000003</v>
      </c>
      <c r="CL7" s="25" t="s">
        <v>99</v>
      </c>
      <c r="CM7" s="25" t="s">
        <v>99</v>
      </c>
      <c r="CN7" s="25">
        <v>95.94</v>
      </c>
      <c r="CO7" s="25">
        <v>82.67</v>
      </c>
      <c r="CP7" s="25">
        <v>80.03</v>
      </c>
      <c r="CQ7" s="25" t="s">
        <v>99</v>
      </c>
      <c r="CR7" s="25" t="s">
        <v>99</v>
      </c>
      <c r="CS7" s="25">
        <v>48.86</v>
      </c>
      <c r="CT7" s="25">
        <v>49</v>
      </c>
      <c r="CU7" s="25">
        <v>50.07</v>
      </c>
      <c r="CV7" s="25">
        <v>52.36</v>
      </c>
      <c r="CW7" s="25" t="s">
        <v>99</v>
      </c>
      <c r="CX7" s="25" t="s">
        <v>99</v>
      </c>
      <c r="CY7" s="25">
        <v>67.34</v>
      </c>
      <c r="CZ7" s="25">
        <v>71.08</v>
      </c>
      <c r="DA7" s="25">
        <v>73.7</v>
      </c>
      <c r="DB7" s="25" t="s">
        <v>99</v>
      </c>
      <c r="DC7" s="25" t="s">
        <v>99</v>
      </c>
      <c r="DD7" s="25">
        <v>76.48</v>
      </c>
      <c r="DE7" s="25">
        <v>75.64</v>
      </c>
      <c r="DF7" s="25">
        <v>75.7</v>
      </c>
      <c r="DG7" s="25">
        <v>73.88</v>
      </c>
      <c r="DH7" s="25" t="s">
        <v>99</v>
      </c>
      <c r="DI7" s="25" t="s">
        <v>99</v>
      </c>
      <c r="DJ7" s="25">
        <v>74.430000000000007</v>
      </c>
      <c r="DK7" s="25">
        <v>75.08</v>
      </c>
      <c r="DL7" s="25">
        <v>67.19</v>
      </c>
      <c r="DM7" s="25" t="s">
        <v>99</v>
      </c>
      <c r="DN7" s="25" t="s">
        <v>99</v>
      </c>
      <c r="DO7" s="25">
        <v>39.409999999999997</v>
      </c>
      <c r="DP7" s="25">
        <v>41.18</v>
      </c>
      <c r="DQ7" s="25">
        <v>42.98</v>
      </c>
      <c r="DR7" s="25">
        <v>39.299999999999997</v>
      </c>
      <c r="DS7" s="25" t="s">
        <v>99</v>
      </c>
      <c r="DT7" s="25" t="s">
        <v>99</v>
      </c>
      <c r="DU7" s="25">
        <v>26.13</v>
      </c>
      <c r="DV7" s="25">
        <v>26.13</v>
      </c>
      <c r="DW7" s="25">
        <v>26.13</v>
      </c>
      <c r="DX7" s="25" t="s">
        <v>99</v>
      </c>
      <c r="DY7" s="25" t="s">
        <v>99</v>
      </c>
      <c r="DZ7" s="25">
        <v>20.97</v>
      </c>
      <c r="EA7" s="25">
        <v>21.65</v>
      </c>
      <c r="EB7" s="25">
        <v>23.24</v>
      </c>
      <c r="EC7" s="25">
        <v>18.760000000000002</v>
      </c>
      <c r="ED7" s="25" t="s">
        <v>99</v>
      </c>
      <c r="EE7" s="25" t="s">
        <v>99</v>
      </c>
      <c r="EF7" s="25">
        <v>0</v>
      </c>
      <c r="EG7" s="25">
        <v>0</v>
      </c>
      <c r="EH7" s="25">
        <v>0</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高橋由香</cp:lastModifiedBy>
  <cp:lastPrinted>2024-02-05T07:15:59Z</cp:lastPrinted>
  <dcterms:created xsi:type="dcterms:W3CDTF">2023-12-05T00:53:35Z</dcterms:created>
  <dcterms:modified xsi:type="dcterms:W3CDTF">2024-02-05T07:27:37Z</dcterms:modified>
  <cp:category/>
</cp:coreProperties>
</file>