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ba-1577\Desktop\"/>
    </mc:Choice>
  </mc:AlternateContent>
  <workbookProtection workbookAlgorithmName="SHA-512" workbookHashValue="AvWgMFbDBIrimucdGqgDUd8heDmCkX//zGBmV5rYehNVjz2r2p006QFVis7LJ1S2ALdEemxTZT+UoHXWD8Sxeg==" workbookSaltValue="R4odOA//E1HY+C7zQVhmLw==" workbookSpinCount="100000" lockStructure="1"/>
  <bookViews>
    <workbookView xWindow="-105" yWindow="-105" windowWidth="30930" windowHeight="167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L10" i="4"/>
  <c r="B10" i="4"/>
  <c r="BB8" i="4"/>
  <c r="AT8" i="4"/>
  <c r="AL8" i="4"/>
  <c r="AD8" i="4"/>
  <c r="W8" i="4"/>
  <c r="P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<sst xmlns="http://schemas.openxmlformats.org/spreadsheetml/2006/main" count="233" uniqueCount="117">
  <si>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</si>
  <si>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</si>
  <si>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</si>
  <si>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</si>
  <si>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</si>
  <si>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</si>
  <si>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</si>
  <si>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</si>
  <si>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</si>
  <si>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</si>
  <si>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</si>
  <si>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</si>
  <si>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</si>
  <si>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</si>
  <si>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</si>
  <si>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</si>
  <si>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</si>
  <si>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</si>
  <si>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</si>
  <si>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</si>
  <si>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</si>
  <si>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</si>
  <si>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</si>
  <si>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</si>
  <si>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</si>
  <si>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</si>
  <si>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</si>
  <si>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</si>
  <si>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</si>
  <si>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</si>
  <si>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</si>
  <si>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</si>
  <si>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</si>
  <si>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</si>
  <si>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</si>
  <si>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</si>
  <si>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</si>
  <si>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</si>
  <si>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</si>
  <si>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</si>
  <si>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</si>
  <si>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</si>
  <si>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</si>
  <si>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</si>
  <si>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</si>
  <si>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</si>
  <si>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</si>
  <si>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</si>
  <si>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</si>
  <si>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</si>
  <si>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</si>
  <si>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</si>
  <si>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</si>
  <si>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</si>
  <si>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</si>
  <si>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</si>
  <si>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</si>
  <si>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</si>
  <si>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</si>
  <si>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</si>
  <si>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</si>
  <si>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</si>
  <si>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</si>
  <si>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</si>
  <si>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</si>
  <si>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</si>
  <si>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</si>
  <si>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</si>
  <si>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</si>
  <si>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</si>
  <si>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</si>
  <si>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</si>
  <si>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</si>
  <si>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</si>
  <si>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</si>
  <si>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</si>
  <si>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</si>
  <si>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</si>
  <si>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</si>
  <si>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</si>
  <si>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</si>
  <si>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</si>
  <si>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</si>
  <si>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</si>
  <si>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</si>
  <si>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</si>
  <si>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</si>
  <si>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</si>
  <si>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</si>
  <si>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</si>
  <si>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</si>
  <si>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</si>
  <si>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</si>
  <si>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</si>
  <si>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</si>
  <si>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</si>
  <si>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</si>
  <si>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</si>
  <si>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</si>
  <si>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</si>
  <si>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</si>
  <si>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</si>
  <si>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</si>
  <si>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</si>
  <si>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</si>
  <si>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</si>
  <si>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</si>
  <si>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</si>
  <si>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</si>
  <si>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</si>
  <si>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</si>
  <si>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</si>
  <si>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</si>
  <si>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</si>
  <si>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料金収入の基盤となる有収水量は、給水人口の減少や節水意識の向上などから年々減少し、給水収益の増加が見込めないため、一般会計からの繰入金で収入が保たれている状況となっている。施設の老朽化や水源確保も大きな課題となっているため、早急な施設整備を実施するとともに、簡易水道事業全体の財務体質の改善を図り、将来にわたって安定した水道水の供給に資するため、今後の見通し、料金水準の設定、財源の確保など更なる経営改善に向けた取り組みを行うこととする。</t>
    <phoneticPr fontId="4"/>
  </si>
  <si>
    <t>③管路更新率については、供用開始から３０年以上経過した未改良の配水管が多く存在し、見えない漏水による有収率の低下が見受けられる。また、水道施設（配水池、ポンプ等）においても耐用年数を超えている施設があり、故障のたびに修理や取替をしている状況である。今後、資産台帳の整備により耐用年数を経過した資産の洗い出しを行い、優先順位をつけ資産の更新を行っていくことが必要である。</t>
    <phoneticPr fontId="4"/>
  </si>
  <si>
    <r>
      <t>①収益的収支比率は、全国平均及び類似団体平均値を上回っているものの１００％以上を目標とし、更なる経費削減等による費用抑制を図る必要がある。
④企業債残高対給水収益比率は、令和３年度より施設統合による設備更新をおこなっているため、大きく増加している。引き続き設備更新を行うため今後も増加が見込まれる。
⑤料金回収率は、光熱費の上昇及び有収率の低下により料金回収率の減少がみられた。
⑥給水原価は、光熱費等</t>
    </r>
    <r>
      <rPr>
        <sz val="11"/>
        <rFont val="ＭＳ ゴシック"/>
        <family val="3"/>
        <charset val="128"/>
      </rPr>
      <t>の上昇により増加傾向にある。全国平均及び類似団体平均値も同様の傾向がみられるが更なる経費削減や有収率の向上等を図る必要がある。
また設備更新が完了することにより給水原価の減少が見込まれる。
⑦施設利用率は、依然として全国平均及び類似団体平均値を上回っているが、昨年との比較では有収率の低下により増加したものと思われる。
⑧有収率は、全国平均及び類似団体平均値と比べ、依然として低い数値であるため、今後も計画的な管路の更新や漏水調査等の実施により、有収率の向上に努める必要がある。</t>
    </r>
    <rPh sb="158" eb="161">
      <t>コウネツヒ</t>
    </rPh>
    <rPh sb="162" eb="164">
      <t>ジョウショウ</t>
    </rPh>
    <rPh sb="164" eb="165">
      <t>オヨ</t>
    </rPh>
    <rPh sb="166" eb="169">
      <t>ユウシュウリツ</t>
    </rPh>
    <rPh sb="170" eb="172">
      <t>テイカ</t>
    </rPh>
    <rPh sb="181" eb="183">
      <t>ゲンショウ</t>
    </rPh>
    <rPh sb="197" eb="200">
      <t>コウネツヒ</t>
    </rPh>
    <rPh sb="200" eb="201">
      <t>トウ</t>
    </rPh>
    <rPh sb="202" eb="204">
      <t>ジョウショウ</t>
    </rPh>
    <rPh sb="229" eb="231">
      <t>ドウヨウ</t>
    </rPh>
    <rPh sb="232" eb="234">
      <t>ケイコウ</t>
    </rPh>
    <rPh sb="304" eb="306">
      <t>イゼン</t>
    </rPh>
    <rPh sb="331" eb="333">
      <t>サクネン</t>
    </rPh>
    <rPh sb="335" eb="337">
      <t>ヒカク</t>
    </rPh>
    <rPh sb="339" eb="342">
      <t>ユウシュウリツ</t>
    </rPh>
    <rPh sb="343" eb="345">
      <t>テイカ</t>
    </rPh>
    <rPh sb="348" eb="350">
      <t>ゾウカ</t>
    </rPh>
    <rPh sb="355" eb="35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</si>
</sst>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0.43</c:v>
                </c:pt>
                <c:pt idx="4">
                  <c:v>0</c:v>
                </c:pt>
              </c:numCache>
            </c:numRef>
          </c:val>
          <c:extLst>
            <c:ext xmlns:c16="http://schemas.microsoft.com/office/drawing/2014/chart" uri="{C3380CC4-5D6E-409C-BE32-E72D297353CC}">
              <c16:uniqueId val="{00000000-3F24-45F7-B8A8-92B86047D94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3F24-45F7-B8A8-92B86047D94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64.36</c:v>
                </c:pt>
                <c:pt idx="1">
                  <c:v>62.93</c:v>
                </c:pt>
                <c:pt idx="2">
                  <c:v>60.85</c:v>
                </c:pt>
                <c:pt idx="3">
                  <c:v>59.3</c:v>
                </c:pt>
                <c:pt idx="4">
                  <c:v>62.2</c:v>
                </c:pt>
              </c:numCache>
            </c:numRef>
          </c:val>
          <c:extLst>
            <c:ext xmlns:c16="http://schemas.microsoft.com/office/drawing/2014/chart" uri="{C3380CC4-5D6E-409C-BE32-E72D297353CC}">
              <c16:uniqueId val="{00000000-F945-46FA-ABCE-C679C45354F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F945-46FA-ABCE-C679C45354F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69.38</c:v>
                </c:pt>
                <c:pt idx="1">
                  <c:v>67.09</c:v>
                </c:pt>
                <c:pt idx="2">
                  <c:v>70.58</c:v>
                </c:pt>
                <c:pt idx="3">
                  <c:v>69.489999999999995</c:v>
                </c:pt>
                <c:pt idx="4">
                  <c:v>65.58</c:v>
                </c:pt>
              </c:numCache>
            </c:numRef>
          </c:val>
          <c:extLst>
            <c:ext xmlns:c16="http://schemas.microsoft.com/office/drawing/2014/chart" uri="{C3380CC4-5D6E-409C-BE32-E72D297353CC}">
              <c16:uniqueId val="{00000000-C734-4DF7-9DFD-4E3483C37C8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C734-4DF7-9DFD-4E3483C37C8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85.92</c:v>
                </c:pt>
                <c:pt idx="1">
                  <c:v>87.74</c:v>
                </c:pt>
                <c:pt idx="2">
                  <c:v>81.91</c:v>
                </c:pt>
                <c:pt idx="3">
                  <c:v>86.18</c:v>
                </c:pt>
                <c:pt idx="4">
                  <c:v>92.85</c:v>
                </c:pt>
              </c:numCache>
            </c:numRef>
          </c:val>
          <c:extLst>
            <c:ext xmlns:c16="http://schemas.microsoft.com/office/drawing/2014/chart" uri="{C3380CC4-5D6E-409C-BE32-E72D297353CC}">
              <c16:uniqueId val="{00000000-FD05-4079-97A8-2F746FFC6D9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FD05-4079-97A8-2F746FFC6D9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56-4B21-B70F-71C57CB0D78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56-4B21-B70F-71C57CB0D78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1D-4114-8DE7-F451DD7A9A5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1D-4114-8DE7-F451DD7A9A5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41-4ADC-A05C-223A92049EB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41-4ADC-A05C-223A92049EB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C-450A-A208-B0F62C139FD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C-450A-A208-B0F62C139FD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979.39</c:v>
                </c:pt>
                <c:pt idx="1">
                  <c:v>880.93</c:v>
                </c:pt>
                <c:pt idx="2">
                  <c:v>829.59</c:v>
                </c:pt>
                <c:pt idx="3">
                  <c:v>1117.22</c:v>
                </c:pt>
                <c:pt idx="4">
                  <c:v>1718.49</c:v>
                </c:pt>
              </c:numCache>
            </c:numRef>
          </c:val>
          <c:extLst>
            <c:ext xmlns:c16="http://schemas.microsoft.com/office/drawing/2014/chart" uri="{C3380CC4-5D6E-409C-BE32-E72D297353CC}">
              <c16:uniqueId val="{00000000-B95F-4742-9DD4-E3E4897389F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B95F-4742-9DD4-E3E4897389F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52.42</c:v>
                </c:pt>
                <c:pt idx="1">
                  <c:v>54.34</c:v>
                </c:pt>
                <c:pt idx="2">
                  <c:v>50.26</c:v>
                </c:pt>
                <c:pt idx="3">
                  <c:v>53.62</c:v>
                </c:pt>
                <c:pt idx="4">
                  <c:v>41.17</c:v>
                </c:pt>
              </c:numCache>
            </c:numRef>
          </c:val>
          <c:extLst>
            <c:ext xmlns:c16="http://schemas.microsoft.com/office/drawing/2014/chart" uri="{C3380CC4-5D6E-409C-BE32-E72D297353CC}">
              <c16:uniqueId val="{00000000-E487-4EA8-AC5F-93ECDE934FF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E487-4EA8-AC5F-93ECDE934FF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188.37</c:v>
                </c:pt>
                <c:pt idx="1">
                  <c:v>201</c:v>
                </c:pt>
                <c:pt idx="2">
                  <c:v>220.51</c:v>
                </c:pt>
                <c:pt idx="3">
                  <c:v>211.28</c:v>
                </c:pt>
                <c:pt idx="4">
                  <c:v>227.42</c:v>
                </c:pt>
              </c:numCache>
            </c:numRef>
          </c:val>
          <c:extLst>
            <c:ext xmlns:c16="http://schemas.microsoft.com/office/drawing/2014/chart" uri="{C3380CC4-5D6E-409C-BE32-E72D297353CC}">
              <c16:uniqueId val="{00000000-A191-41E1-82A9-351C1E51845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A191-41E1-82A9-351C1E51845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山梨県　大月市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D2</v>
      </c>
      <c r="X8" s="71"/>
      <c r="Y8" s="71"/>
      <c r="Z8" s="71"/>
      <c r="AA8" s="71"/>
      <c r="AB8" s="71"/>
      <c r="AC8" s="71"/>
      <c r="AD8" s="71" t="str">
        <f>データ!$M$6</f>
        <v>非設置</v>
      </c>
      <c r="AE8" s="71"/>
      <c r="AF8" s="71"/>
      <c r="AG8" s="71"/>
      <c r="AH8" s="71"/>
      <c r="AI8" s="71"/>
      <c r="AJ8" s="71"/>
      <c r="AK8" s="2"/>
      <c r="AL8" s="66">
        <f>データ!$R$6</f>
        <v>22204</v>
      </c>
      <c r="AM8" s="66"/>
      <c r="AN8" s="66"/>
      <c r="AO8" s="66"/>
      <c r="AP8" s="66"/>
      <c r="AQ8" s="66"/>
      <c r="AR8" s="66"/>
      <c r="AS8" s="66"/>
      <c r="AT8" s="36">
        <f>データ!$S$6</f>
        <v>280.25</v>
      </c>
      <c r="AU8" s="36"/>
      <c r="AV8" s="36"/>
      <c r="AW8" s="36"/>
      <c r="AX8" s="36"/>
      <c r="AY8" s="36"/>
      <c r="AZ8" s="36"/>
      <c r="BA8" s="36"/>
      <c r="BB8" s="36">
        <f>データ!$T$6</f>
        <v>79.23</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25.24</v>
      </c>
      <c r="Q10" s="36"/>
      <c r="R10" s="36"/>
      <c r="S10" s="36"/>
      <c r="T10" s="36"/>
      <c r="U10" s="36"/>
      <c r="V10" s="36"/>
      <c r="W10" s="66">
        <f>データ!$Q$6</f>
        <v>2266</v>
      </c>
      <c r="X10" s="66"/>
      <c r="Y10" s="66"/>
      <c r="Z10" s="66"/>
      <c r="AA10" s="66"/>
      <c r="AB10" s="66"/>
      <c r="AC10" s="66"/>
      <c r="AD10" s="2"/>
      <c r="AE10" s="2"/>
      <c r="AF10" s="2"/>
      <c r="AG10" s="2"/>
      <c r="AH10" s="2"/>
      <c r="AI10" s="2"/>
      <c r="AJ10" s="2"/>
      <c r="AK10" s="2"/>
      <c r="AL10" s="66">
        <f>データ!$U$6</f>
        <v>5548</v>
      </c>
      <c r="AM10" s="66"/>
      <c r="AN10" s="66"/>
      <c r="AO10" s="66"/>
      <c r="AP10" s="66"/>
      <c r="AQ10" s="66"/>
      <c r="AR10" s="66"/>
      <c r="AS10" s="66"/>
      <c r="AT10" s="36">
        <f>データ!$V$6</f>
        <v>8.6300000000000008</v>
      </c>
      <c r="AU10" s="36"/>
      <c r="AV10" s="36"/>
      <c r="AW10" s="36"/>
      <c r="AX10" s="36"/>
      <c r="AY10" s="36"/>
      <c r="AZ10" s="36"/>
      <c r="BA10" s="36"/>
      <c r="BB10" s="36">
        <f>データ!$W$6</f>
        <v>642.87</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gCzZD7mZJERh3FjPke+6O4m5TEGDYpvLtCxSbyleBXK+BasbkntVaPic0KOkital+PlZ89MOC8iLRJedS/Mymw==" saltValue="yJgTMsDWlEBgKp5ehuu+d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192066</v>
      </c>
      <c r="D6" s="20">
        <f t="shared" si="3"/>
        <v>47</v>
      </c>
      <c r="E6" s="20">
        <f t="shared" si="3"/>
        <v>1</v>
      </c>
      <c r="F6" s="20">
        <f t="shared" si="3"/>
        <v>0</v>
      </c>
      <c r="G6" s="20">
        <f t="shared" si="3"/>
        <v>0</v>
      </c>
      <c r="H6" s="20" t="str">
        <f t="shared" si="3"/>
        <v>山梨県　大月市</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25.24</v>
      </c>
      <c r="Q6" s="21">
        <f t="shared" si="3"/>
        <v>2266</v>
      </c>
      <c r="R6" s="21">
        <f t="shared" si="3"/>
        <v>22204</v>
      </c>
      <c r="S6" s="21">
        <f t="shared" si="3"/>
        <v>280.25</v>
      </c>
      <c r="T6" s="21">
        <f t="shared" si="3"/>
        <v>79.23</v>
      </c>
      <c r="U6" s="21">
        <f t="shared" si="3"/>
        <v>5548</v>
      </c>
      <c r="V6" s="21">
        <f t="shared" si="3"/>
        <v>8.6300000000000008</v>
      </c>
      <c r="W6" s="21">
        <f t="shared" si="3"/>
        <v>642.87</v>
      </c>
      <c r="X6" s="22">
        <f>IF(X7="",NA(),X7)</f>
        <v>85.92</v>
      </c>
      <c r="Y6" s="22">
        <f t="shared" ref="Y6:AG6" si="4">IF(Y7="",NA(),Y7)</f>
        <v>87.74</v>
      </c>
      <c r="Z6" s="22">
        <f t="shared" si="4"/>
        <v>81.91</v>
      </c>
      <c r="AA6" s="22">
        <f t="shared" si="4"/>
        <v>86.18</v>
      </c>
      <c r="AB6" s="22">
        <f t="shared" si="4"/>
        <v>92.85</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979.39</v>
      </c>
      <c r="BF6" s="22">
        <f t="shared" ref="BF6:BN6" si="7">IF(BF7="",NA(),BF7)</f>
        <v>880.93</v>
      </c>
      <c r="BG6" s="22">
        <f t="shared" si="7"/>
        <v>829.59</v>
      </c>
      <c r="BH6" s="22">
        <f t="shared" si="7"/>
        <v>1117.22</v>
      </c>
      <c r="BI6" s="22">
        <f t="shared" si="7"/>
        <v>1718.49</v>
      </c>
      <c r="BJ6" s="22">
        <f t="shared" si="7"/>
        <v>1168.7</v>
      </c>
      <c r="BK6" s="22">
        <f t="shared" si="7"/>
        <v>1245.46</v>
      </c>
      <c r="BL6" s="22">
        <f t="shared" si="7"/>
        <v>834.1</v>
      </c>
      <c r="BM6" s="22">
        <f t="shared" si="7"/>
        <v>853.42</v>
      </c>
      <c r="BN6" s="22">
        <f t="shared" si="7"/>
        <v>906.61</v>
      </c>
      <c r="BO6" s="21" t="str">
        <f>IF(BO7="","",IF(BO7="-","【-】","【"&amp;SUBSTITUTE(TEXT(BO7,"#,##0.00"),"-","△")&amp;"】"))</f>
        <v>【982.48】</v>
      </c>
      <c r="BP6" s="22">
        <f>IF(BP7="",NA(),BP7)</f>
        <v>52.42</v>
      </c>
      <c r="BQ6" s="22">
        <f t="shared" ref="BQ6:BY6" si="8">IF(BQ7="",NA(),BQ7)</f>
        <v>54.34</v>
      </c>
      <c r="BR6" s="22">
        <f t="shared" si="8"/>
        <v>50.26</v>
      </c>
      <c r="BS6" s="22">
        <f t="shared" si="8"/>
        <v>53.62</v>
      </c>
      <c r="BT6" s="22">
        <f t="shared" si="8"/>
        <v>41.17</v>
      </c>
      <c r="BU6" s="22">
        <f t="shared" si="8"/>
        <v>53.59</v>
      </c>
      <c r="BV6" s="22">
        <f t="shared" si="8"/>
        <v>51.08</v>
      </c>
      <c r="BW6" s="22">
        <f t="shared" si="8"/>
        <v>64.44</v>
      </c>
      <c r="BX6" s="22">
        <f t="shared" si="8"/>
        <v>60.53</v>
      </c>
      <c r="BY6" s="22">
        <f t="shared" si="8"/>
        <v>56.38</v>
      </c>
      <c r="BZ6" s="21" t="str">
        <f>IF(BZ7="","",IF(BZ7="-","【-】","【"&amp;SUBSTITUTE(TEXT(BZ7,"#,##0.00"),"-","△")&amp;"】"))</f>
        <v>【50.61】</v>
      </c>
      <c r="CA6" s="22">
        <f>IF(CA7="",NA(),CA7)</f>
        <v>188.37</v>
      </c>
      <c r="CB6" s="22">
        <f t="shared" ref="CB6:CJ6" si="9">IF(CB7="",NA(),CB7)</f>
        <v>201</v>
      </c>
      <c r="CC6" s="22">
        <f t="shared" si="9"/>
        <v>220.51</v>
      </c>
      <c r="CD6" s="22">
        <f t="shared" si="9"/>
        <v>211.28</v>
      </c>
      <c r="CE6" s="22">
        <f t="shared" si="9"/>
        <v>227.42</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64.36</v>
      </c>
      <c r="CM6" s="22">
        <f t="shared" ref="CM6:CU6" si="10">IF(CM7="",NA(),CM7)</f>
        <v>62.93</v>
      </c>
      <c r="CN6" s="22">
        <f t="shared" si="10"/>
        <v>60.85</v>
      </c>
      <c r="CO6" s="22">
        <f t="shared" si="10"/>
        <v>59.3</v>
      </c>
      <c r="CP6" s="22">
        <f t="shared" si="10"/>
        <v>62.2</v>
      </c>
      <c r="CQ6" s="22">
        <f t="shared" si="10"/>
        <v>56.41</v>
      </c>
      <c r="CR6" s="22">
        <f t="shared" si="10"/>
        <v>54.9</v>
      </c>
      <c r="CS6" s="22">
        <f t="shared" si="10"/>
        <v>55.7</v>
      </c>
      <c r="CT6" s="22">
        <f t="shared" si="10"/>
        <v>54.87</v>
      </c>
      <c r="CU6" s="22">
        <f t="shared" si="10"/>
        <v>54.82</v>
      </c>
      <c r="CV6" s="21" t="str">
        <f>IF(CV7="","",IF(CV7="-","【-】","【"&amp;SUBSTITUTE(TEXT(CV7,"#,##0.00"),"-","△")&amp;"】"))</f>
        <v>【56.15】</v>
      </c>
      <c r="CW6" s="22">
        <f>IF(CW7="",NA(),CW7)</f>
        <v>69.38</v>
      </c>
      <c r="CX6" s="22">
        <f t="shared" ref="CX6:DF6" si="11">IF(CX7="",NA(),CX7)</f>
        <v>67.09</v>
      </c>
      <c r="CY6" s="22">
        <f t="shared" si="11"/>
        <v>70.58</v>
      </c>
      <c r="CZ6" s="22">
        <f t="shared" si="11"/>
        <v>69.489999999999995</v>
      </c>
      <c r="DA6" s="22">
        <f t="shared" si="11"/>
        <v>65.58</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0.43</v>
      </c>
      <c r="EH6" s="21">
        <f t="shared" si="14"/>
        <v>0</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192066</v>
      </c>
      <c r="D7" s="24">
        <v>47</v>
      </c>
      <c r="E7" s="24">
        <v>1</v>
      </c>
      <c r="F7" s="24">
        <v>0</v>
      </c>
      <c r="G7" s="24">
        <v>0</v>
      </c>
      <c r="H7" s="24" t="s">
        <v>96</v>
      </c>
      <c r="I7" s="24" t="s">
        <v>97</v>
      </c>
      <c r="J7" s="24" t="s">
        <v>98</v>
      </c>
      <c r="K7" s="24" t="s">
        <v>99</v>
      </c>
      <c r="L7" s="24" t="s">
        <v>100</v>
      </c>
      <c r="M7" s="24" t="s">
        <v>101</v>
      </c>
      <c r="N7" s="25" t="s">
        <v>102</v>
      </c>
      <c r="O7" s="25" t="s">
        <v>103</v>
      </c>
      <c r="P7" s="25">
        <v>25.24</v>
      </c>
      <c r="Q7" s="25">
        <v>2266</v>
      </c>
      <c r="R7" s="25">
        <v>22204</v>
      </c>
      <c r="S7" s="25">
        <v>280.25</v>
      </c>
      <c r="T7" s="25">
        <v>79.23</v>
      </c>
      <c r="U7" s="25">
        <v>5548</v>
      </c>
      <c r="V7" s="25">
        <v>8.6300000000000008</v>
      </c>
      <c r="W7" s="25">
        <v>642.87</v>
      </c>
      <c r="X7" s="25">
        <v>85.92</v>
      </c>
      <c r="Y7" s="25">
        <v>87.74</v>
      </c>
      <c r="Z7" s="25">
        <v>81.91</v>
      </c>
      <c r="AA7" s="25">
        <v>86.18</v>
      </c>
      <c r="AB7" s="25">
        <v>92.85</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979.39</v>
      </c>
      <c r="BF7" s="25">
        <v>880.93</v>
      </c>
      <c r="BG7" s="25">
        <v>829.59</v>
      </c>
      <c r="BH7" s="25">
        <v>1117.22</v>
      </c>
      <c r="BI7" s="25">
        <v>1718.49</v>
      </c>
      <c r="BJ7" s="25">
        <v>1168.7</v>
      </c>
      <c r="BK7" s="25">
        <v>1245.46</v>
      </c>
      <c r="BL7" s="25">
        <v>834.1</v>
      </c>
      <c r="BM7" s="25">
        <v>853.42</v>
      </c>
      <c r="BN7" s="25">
        <v>906.61</v>
      </c>
      <c r="BO7" s="25">
        <v>982.48</v>
      </c>
      <c r="BP7" s="25">
        <v>52.42</v>
      </c>
      <c r="BQ7" s="25">
        <v>54.34</v>
      </c>
      <c r="BR7" s="25">
        <v>50.26</v>
      </c>
      <c r="BS7" s="25">
        <v>53.62</v>
      </c>
      <c r="BT7" s="25">
        <v>41.17</v>
      </c>
      <c r="BU7" s="25">
        <v>53.59</v>
      </c>
      <c r="BV7" s="25">
        <v>51.08</v>
      </c>
      <c r="BW7" s="25">
        <v>64.44</v>
      </c>
      <c r="BX7" s="25">
        <v>60.53</v>
      </c>
      <c r="BY7" s="25">
        <v>56.38</v>
      </c>
      <c r="BZ7" s="25">
        <v>50.61</v>
      </c>
      <c r="CA7" s="25">
        <v>188.37</v>
      </c>
      <c r="CB7" s="25">
        <v>201</v>
      </c>
      <c r="CC7" s="25">
        <v>220.51</v>
      </c>
      <c r="CD7" s="25">
        <v>211.28</v>
      </c>
      <c r="CE7" s="25">
        <v>227.42</v>
      </c>
      <c r="CF7" s="25">
        <v>259.79000000000002</v>
      </c>
      <c r="CG7" s="25">
        <v>262.13</v>
      </c>
      <c r="CH7" s="25">
        <v>197.14</v>
      </c>
      <c r="CI7" s="25">
        <v>210.72</v>
      </c>
      <c r="CJ7" s="25">
        <v>227.71</v>
      </c>
      <c r="CK7" s="25">
        <v>320.83</v>
      </c>
      <c r="CL7" s="25">
        <v>64.36</v>
      </c>
      <c r="CM7" s="25">
        <v>62.93</v>
      </c>
      <c r="CN7" s="25">
        <v>60.85</v>
      </c>
      <c r="CO7" s="25">
        <v>59.3</v>
      </c>
      <c r="CP7" s="25">
        <v>62.2</v>
      </c>
      <c r="CQ7" s="25">
        <v>56.41</v>
      </c>
      <c r="CR7" s="25">
        <v>54.9</v>
      </c>
      <c r="CS7" s="25">
        <v>55.7</v>
      </c>
      <c r="CT7" s="25">
        <v>54.87</v>
      </c>
      <c r="CU7" s="25">
        <v>54.82</v>
      </c>
      <c r="CV7" s="25">
        <v>56.15</v>
      </c>
      <c r="CW7" s="25">
        <v>69.38</v>
      </c>
      <c r="CX7" s="25">
        <v>67.09</v>
      </c>
      <c r="CY7" s="25">
        <v>70.58</v>
      </c>
      <c r="CZ7" s="25">
        <v>69.489999999999995</v>
      </c>
      <c r="DA7" s="25">
        <v>65.58</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0.43</v>
      </c>
      <c r="EH7" s="25">
        <v>0</v>
      </c>
      <c r="EI7" s="25">
        <v>0.65</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晃司</cp:lastModifiedBy>
  <dcterms:created xsi:type="dcterms:W3CDTF">2023-12-05T01:05:42Z</dcterms:created>
  <dcterms:modified xsi:type="dcterms:W3CDTF">2024-02-21T05:04:23Z</dcterms:modified>
  <cp:category/>
</cp:coreProperties>
</file>