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04 山梨市\3市→県（修正回答）\"/>
    </mc:Choice>
  </mc:AlternateContent>
  <xr:revisionPtr revIDLastSave="0" documentId="13_ncr:1_{07284809-4621-418C-BA98-2BC561855A97}" xr6:coauthVersionLast="47" xr6:coauthVersionMax="47" xr10:uidLastSave="{00000000-0000-0000-0000-000000000000}"/>
  <workbookProtection workbookAlgorithmName="SHA-512" workbookHashValue="5ZstWLiZne29gOhcfRlTwCwqmZhkNtfZ0b+eyUzKDwZs3KLC1ev6+iyCyG1qJ6zEnEZqWP6HTYnzIF1yzaSS0Q==" workbookSaltValue="rCrHnKD7m+iVbQtroK7PWw=="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Q6" i="5"/>
  <c r="P6" i="5"/>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D10" i="4"/>
  <c r="W10" i="4"/>
  <c r="P10" i="4"/>
  <c r="AT8" i="4"/>
  <c r="AD8" i="4"/>
  <c r="B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<sst xmlns="http://schemas.openxmlformats.org/spreadsheetml/2006/main" count="247" uniqueCount="121">
  <si>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</si>
  <si>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</si>
  <si>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</si>
  <si>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</si>
  <si>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</si>
  <si>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</si>
  <si>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</si>
  <si>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</si>
  <si>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</si>
  <si>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</si>
  <si>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</si>
  <si>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</si>
  <si>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</si>
  <si>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</si>
  <si>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</si>
  <si>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</si>
  <si>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</si>
  <si>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</si>
  <si>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</si>
  <si>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</si>
  <si>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</si>
  <si>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</si>
  <si>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</si>
  <si>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</si>
  <si>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</si>
  <si>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</si>
  <si>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</si>
  <si>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</si>
  <si>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</si>
  <si>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</si>
  <si>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</si>
  <si>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</si>
  <si>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</si>
  <si>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</si>
  <si>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</si>
  <si>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</si>
  <si>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</si>
  <si>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</si>
  <si>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</si>
  <si>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</si>
  <si>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</si>
  <si>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</si>
  <si>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</si>
  <si>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</si>
  <si>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</si>
  <si>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</si>
  <si>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</si>
  <si>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</si>
  <si>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</si>
  <si>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</si>
  <si>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</si>
  <si>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</si>
  <si>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</si>
  <si>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</si>
  <si>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</si>
  <si>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</si>
  <si>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</si>
  <si>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</si>
  <si>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</si>
  <si>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</si>
  <si>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</si>
  <si>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</si>
  <si>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</si>
  <si>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</si>
  <si>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</si>
  <si>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</si>
  <si>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</si>
  <si>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</si>
  <si>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</si>
  <si>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</si>
  <si>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</si>
  <si>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</si>
  <si>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</si>
  <si>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</si>
  <si>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</si>
  <si>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</si>
  <si>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</si>
  <si>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</si>
  <si>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</si>
  <si>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</si>
  <si>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</si>
  <si>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</si>
  <si>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</si>
  <si>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</si>
  <si>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</si>
  <si>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</si>
  <si>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</si>
  <si>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</si>
  <si>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</si>
  <si>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</si>
  <si>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</si>
  <si>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</si>
  <si>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</si>
  <si>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</si>
  <si>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</si>
  <si>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</si>
  <si>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</si>
  <si>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</si>
  <si>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</si>
  <si>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</si>
  <si>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</si>
  <si>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</si>
  <si>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</si>
  <si>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</si>
  <si>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</si>
  <si>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</si>
  <si>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</si>
  <si>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</si>
  <si>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</si>
  <si>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</si>
  <si>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</si>
  <si>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</si>
  <si>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</si>
  <si>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</si>
  <si>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</si>
  <si>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</si>
  <si>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</si>
  <si>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</si>
  <si>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当初事業開始から３０年弱経過し、老朽化による修繕費用が高く、⑥汚水処理減価が類似団体平均値より高い水準で推移している。
それら維持管理に必要な修繕については優先順位をつけ計画的に進めている。</t>
    <rPh sb="0" eb="2">
      <t>トウショ</t>
    </rPh>
    <rPh sb="2" eb="6">
      <t>ジギョウカイシ</t>
    </rPh>
    <rPh sb="10" eb="12">
      <t>ネンジャク</t>
    </rPh>
    <rPh sb="12" eb="14">
      <t>ケイカ</t>
    </rPh>
    <rPh sb="16" eb="19">
      <t>ロウキュウカ</t>
    </rPh>
    <rPh sb="22" eb="26">
      <t>シュウゼンヒヨウ</t>
    </rPh>
    <rPh sb="27" eb="28">
      <t>タカ</t>
    </rPh>
    <rPh sb="31" eb="33">
      <t>オスイ</t>
    </rPh>
    <rPh sb="33" eb="35">
      <t>ショリ</t>
    </rPh>
    <rPh sb="35" eb="37">
      <t>ゲンカ</t>
    </rPh>
    <rPh sb="38" eb="40">
      <t>ルイジ</t>
    </rPh>
    <rPh sb="40" eb="42">
      <t>ダンタイ</t>
    </rPh>
    <rPh sb="42" eb="45">
      <t>ヘイキンチ</t>
    </rPh>
    <rPh sb="47" eb="48">
      <t>タカ</t>
    </rPh>
    <rPh sb="49" eb="51">
      <t>スイジュン</t>
    </rPh>
    <rPh sb="52" eb="54">
      <t>スイイ</t>
    </rPh>
    <rPh sb="63" eb="65">
      <t>イジ</t>
    </rPh>
    <rPh sb="65" eb="67">
      <t>カンリ</t>
    </rPh>
    <rPh sb="68" eb="70">
      <t>ヒツヨウ</t>
    </rPh>
    <rPh sb="71" eb="73">
      <t>シュウゼン</t>
    </rPh>
    <rPh sb="78" eb="80">
      <t>ユウセン</t>
    </rPh>
    <rPh sb="80" eb="82">
      <t>ジュンイ</t>
    </rPh>
    <rPh sb="85" eb="87">
      <t>ケイカク</t>
    </rPh>
    <rPh sb="87" eb="88">
      <t>テキ</t>
    </rPh>
    <rPh sb="89" eb="90">
      <t>スス</t>
    </rPh>
    <phoneticPr fontId="4"/>
  </si>
  <si>
    <t>①収益的収支比率は100％となっているが、一般会計からの補填により賄われている現状となっている。新規設置事業の終了や人口減少による使用料収入の減少が続いているが、大幅な使用料の増加も見込めず、今後も厳しい経営状況になるものと思われる。
④企業債残高対事業規模比率について類似団体平均と比較し低い水準となっている。令和３年度の新規設置事業終了に伴い、新規事業債発行がないため減少となっている。
⑤経費回収率については類似団体平均を上回っているが、使用料の増加が見込めない中、今後より一層の経費削減が必要がある。
⑥汚水処理原価については類似団体平均を上回っているが、物価の上昇なども考慮しさらに汚水処理費用の削減を図る必要がある。
⑦施設利用率については申請世帯に対し法令に基づき適切な規模の施設を設置している。
⑧水洗化率については現状100％となっているが、今後も継続して持続可能な汚水環境の啓発に務める必要があると感じている。</t>
    <rPh sb="1" eb="6">
      <t>シュウエキテキシュウシ</t>
    </rPh>
    <rPh sb="6" eb="8">
      <t>ヒリツ</t>
    </rPh>
    <rPh sb="21" eb="25">
      <t>イッパンカイケイ</t>
    </rPh>
    <rPh sb="28" eb="30">
      <t>ホテン</t>
    </rPh>
    <rPh sb="33" eb="34">
      <t>マカナ</t>
    </rPh>
    <rPh sb="39" eb="41">
      <t>ゲンジョウ</t>
    </rPh>
    <rPh sb="48" eb="54">
      <t>シンキセッチジギョウ</t>
    </rPh>
    <rPh sb="55" eb="57">
      <t>シュウリョウ</t>
    </rPh>
    <rPh sb="58" eb="60">
      <t>ジンコウ</t>
    </rPh>
    <rPh sb="60" eb="62">
      <t>ゲンショウ</t>
    </rPh>
    <rPh sb="65" eb="68">
      <t>シヨウリョウ</t>
    </rPh>
    <rPh sb="68" eb="70">
      <t>シュウニュウ</t>
    </rPh>
    <rPh sb="71" eb="73">
      <t>ゲンショウ</t>
    </rPh>
    <rPh sb="74" eb="75">
      <t>ツヅ</t>
    </rPh>
    <rPh sb="81" eb="83">
      <t>オオハバ</t>
    </rPh>
    <rPh sb="84" eb="87">
      <t>シヨウリョウ</t>
    </rPh>
    <rPh sb="88" eb="90">
      <t>ゾウカ</t>
    </rPh>
    <rPh sb="91" eb="93">
      <t>ミコ</t>
    </rPh>
    <rPh sb="96" eb="98">
      <t>コンゴ</t>
    </rPh>
    <rPh sb="99" eb="100">
      <t>キビ</t>
    </rPh>
    <rPh sb="102" eb="104">
      <t>ケイエイ</t>
    </rPh>
    <rPh sb="104" eb="106">
      <t>ジョウキョウ</t>
    </rPh>
    <rPh sb="112" eb="113">
      <t>オモ</t>
    </rPh>
    <rPh sb="119" eb="122">
      <t>キギョウサイ</t>
    </rPh>
    <rPh sb="122" eb="124">
      <t>ザンダカ</t>
    </rPh>
    <rPh sb="124" eb="125">
      <t>タイ</t>
    </rPh>
    <rPh sb="125" eb="129">
      <t>ジギョウキボ</t>
    </rPh>
    <rPh sb="129" eb="131">
      <t>ヒリツ</t>
    </rPh>
    <rPh sb="135" eb="141">
      <t>ルイジダンタイヘイキン</t>
    </rPh>
    <rPh sb="142" eb="144">
      <t>ヒカク</t>
    </rPh>
    <rPh sb="145" eb="146">
      <t>ヒク</t>
    </rPh>
    <rPh sb="147" eb="149">
      <t>スイジュン</t>
    </rPh>
    <rPh sb="156" eb="158">
      <t>レイワ</t>
    </rPh>
    <rPh sb="159" eb="161">
      <t>ネンド</t>
    </rPh>
    <rPh sb="162" eb="168">
      <t>シンキセッチジギョウ</t>
    </rPh>
    <rPh sb="168" eb="170">
      <t>シュウリョウ</t>
    </rPh>
    <rPh sb="171" eb="172">
      <t>トモナ</t>
    </rPh>
    <rPh sb="174" eb="176">
      <t>シンキ</t>
    </rPh>
    <rPh sb="176" eb="179">
      <t>ジギョウサイ</t>
    </rPh>
    <rPh sb="179" eb="181">
      <t>ハッコウ</t>
    </rPh>
    <rPh sb="186" eb="188">
      <t>ゲンショウ</t>
    </rPh>
    <rPh sb="197" eb="202">
      <t>ケイヒカイシュウリツ</t>
    </rPh>
    <rPh sb="207" eb="211">
      <t>ルイジダンタイ</t>
    </rPh>
    <rPh sb="211" eb="213">
      <t>ヘイキン</t>
    </rPh>
    <rPh sb="214" eb="216">
      <t>ウワマワ</t>
    </rPh>
    <rPh sb="222" eb="225">
      <t>シヨウリョウ</t>
    </rPh>
    <rPh sb="226" eb="228">
      <t>ゾウカ</t>
    </rPh>
    <rPh sb="229" eb="231">
      <t>ミコ</t>
    </rPh>
    <rPh sb="234" eb="235">
      <t>ナカ</t>
    </rPh>
    <rPh sb="236" eb="238">
      <t>コンゴ</t>
    </rPh>
    <rPh sb="240" eb="242">
      <t>イッソウ</t>
    </rPh>
    <rPh sb="243" eb="247">
      <t>ケイヒサクゲン</t>
    </rPh>
    <rPh sb="248" eb="250">
      <t>ヒツヨウ</t>
    </rPh>
    <rPh sb="256" eb="260">
      <t>オスイショリ</t>
    </rPh>
    <rPh sb="260" eb="262">
      <t>ゲンカ</t>
    </rPh>
    <rPh sb="267" eb="271">
      <t>ルイジダンタイ</t>
    </rPh>
    <rPh sb="271" eb="273">
      <t>ヘイキン</t>
    </rPh>
    <rPh sb="274" eb="276">
      <t>ウワマワ</t>
    </rPh>
    <rPh sb="282" eb="284">
      <t>ブッカ</t>
    </rPh>
    <rPh sb="285" eb="287">
      <t>ジョウショウ</t>
    </rPh>
    <rPh sb="290" eb="292">
      <t>コウリョ</t>
    </rPh>
    <rPh sb="296" eb="300">
      <t>オスイショリ</t>
    </rPh>
    <rPh sb="300" eb="302">
      <t>ヒヨウ</t>
    </rPh>
    <rPh sb="303" eb="305">
      <t>サクゲン</t>
    </rPh>
    <rPh sb="306" eb="307">
      <t>ハカ</t>
    </rPh>
    <rPh sb="308" eb="310">
      <t>ヒツヨウ</t>
    </rPh>
    <rPh sb="316" eb="321">
      <t>シセツリヨウリツ</t>
    </rPh>
    <rPh sb="326" eb="330">
      <t>シンセイセタイ</t>
    </rPh>
    <rPh sb="331" eb="332">
      <t>タイ</t>
    </rPh>
    <rPh sb="333" eb="335">
      <t>ホウレイ</t>
    </rPh>
    <rPh sb="336" eb="337">
      <t>モト</t>
    </rPh>
    <rPh sb="339" eb="341">
      <t>テキセツ</t>
    </rPh>
    <rPh sb="342" eb="344">
      <t>キボ</t>
    </rPh>
    <rPh sb="345" eb="347">
      <t>シセツ</t>
    </rPh>
    <rPh sb="348" eb="350">
      <t>セッチ</t>
    </rPh>
    <rPh sb="357" eb="360">
      <t>スイセンカ</t>
    </rPh>
    <rPh sb="360" eb="361">
      <t>リツ</t>
    </rPh>
    <rPh sb="366" eb="368">
      <t>ゲンジョウ</t>
    </rPh>
    <rPh sb="380" eb="382">
      <t>コンゴ</t>
    </rPh>
    <rPh sb="383" eb="385">
      <t>ケイゾク</t>
    </rPh>
    <rPh sb="387" eb="391">
      <t>ジゾクカノウ</t>
    </rPh>
    <rPh sb="392" eb="396">
      <t>オスイカンキョウ</t>
    </rPh>
    <rPh sb="397" eb="399">
      <t>ケイハツ</t>
    </rPh>
    <rPh sb="400" eb="401">
      <t>ツト</t>
    </rPh>
    <rPh sb="403" eb="405">
      <t>ヒツヨウ</t>
    </rPh>
    <rPh sb="409" eb="410">
      <t>カン</t>
    </rPh>
    <phoneticPr fontId="4"/>
  </si>
  <si>
    <t>新規設置事業については令和３年度をもって終了しており、既存浄化槽維持管理についても今後１０年間の計画で使用者に無償譲渡を行う予定となっている。</t>
    <rPh sb="0" eb="2">
      <t>シンキ</t>
    </rPh>
    <rPh sb="2" eb="6">
      <t>セッチジギョウ</t>
    </rPh>
    <rPh sb="11" eb="13">
      <t>レイワ</t>
    </rPh>
    <rPh sb="14" eb="16">
      <t>ネンド</t>
    </rPh>
    <rPh sb="20" eb="22">
      <t>シュウリョウ</t>
    </rPh>
    <rPh sb="27" eb="29">
      <t>キゾン</t>
    </rPh>
    <rPh sb="29" eb="32">
      <t>ジョウカソウ</t>
    </rPh>
    <rPh sb="32" eb="36">
      <t>イジカンリ</t>
    </rPh>
    <rPh sb="41" eb="43">
      <t>コンゴ</t>
    </rPh>
    <rPh sb="45" eb="47">
      <t>ネンカン</t>
    </rPh>
    <rPh sb="48" eb="50">
      <t>ケイカク</t>
    </rPh>
    <rPh sb="51" eb="54">
      <t>シヨウシャ</t>
    </rPh>
    <rPh sb="55" eb="59">
      <t>ムショウジョウト</t>
    </rPh>
    <rPh sb="60" eb="61">
      <t>オコナ</t>
    </rPh>
    <rPh sb="62" eb="6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</si>
</sst>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44-4A2C-9D8A-F668383C1F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44-4A2C-9D8A-F668383C1F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26.59</c:v>
                </c:pt>
                <c:pt idx="1">
                  <c:v>25.63</c:v>
                </c:pt>
                <c:pt idx="2">
                  <c:v>24.77</c:v>
                </c:pt>
                <c:pt idx="3">
                  <c:v>23.52</c:v>
                </c:pt>
                <c:pt idx="4">
                  <c:v>23.52</c:v>
                </c:pt>
              </c:numCache>
            </c:numRef>
          </c:val>
          <c:extLst>
            <c:ext xmlns:c16="http://schemas.microsoft.com/office/drawing/2014/chart" uri="{C3380CC4-5D6E-409C-BE32-E72D297353CC}">
              <c16:uniqueId val="{00000000-A835-466E-883F-8E6FDB08CD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A835-466E-883F-8E6FDB08CD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670-4FB5-90D6-B48D08F2BE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D670-4FB5-90D6-B48D08F2BE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24D-4FD5-B23C-F5EF436400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D-4FD5-B23C-F5EF436400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7D-4A1D-8989-F906807B8C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7D-4A1D-8989-F906807B8C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6A-4E76-A095-11BF834E25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A-4E76-A095-11BF834E25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7F-455D-9FDF-7714CBACF3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7F-455D-9FDF-7714CBACF3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A-43E2-ADFF-0D605626B5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A-43E2-ADFF-0D605626B5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283.54000000000002</c:v>
                </c:pt>
                <c:pt idx="1">
                  <c:v>268.79000000000002</c:v>
                </c:pt>
                <c:pt idx="2">
                  <c:v>247.32</c:v>
                </c:pt>
                <c:pt idx="3">
                  <c:v>238.06</c:v>
                </c:pt>
                <c:pt idx="4">
                  <c:v>219.75</c:v>
                </c:pt>
              </c:numCache>
            </c:numRef>
          </c:val>
          <c:extLst>
            <c:ext xmlns:c16="http://schemas.microsoft.com/office/drawing/2014/chart" uri="{C3380CC4-5D6E-409C-BE32-E72D297353CC}">
              <c16:uniqueId val="{00000000-E7E4-4652-B324-8DA5CC31D97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E7E4-4652-B324-8DA5CC31D97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56.25</c:v>
                </c:pt>
                <c:pt idx="1">
                  <c:v>61.59</c:v>
                </c:pt>
                <c:pt idx="2">
                  <c:v>62.94</c:v>
                </c:pt>
                <c:pt idx="3">
                  <c:v>70.36</c:v>
                </c:pt>
                <c:pt idx="4">
                  <c:v>70.3</c:v>
                </c:pt>
              </c:numCache>
            </c:numRef>
          </c:val>
          <c:extLst>
            <c:ext xmlns:c16="http://schemas.microsoft.com/office/drawing/2014/chart" uri="{C3380CC4-5D6E-409C-BE32-E72D297353CC}">
              <c16:uniqueId val="{00000000-6C2F-4F26-B285-8EF88B03FD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6C2F-4F26-B285-8EF88B03FD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351.03</c:v>
                </c:pt>
                <c:pt idx="1">
                  <c:v>334.04</c:v>
                </c:pt>
                <c:pt idx="2">
                  <c:v>343.17</c:v>
                </c:pt>
                <c:pt idx="3">
                  <c:v>315.77999999999997</c:v>
                </c:pt>
                <c:pt idx="4">
                  <c:v>316.17</c:v>
                </c:pt>
              </c:numCache>
            </c:numRef>
          </c:val>
          <c:extLst>
            <c:ext xmlns:c16="http://schemas.microsoft.com/office/drawing/2014/chart" uri="{C3380CC4-5D6E-409C-BE32-E72D297353CC}">
              <c16:uniqueId val="{00000000-BA71-4133-BAED-9F6A756D4E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BA71-4133-BAED-9F6A756D4E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9" zoomScale="70" zoomScaleNormal="70" workbookViewId="0">
      <selection activeCell="CC67" sqref="CC6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山梨県　山梨市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33511</v>
      </c>
      <c r="AM8" s="45"/>
      <c r="AN8" s="45"/>
      <c r="AO8" s="45"/>
      <c r="AP8" s="45"/>
      <c r="AQ8" s="45"/>
      <c r="AR8" s="45"/>
      <c r="AS8" s="45"/>
      <c r="AT8" s="46">
        <f>データ!T6</f>
        <v>289.8</v>
      </c>
      <c r="AU8" s="46"/>
      <c r="AV8" s="46"/>
      <c r="AW8" s="46"/>
      <c r="AX8" s="46"/>
      <c r="AY8" s="46"/>
      <c r="AZ8" s="46"/>
      <c r="BA8" s="46"/>
      <c r="BB8" s="46">
        <f>データ!U6</f>
        <v>115.63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3.86</v>
      </c>
      <c r="Q10" s="46"/>
      <c r="R10" s="46"/>
      <c r="S10" s="46"/>
      <c r="T10" s="46"/>
      <c r="U10" s="46"/>
      <c r="V10" s="46"/>
      <c r="W10" s="46">
        <f>データ!Q6</f>
        <v>100</v>
      </c>
      <c r="X10" s="46"/>
      <c r="Y10" s="46"/>
      <c r="Z10" s="46"/>
      <c r="AA10" s="46"/>
      <c r="AB10" s="46"/>
      <c r="AC10" s="46"/>
      <c r="AD10" s="45">
        <f>データ!R6</f>
        <v>3405</v>
      </c>
      <c r="AE10" s="45"/>
      <c r="AF10" s="45"/>
      <c r="AG10" s="45"/>
      <c r="AH10" s="45"/>
      <c r="AI10" s="45"/>
      <c r="AJ10" s="45"/>
      <c r="AK10" s="2"/>
      <c r="AL10" s="45">
        <f>データ!V6</f>
        <v>1290</v>
      </c>
      <c r="AM10" s="45"/>
      <c r="AN10" s="45"/>
      <c r="AO10" s="45"/>
      <c r="AP10" s="45"/>
      <c r="AQ10" s="45"/>
      <c r="AR10" s="45"/>
      <c r="AS10" s="45"/>
      <c r="AT10" s="46">
        <f>データ!W6</f>
        <v>9.26</v>
      </c>
      <c r="AU10" s="46"/>
      <c r="AV10" s="46"/>
      <c r="AW10" s="46"/>
      <c r="AX10" s="46"/>
      <c r="AY10" s="46"/>
      <c r="AZ10" s="46"/>
      <c r="BA10" s="46"/>
      <c r="BB10" s="46">
        <f>データ!X6</f>
        <v>139.31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mmcoJscssbZ0Le8BpySCUi3TaCLgRBEbK7GbJfcvSUvFzbDYi7aITUqkI+SNW+71YMgEJDOeEorY/GGwvzz2MA==" saltValue="Qk2VB6DURpNPy+2m/NKw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192058</v>
      </c>
      <c r="D6" s="19">
        <f t="shared" si="3"/>
        <v>47</v>
      </c>
      <c r="E6" s="19">
        <f t="shared" si="3"/>
        <v>18</v>
      </c>
      <c r="F6" s="19">
        <f t="shared" si="3"/>
        <v>0</v>
      </c>
      <c r="G6" s="19">
        <f t="shared" si="3"/>
        <v>0</v>
      </c>
      <c r="H6" s="19" t="str">
        <f t="shared" si="3"/>
        <v>山梨県　山梨市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3.86</v>
      </c>
      <c r="Q6" s="20">
        <f t="shared" si="3"/>
        <v>100</v>
      </c>
      <c r="R6" s="20">
        <f t="shared" si="3"/>
        <v>3405</v>
      </c>
      <c r="S6" s="20">
        <f t="shared" si="3"/>
        <v>33511</v>
      </c>
      <c r="T6" s="20">
        <f t="shared" si="3"/>
        <v>289.8</v>
      </c>
      <c r="U6" s="20">
        <f t="shared" si="3"/>
        <v>115.63</v>
      </c>
      <c r="V6" s="20">
        <f t="shared" si="3"/>
        <v>1290</v>
      </c>
      <c r="W6" s="20">
        <f t="shared" si="3"/>
        <v>9.26</v>
      </c>
      <c r="X6" s="20">
        <f t="shared" si="3"/>
        <v>139.31</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283.54000000000002</v>
      </c>
      <c r="BG6" s="21">
        <f t="shared" ref="BG6:BO6" si="7">IF(BG7="",NA(),BG7)</f>
        <v>268.79000000000002</v>
      </c>
      <c r="BH6" s="21">
        <f t="shared" si="7"/>
        <v>247.32</v>
      </c>
      <c r="BI6" s="21">
        <f t="shared" si="7"/>
        <v>238.06</v>
      </c>
      <c r="BJ6" s="21">
        <f t="shared" si="7"/>
        <v>219.75</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56.25</v>
      </c>
      <c r="BR6" s="21">
        <f t="shared" ref="BR6:BZ6" si="8">IF(BR7="",NA(),BR7)</f>
        <v>61.59</v>
      </c>
      <c r="BS6" s="21">
        <f t="shared" si="8"/>
        <v>62.94</v>
      </c>
      <c r="BT6" s="21">
        <f t="shared" si="8"/>
        <v>70.36</v>
      </c>
      <c r="BU6" s="21">
        <f t="shared" si="8"/>
        <v>70.3</v>
      </c>
      <c r="BV6" s="21">
        <f t="shared" si="8"/>
        <v>63.06</v>
      </c>
      <c r="BW6" s="21">
        <f t="shared" si="8"/>
        <v>62.5</v>
      </c>
      <c r="BX6" s="21">
        <f t="shared" si="8"/>
        <v>60.59</v>
      </c>
      <c r="BY6" s="21">
        <f t="shared" si="8"/>
        <v>60</v>
      </c>
      <c r="BZ6" s="21">
        <f t="shared" si="8"/>
        <v>59.01</v>
      </c>
      <c r="CA6" s="20" t="str">
        <f>IF(CA7="","",IF(CA7="-","【-】","【"&amp;SUBSTITUTE(TEXT(CA7,"#,##0.00"),"-","△")&amp;"】"))</f>
        <v>【57.03】</v>
      </c>
      <c r="CB6" s="21">
        <f>IF(CB7="",NA(),CB7)</f>
        <v>351.03</v>
      </c>
      <c r="CC6" s="21">
        <f t="shared" ref="CC6:CK6" si="9">IF(CC7="",NA(),CC7)</f>
        <v>334.04</v>
      </c>
      <c r="CD6" s="21">
        <f t="shared" si="9"/>
        <v>343.17</v>
      </c>
      <c r="CE6" s="21">
        <f t="shared" si="9"/>
        <v>315.77999999999997</v>
      </c>
      <c r="CF6" s="21">
        <f t="shared" si="9"/>
        <v>316.17</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26.59</v>
      </c>
      <c r="CN6" s="21">
        <f t="shared" ref="CN6:CV6" si="10">IF(CN7="",NA(),CN7)</f>
        <v>25.63</v>
      </c>
      <c r="CO6" s="21">
        <f t="shared" si="10"/>
        <v>24.77</v>
      </c>
      <c r="CP6" s="21">
        <f t="shared" si="10"/>
        <v>23.52</v>
      </c>
      <c r="CQ6" s="21">
        <f t="shared" si="10"/>
        <v>23.52</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192058</v>
      </c>
      <c r="D7" s="23">
        <v>47</v>
      </c>
      <c r="E7" s="23">
        <v>18</v>
      </c>
      <c r="F7" s="23">
        <v>0</v>
      </c>
      <c r="G7" s="23">
        <v>0</v>
      </c>
      <c r="H7" s="23" t="s">
        <v>98</v>
      </c>
      <c r="I7" s="23" t="s">
        <v>99</v>
      </c>
      <c r="J7" s="23" t="s">
        <v>100</v>
      </c>
      <c r="K7" s="23" t="s">
        <v>101</v>
      </c>
      <c r="L7" s="23" t="s">
        <v>102</v>
      </c>
      <c r="M7" s="23" t="s">
        <v>103</v>
      </c>
      <c r="N7" s="24" t="s">
        <v>104</v>
      </c>
      <c r="O7" s="24" t="s">
        <v>105</v>
      </c>
      <c r="P7" s="24">
        <v>3.86</v>
      </c>
      <c r="Q7" s="24">
        <v>100</v>
      </c>
      <c r="R7" s="24">
        <v>3405</v>
      </c>
      <c r="S7" s="24">
        <v>33511</v>
      </c>
      <c r="T7" s="24">
        <v>289.8</v>
      </c>
      <c r="U7" s="24">
        <v>115.63</v>
      </c>
      <c r="V7" s="24">
        <v>1290</v>
      </c>
      <c r="W7" s="24">
        <v>9.26</v>
      </c>
      <c r="X7" s="24">
        <v>139.31</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283.54000000000002</v>
      </c>
      <c r="BG7" s="24">
        <v>268.79000000000002</v>
      </c>
      <c r="BH7" s="24">
        <v>247.32</v>
      </c>
      <c r="BI7" s="24">
        <v>238.06</v>
      </c>
      <c r="BJ7" s="24">
        <v>219.75</v>
      </c>
      <c r="BK7" s="24">
        <v>296.89</v>
      </c>
      <c r="BL7" s="24">
        <v>270.57</v>
      </c>
      <c r="BM7" s="24">
        <v>294.27</v>
      </c>
      <c r="BN7" s="24">
        <v>294.08999999999997</v>
      </c>
      <c r="BO7" s="24">
        <v>294.08999999999997</v>
      </c>
      <c r="BP7" s="24">
        <v>307.39</v>
      </c>
      <c r="BQ7" s="24">
        <v>56.25</v>
      </c>
      <c r="BR7" s="24">
        <v>61.59</v>
      </c>
      <c r="BS7" s="24">
        <v>62.94</v>
      </c>
      <c r="BT7" s="24">
        <v>70.36</v>
      </c>
      <c r="BU7" s="24">
        <v>70.3</v>
      </c>
      <c r="BV7" s="24">
        <v>63.06</v>
      </c>
      <c r="BW7" s="24">
        <v>62.5</v>
      </c>
      <c r="BX7" s="24">
        <v>60.59</v>
      </c>
      <c r="BY7" s="24">
        <v>60</v>
      </c>
      <c r="BZ7" s="24">
        <v>59.01</v>
      </c>
      <c r="CA7" s="24">
        <v>57.03</v>
      </c>
      <c r="CB7" s="24">
        <v>351.03</v>
      </c>
      <c r="CC7" s="24">
        <v>334.04</v>
      </c>
      <c r="CD7" s="24">
        <v>343.17</v>
      </c>
      <c r="CE7" s="24">
        <v>315.77999999999997</v>
      </c>
      <c r="CF7" s="24">
        <v>316.17</v>
      </c>
      <c r="CG7" s="24">
        <v>264.77</v>
      </c>
      <c r="CH7" s="24">
        <v>269.33</v>
      </c>
      <c r="CI7" s="24">
        <v>280.23</v>
      </c>
      <c r="CJ7" s="24">
        <v>282.70999999999998</v>
      </c>
      <c r="CK7" s="24">
        <v>291.82</v>
      </c>
      <c r="CL7" s="24">
        <v>294.83</v>
      </c>
      <c r="CM7" s="24">
        <v>26.59</v>
      </c>
      <c r="CN7" s="24">
        <v>25.63</v>
      </c>
      <c r="CO7" s="24">
        <v>24.77</v>
      </c>
      <c r="CP7" s="24">
        <v>23.52</v>
      </c>
      <c r="CQ7" s="24">
        <v>23.52</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2024-02-20T23:41:04Z</cp:lastPrinted>
  <dcterms:created xsi:type="dcterms:W3CDTF">2023-12-12T03:00:12Z</dcterms:created>
  <dcterms:modified xsi:type="dcterms:W3CDTF">2024-02-29T00:13:08Z</dcterms:modified>
  <cp:category/>
</cp:coreProperties>
</file>