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Q:\00229_市町村課\02\決算統計（公営企業）\R5\13★経営比較分析表★\01作成\03市町村等→山梨県\02石川\04 山梨市\3市→県（修正回答）\"/>
    </mc:Choice>
  </mc:AlternateContent>
  <xr:revisionPtr revIDLastSave="0" documentId="14_{BBF53541-B74E-492E-9194-50F701A53FB5}" xr6:coauthVersionLast="47" xr6:coauthVersionMax="47" xr10:uidLastSave="{00000000-0000-0000-0000-000000000000}"/>
  <workbookProtection workbookAlgorithmName="SHA-512" workbookHashValue="2+uc0+x9Xfn6CBUrZLIWplGuagDYCIiK5kXEAZjEBqHCKrgEDwY3bWbt5dnjRfpPFdD2T3NSUZlsR/3HRdTCFg==" workbookSaltValue="e7R67ZNEMyXXcCLcNdhSIQ==" workbookSpinCount="100000" lockStructure="1"/>
  <bookViews>
    <workbookView xWindow="22932" yWindow="-2436" windowWidth="30936" windowHeight="16776"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BB8" i="4"/>
  <c r="AT8" i="4"/>
  <c r="AD8" i="4"/>
  <c r="W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<sst xmlns="http://schemas.openxmlformats.org/spreadsheetml/2006/main" count="236" uniqueCount="117">
  <si>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</si>
  <si>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</si>
  <si>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</si>
  <si>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</si>
  <si>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</si>
  <si>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</si>
  <si>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</si>
  <si>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</si>
  <si>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</si>
  <si>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</si>
  <si>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</si>
  <si>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</si>
  <si>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</si>
  <si>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</si>
  <si>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</si>
  <si>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</si>
  <si>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</si>
  <si>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</si>
  <si>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</si>
  <si>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</si>
  <si>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</si>
  <si>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</si>
  <si>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</si>
  <si>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</si>
  <si>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</si>
  <si>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</si>
  <si>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</si>
  <si>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</si>
  <si>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</si>
  <si>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</si>
  <si>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</si>
  <si>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</si>
  <si>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</si>
  <si>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</si>
  <si>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</si>
  <si>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</si>
  <si>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</si>
  <si>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</si>
  <si>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</si>
  <si>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</si>
  <si>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</si>
  <si>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</si>
  <si>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</si>
  <si>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</si>
  <si>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</si>
  <si>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</si>
  <si>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</si>
  <si>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</si>
  <si>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</si>
  <si>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</si>
  <si>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</si>
  <si>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</si>
  <si>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</si>
  <si>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</si>
  <si>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</si>
  <si>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</si>
  <si>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</si>
  <si>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</si>
  <si>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</si>
  <si>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</si>
  <si>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</si>
  <si>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</si>
  <si>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</si>
  <si>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</si>
  <si>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</si>
  <si>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</si>
  <si>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</si>
  <si>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</si>
  <si>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</si>
  <si>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</si>
  <si>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</si>
  <si>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</si>
  <si>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</si>
  <si>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</si>
  <si>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</si>
  <si>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</si>
  <si>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</si>
  <si>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</si>
  <si>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</si>
  <si>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</si>
  <si>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</si>
  <si>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</si>
  <si>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</si>
  <si>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</si>
  <si>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</si>
  <si>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</si>
  <si>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</si>
  <si>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</si>
  <si>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</si>
  <si>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</si>
  <si>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</si>
  <si>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</si>
  <si>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</si>
  <si>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</si>
  <si>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</si>
  <si>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</si>
  <si>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</si>
  <si>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</si>
  <si>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</si>
  <si>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</si>
  <si>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</si>
  <si>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</si>
  <si>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</si>
  <si>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</si>
  <si>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</si>
  <si>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</si>
  <si>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</si>
  <si>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</si>
  <si>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</si>
  <si>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</si>
  <si>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</si>
  <si>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</si>
  <si>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</si>
  <si>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</si>
  <si>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①有形固定資産減価償却率の類似団体平均値より高い水準の推移は続いており、令和１１年に耐用年数に達する資産があるためさらなる老朽化を見込んでいる。
ストックマネジメント計画により更新を行う際には敷設と費用のバランス、また標準化を図ることとする。</t>
    <rPh sb="1" eb="7">
      <t>ユウケイコテイシサン</t>
    </rPh>
    <rPh sb="7" eb="12">
      <t>ゲンカショウキャクリツ</t>
    </rPh>
    <rPh sb="13" eb="17">
      <t>ルイジダンタイ</t>
    </rPh>
    <rPh sb="17" eb="20">
      <t>ヘイキンチ</t>
    </rPh>
    <rPh sb="22" eb="23">
      <t>タカ</t>
    </rPh>
    <rPh sb="24" eb="26">
      <t>スイジュン</t>
    </rPh>
    <rPh sb="27" eb="29">
      <t>スイイ</t>
    </rPh>
    <rPh sb="30" eb="31">
      <t>ツヅ</t>
    </rPh>
    <rPh sb="36" eb="38">
      <t>レイワ</t>
    </rPh>
    <rPh sb="40" eb="41">
      <t>ネン</t>
    </rPh>
    <rPh sb="42" eb="46">
      <t>タイヨウネンスウ</t>
    </rPh>
    <rPh sb="47" eb="48">
      <t>タッ</t>
    </rPh>
    <rPh sb="50" eb="52">
      <t>シサン</t>
    </rPh>
    <rPh sb="61" eb="64">
      <t>ロウキュウカ</t>
    </rPh>
    <rPh sb="65" eb="67">
      <t>ミコ</t>
    </rPh>
    <rPh sb="83" eb="85">
      <t>ケイカク</t>
    </rPh>
    <rPh sb="88" eb="90">
      <t>コウシン</t>
    </rPh>
    <rPh sb="91" eb="92">
      <t>オコナ</t>
    </rPh>
    <rPh sb="93" eb="94">
      <t>サイ</t>
    </rPh>
    <rPh sb="96" eb="98">
      <t>フセツ</t>
    </rPh>
    <rPh sb="99" eb="101">
      <t>ヒヨウ</t>
    </rPh>
    <rPh sb="109" eb="112">
      <t>ヒョウジュンカ</t>
    </rPh>
    <rPh sb="113" eb="114">
      <t>ハカ</t>
    </rPh>
    <phoneticPr fontId="4"/>
  </si>
  <si>
    <t>本市公共下水道事業は平成29年度から公営企業会計に移行し経営を行っている。
①経常収支比率は100％を上回っているが⑤経費回収率において100％を下回っており、下水道使用料のみでは汚水処理費を賄うことができていない状況にある。令和4年度に料金改定を行ったが物価上昇に伴う費用の増加等、改善的な数値が反映されるに至っていない。安定した持続可能な経営を実現させるため経費削減に務めるとともに、計画的な料金見直しを行う必要がある。
②累積欠損比率は0％であり欠損金は発生していないが、維持管理費が増加傾向であることから営業収益を慎重に見込むなかで健全経営を図る。
③流動比率については、類似団体平均との比較で下回っている。流動負債の内、大部分を建設改良費に充てる企業債が占めている現状であり、平準化も踏まえた長期的・計画的な償還を行っていく必要がある。
④企業債残高対事業規模比率について、企業債現在高は減少傾向である。整備費の平準化を図りつつ適切な施設整備投資を行い、安定した事業運営に務める必要がある。
⑥汚水処理原価については類似団体平均と比べ上回っていることから、処理費用の削減を図ると同時に未接続世帯への更なる加入促進を図り有収水量の増加につなげる必要がある。
⑧水洗化率は類似団体平均値より低い状況である。接続補助制度の周知・啓発活動により接続率の向上を図るとともに適切な施設整備を行い更なる水洗化率の向上に取り組む必要がある。</t>
    <rPh sb="0" eb="2">
      <t>ホンシ</t>
    </rPh>
    <rPh sb="2" eb="7">
      <t>コウキョウゲスイドウ</t>
    </rPh>
    <rPh sb="7" eb="9">
      <t>ジギョウ</t>
    </rPh>
    <rPh sb="10" eb="12">
      <t>ヘイセイ</t>
    </rPh>
    <rPh sb="14" eb="16">
      <t>ネンド</t>
    </rPh>
    <rPh sb="18" eb="24">
      <t>コウエイキギョウカイケイ</t>
    </rPh>
    <rPh sb="25" eb="27">
      <t>イコウ</t>
    </rPh>
    <rPh sb="28" eb="30">
      <t>ケイエイ</t>
    </rPh>
    <rPh sb="31" eb="32">
      <t>オコナ</t>
    </rPh>
    <rPh sb="39" eb="41">
      <t>ケイジョウ</t>
    </rPh>
    <rPh sb="41" eb="43">
      <t>シュウシ</t>
    </rPh>
    <rPh sb="43" eb="45">
      <t>ヒリツ</t>
    </rPh>
    <rPh sb="51" eb="53">
      <t>ウワマワ</t>
    </rPh>
    <rPh sb="59" eb="64">
      <t>ケイヒカイシュウリツ</t>
    </rPh>
    <rPh sb="73" eb="75">
      <t>シタマワ</t>
    </rPh>
    <rPh sb="80" eb="83">
      <t>ゲスイドウ</t>
    </rPh>
    <rPh sb="83" eb="86">
      <t>シヨウリョウ</t>
    </rPh>
    <rPh sb="90" eb="94">
      <t>オスイショリ</t>
    </rPh>
    <rPh sb="94" eb="95">
      <t>ヒ</t>
    </rPh>
    <rPh sb="96" eb="97">
      <t>マカナ</t>
    </rPh>
    <rPh sb="107" eb="109">
      <t>ジョウキョウ</t>
    </rPh>
    <rPh sb="117" eb="118">
      <t>ド</t>
    </rPh>
    <rPh sb="133" eb="134">
      <t>トモナ</t>
    </rPh>
    <rPh sb="140" eb="141">
      <t>トウ</t>
    </rPh>
    <rPh sb="144" eb="145">
      <t>アラワ</t>
    </rPh>
    <rPh sb="162" eb="164">
      <t>アンテイ</t>
    </rPh>
    <rPh sb="166" eb="170">
      <t>ジゾクカノウ</t>
    </rPh>
    <rPh sb="171" eb="173">
      <t>ケイエイ</t>
    </rPh>
    <rPh sb="174" eb="176">
      <t>ジツゲン</t>
    </rPh>
    <rPh sb="194" eb="196">
      <t>ケイカク</t>
    </rPh>
    <rPh sb="196" eb="197">
      <t>テキ</t>
    </rPh>
    <rPh sb="204" eb="205">
      <t>オコナ</t>
    </rPh>
    <rPh sb="206" eb="208">
      <t>ヒツヨウ</t>
    </rPh>
    <rPh sb="214" eb="220">
      <t>ルイセキケッソンヒリツ</t>
    </rPh>
    <rPh sb="226" eb="229">
      <t>ケッソンキン</t>
    </rPh>
    <rPh sb="230" eb="232">
      <t>ハッセイ</t>
    </rPh>
    <rPh sb="239" eb="243">
      <t>イジカンリ</t>
    </rPh>
    <rPh sb="243" eb="244">
      <t>ヒ</t>
    </rPh>
    <rPh sb="245" eb="249">
      <t>ゾウカケイコウ</t>
    </rPh>
    <rPh sb="256" eb="260">
      <t>エイギョウシュウエキ</t>
    </rPh>
    <rPh sb="261" eb="263">
      <t>シンチョウ</t>
    </rPh>
    <rPh sb="264" eb="266">
      <t>ミコ</t>
    </rPh>
    <rPh sb="270" eb="272">
      <t>ケンゼン</t>
    </rPh>
    <rPh sb="272" eb="274">
      <t>ケイエイ</t>
    </rPh>
    <rPh sb="275" eb="276">
      <t>ハカ</t>
    </rPh>
    <rPh sb="280" eb="284">
      <t>リュウドウヒリツ</t>
    </rPh>
    <rPh sb="290" eb="296">
      <t>ルイジダンタイヘイキン</t>
    </rPh>
    <rPh sb="298" eb="300">
      <t>ヒカク</t>
    </rPh>
    <rPh sb="301" eb="303">
      <t>シタマワ</t>
    </rPh>
    <rPh sb="308" eb="310">
      <t>リュウドウ</t>
    </rPh>
    <rPh sb="310" eb="312">
      <t>フサイ</t>
    </rPh>
    <rPh sb="313" eb="314">
      <t>ウチ</t>
    </rPh>
    <rPh sb="315" eb="318">
      <t>ダイブブン</t>
    </rPh>
    <rPh sb="319" eb="324">
      <t>ケンセツカイリョウヒ</t>
    </rPh>
    <rPh sb="325" eb="326">
      <t>ア</t>
    </rPh>
    <rPh sb="328" eb="331">
      <t>キギョウサイ</t>
    </rPh>
    <rPh sb="332" eb="333">
      <t>シ</t>
    </rPh>
    <rPh sb="337" eb="339">
      <t>ゲンジョウ</t>
    </rPh>
    <rPh sb="343" eb="346">
      <t>ヘイジュンカ</t>
    </rPh>
    <rPh sb="347" eb="348">
      <t>フ</t>
    </rPh>
    <rPh sb="351" eb="354">
      <t>チョウキテキ</t>
    </rPh>
    <rPh sb="355" eb="358">
      <t>ケイカクテキ</t>
    </rPh>
    <rPh sb="359" eb="361">
      <t>ショウカン</t>
    </rPh>
    <rPh sb="362" eb="363">
      <t>オコナ</t>
    </rPh>
    <rPh sb="367" eb="369">
      <t>ヒツヨウ</t>
    </rPh>
    <rPh sb="392" eb="398">
      <t>キギョウサイゲンザイダカ</t>
    </rPh>
    <rPh sb="399" eb="401">
      <t>ゲンショウ</t>
    </rPh>
    <rPh sb="401" eb="403">
      <t>ケイコウ</t>
    </rPh>
    <rPh sb="435" eb="437">
      <t>テキセツ</t>
    </rPh>
    <rPh sb="438" eb="440">
      <t>シセツ</t>
    </rPh>
    <rPh sb="442" eb="444">
      <t>トウシ</t>
    </rPh>
    <rPh sb="445" eb="446">
      <t>オコナ</t>
    </rPh>
    <rPh sb="483" eb="487">
      <t>ショリヒヨウ</t>
    </rPh>
    <rPh sb="488" eb="490">
      <t>サクゲン</t>
    </rPh>
    <rPh sb="491" eb="492">
      <t>ハカ</t>
    </rPh>
    <rPh sb="494" eb="496">
      <t>ドウジ</t>
    </rPh>
    <rPh sb="548" eb="549">
      <t>ヒク</t>
    </rPh>
    <rPh sb="550" eb="552">
      <t>ジョウキョウ</t>
    </rPh>
    <rPh sb="560" eb="562">
      <t>セイド</t>
    </rPh>
    <rPh sb="573" eb="576">
      <t>セツゾクリツ</t>
    </rPh>
    <rPh sb="577" eb="579">
      <t>コウジョウ</t>
    </rPh>
    <rPh sb="580" eb="581">
      <t>ハカ</t>
    </rPh>
    <rPh sb="586" eb="588">
      <t>テキセツ</t>
    </rPh>
    <rPh sb="589" eb="591">
      <t>シセツ</t>
    </rPh>
    <rPh sb="591" eb="593">
      <t>セイビ</t>
    </rPh>
    <rPh sb="594" eb="595">
      <t>オコナ</t>
    </rPh>
    <phoneticPr fontId="4"/>
  </si>
  <si>
    <t>経営面では、特に基準外繰入に依存している経費回収率の改善、類似団体平均を下回る水洗化率の改善を図ることが必要である。
不明水削減の取組や経常コストの見直しにより経費削減を図るとともに、料金水準の定期的な見直しを行う必要がある。また、接続率向上に向け、接続補助金制度を活用した更なる周知・啓発を強化する必要がある。
一方、施設整備に関しては土地利用状況や人口の変化を考慮し、今後より慎重に事業計画区域を設定する必要がある。公共サービスの安定的な供給を前提とした経営バランスを考慮し、計画的な新設・更新計画を立てる必要がある。</t>
    <rPh sb="0" eb="2">
      <t>ケイエイ</t>
    </rPh>
    <rPh sb="2" eb="3">
      <t>メン</t>
    </rPh>
    <rPh sb="6" eb="7">
      <t>トク</t>
    </rPh>
    <rPh sb="44" eb="46">
      <t>カイゼン</t>
    </rPh>
    <rPh sb="47" eb="48">
      <t>ハカ</t>
    </rPh>
    <rPh sb="52" eb="54">
      <t>ヒツヨウ</t>
    </rPh>
    <rPh sb="59" eb="62">
      <t>フメイスイ</t>
    </rPh>
    <rPh sb="62" eb="64">
      <t>サクゲン</t>
    </rPh>
    <rPh sb="65" eb="67">
      <t>トリクミ</t>
    </rPh>
    <rPh sb="68" eb="70">
      <t>ケイジョウ</t>
    </rPh>
    <rPh sb="74" eb="76">
      <t>ミナオ</t>
    </rPh>
    <rPh sb="80" eb="82">
      <t>ケイヒ</t>
    </rPh>
    <rPh sb="82" eb="84">
      <t>サクゲン</t>
    </rPh>
    <rPh sb="85" eb="86">
      <t>ハカ</t>
    </rPh>
    <rPh sb="92" eb="96">
      <t>リョウキンスイジュン</t>
    </rPh>
    <rPh sb="97" eb="100">
      <t>テイキテキ</t>
    </rPh>
    <rPh sb="101" eb="103">
      <t>ミナオ</t>
    </rPh>
    <rPh sb="105" eb="106">
      <t>オコナ</t>
    </rPh>
    <rPh sb="107" eb="109">
      <t>ヒツヨウ</t>
    </rPh>
    <rPh sb="116" eb="119">
      <t>セツゾクリツ</t>
    </rPh>
    <rPh sb="119" eb="121">
      <t>コウジョウ</t>
    </rPh>
    <rPh sb="122" eb="123">
      <t>ム</t>
    </rPh>
    <rPh sb="125" eb="127">
      <t>セツゾク</t>
    </rPh>
    <rPh sb="127" eb="130">
      <t>ホジョキン</t>
    </rPh>
    <rPh sb="130" eb="132">
      <t>セイド</t>
    </rPh>
    <rPh sb="133" eb="135">
      <t>カツヨウ</t>
    </rPh>
    <rPh sb="137" eb="138">
      <t>サラ</t>
    </rPh>
    <rPh sb="140" eb="142">
      <t>シュウチ</t>
    </rPh>
    <rPh sb="143" eb="145">
      <t>ケイハツ</t>
    </rPh>
    <rPh sb="146" eb="148">
      <t>キョウカ</t>
    </rPh>
    <rPh sb="150" eb="152">
      <t>ヒツヨウ</t>
    </rPh>
    <rPh sb="157" eb="159">
      <t>イッポウ</t>
    </rPh>
    <rPh sb="160" eb="164">
      <t>シセツセイビ</t>
    </rPh>
    <rPh sb="165" eb="166">
      <t>カン</t>
    </rPh>
    <rPh sb="169" eb="175">
      <t>トチリヨウジョウキョウ</t>
    </rPh>
    <rPh sb="176" eb="178">
      <t>ジンコウ</t>
    </rPh>
    <rPh sb="179" eb="181">
      <t>ヘンカ</t>
    </rPh>
    <rPh sb="182" eb="184">
      <t>コウリョ</t>
    </rPh>
    <rPh sb="186" eb="188">
      <t>コンゴ</t>
    </rPh>
    <rPh sb="190" eb="192">
      <t>シンチョウ</t>
    </rPh>
    <rPh sb="193" eb="195">
      <t>ジギョウ</t>
    </rPh>
    <rPh sb="195" eb="197">
      <t>ケイカク</t>
    </rPh>
    <rPh sb="197" eb="199">
      <t>クイキ</t>
    </rPh>
    <rPh sb="200" eb="202">
      <t>セッテイ</t>
    </rPh>
    <rPh sb="204" eb="206">
      <t>ヒツヨウ</t>
    </rPh>
    <rPh sb="210" eb="212">
      <t>コウキョウ</t>
    </rPh>
    <rPh sb="217" eb="220">
      <t>アンテイテキ</t>
    </rPh>
    <rPh sb="221" eb="223">
      <t>キョウキュウ</t>
    </rPh>
    <rPh sb="224" eb="226">
      <t>ゼンテイ</t>
    </rPh>
    <rPh sb="229" eb="231">
      <t>ケイエイ</t>
    </rPh>
    <rPh sb="236" eb="238">
      <t>コウリョ</t>
    </rPh>
    <rPh sb="240" eb="243">
      <t>ケイカクテキ</t>
    </rPh>
    <rPh sb="244" eb="246">
      <t>シンセツ</t>
    </rPh>
    <rPh sb="247" eb="249">
      <t>コウシン</t>
    </rPh>
    <rPh sb="249" eb="251">
      <t>ケイカク</t>
    </rPh>
    <rPh sb="252" eb="253">
      <t>タ</t>
    </rPh>
    <rPh sb="255" eb="257">
      <t>ヒツヨウカイゼンツヨスス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</si>
</sst>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5D-42D3-9FF4-C4EC8EE14E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c:ext xmlns:c16="http://schemas.microsoft.com/office/drawing/2014/chart" uri="{C3380CC4-5D6E-409C-BE32-E72D297353CC}">
              <c16:uniqueId val="{00000001-C65D-42D3-9FF4-C4EC8EE14E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6C-46AD-9633-4D8F329379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55.55</c:v>
                </c:pt>
                <c:pt idx="2">
                  <c:v>55.84</c:v>
                </c:pt>
                <c:pt idx="3">
                  <c:v>55.78</c:v>
                </c:pt>
                <c:pt idx="4">
                  <c:v>54.86</c:v>
                </c:pt>
              </c:numCache>
            </c:numRef>
          </c:val>
          <c:smooth val="0"/>
          <c:extLst>
            <c:ext xmlns:c16="http://schemas.microsoft.com/office/drawing/2014/chart" uri="{C3380CC4-5D6E-409C-BE32-E72D297353CC}">
              <c16:uniqueId val="{00000001-606C-46AD-9633-4D8F329379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79.06</c:v>
                </c:pt>
                <c:pt idx="1">
                  <c:v>80.06</c:v>
                </c:pt>
                <c:pt idx="2">
                  <c:v>81.09</c:v>
                </c:pt>
                <c:pt idx="3">
                  <c:v>81.8</c:v>
                </c:pt>
                <c:pt idx="4">
                  <c:v>82.44</c:v>
                </c:pt>
              </c:numCache>
            </c:numRef>
          </c:val>
          <c:extLst>
            <c:ext xmlns:c16="http://schemas.microsoft.com/office/drawing/2014/chart" uri="{C3380CC4-5D6E-409C-BE32-E72D297353CC}">
              <c16:uniqueId val="{00000000-BBE2-4D34-A1B7-AA2B0C91A3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91.64</c:v>
                </c:pt>
                <c:pt idx="2">
                  <c:v>92.34</c:v>
                </c:pt>
                <c:pt idx="3">
                  <c:v>91.78</c:v>
                </c:pt>
                <c:pt idx="4">
                  <c:v>91.37</c:v>
                </c:pt>
              </c:numCache>
            </c:numRef>
          </c:val>
          <c:smooth val="0"/>
          <c:extLst>
            <c:ext xmlns:c16="http://schemas.microsoft.com/office/drawing/2014/chart" uri="{C3380CC4-5D6E-409C-BE32-E72D297353CC}">
              <c16:uniqueId val="{00000001-BBE2-4D34-A1B7-AA2B0C91A3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99.65</c:v>
                </c:pt>
                <c:pt idx="1">
                  <c:v>102.57</c:v>
                </c:pt>
                <c:pt idx="2">
                  <c:v>102.35</c:v>
                </c:pt>
                <c:pt idx="3">
                  <c:v>101.33</c:v>
                </c:pt>
                <c:pt idx="4">
                  <c:v>103.44</c:v>
                </c:pt>
              </c:numCache>
            </c:numRef>
          </c:val>
          <c:extLst>
            <c:ext xmlns:c16="http://schemas.microsoft.com/office/drawing/2014/chart" uri="{C3380CC4-5D6E-409C-BE32-E72D297353CC}">
              <c16:uniqueId val="{00000000-3368-4631-A8BA-A1C33D5D6A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104.01</c:v>
                </c:pt>
                <c:pt idx="2">
                  <c:v>105.41</c:v>
                </c:pt>
                <c:pt idx="3">
                  <c:v>104.64</c:v>
                </c:pt>
                <c:pt idx="4">
                  <c:v>105.35</c:v>
                </c:pt>
              </c:numCache>
            </c:numRef>
          </c:val>
          <c:smooth val="0"/>
          <c:extLst>
            <c:ext xmlns:c16="http://schemas.microsoft.com/office/drawing/2014/chart" uri="{C3380CC4-5D6E-409C-BE32-E72D297353CC}">
              <c16:uniqueId val="{00000001-3368-4631-A8BA-A1C33D5D6A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32.03</c:v>
                </c:pt>
                <c:pt idx="1">
                  <c:v>33.15</c:v>
                </c:pt>
                <c:pt idx="2">
                  <c:v>34.22</c:v>
                </c:pt>
                <c:pt idx="3">
                  <c:v>35.58</c:v>
                </c:pt>
                <c:pt idx="4">
                  <c:v>36.82</c:v>
                </c:pt>
              </c:numCache>
            </c:numRef>
          </c:val>
          <c:extLst>
            <c:ext xmlns:c16="http://schemas.microsoft.com/office/drawing/2014/chart" uri="{C3380CC4-5D6E-409C-BE32-E72D297353CC}">
              <c16:uniqueId val="{00000000-D6F0-4AA9-95D3-28AB3A8417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31.19</c:v>
                </c:pt>
                <c:pt idx="2">
                  <c:v>25.37</c:v>
                </c:pt>
                <c:pt idx="3">
                  <c:v>26.89</c:v>
                </c:pt>
                <c:pt idx="4">
                  <c:v>29.42</c:v>
                </c:pt>
              </c:numCache>
            </c:numRef>
          </c:val>
          <c:smooth val="0"/>
          <c:extLst>
            <c:ext xmlns:c16="http://schemas.microsoft.com/office/drawing/2014/chart" uri="{C3380CC4-5D6E-409C-BE32-E72D297353CC}">
              <c16:uniqueId val="{00000001-D6F0-4AA9-95D3-28AB3A8417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26-44B1-B4BB-8B12A12C42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0.57999999999999996</c:v>
                </c:pt>
                <c:pt idx="2">
                  <c:v>0.54</c:v>
                </c:pt>
                <c:pt idx="3">
                  <c:v>0.75</c:v>
                </c:pt>
                <c:pt idx="4">
                  <c:v>0.74</c:v>
                </c:pt>
              </c:numCache>
            </c:numRef>
          </c:val>
          <c:smooth val="0"/>
          <c:extLst>
            <c:ext xmlns:c16="http://schemas.microsoft.com/office/drawing/2014/chart" uri="{C3380CC4-5D6E-409C-BE32-E72D297353CC}">
              <c16:uniqueId val="{00000001-D726-44B1-B4BB-8B12A12C42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3.02</c:v>
                </c:pt>
                <c:pt idx="1">
                  <c:v>0</c:v>
                </c:pt>
                <c:pt idx="2">
                  <c:v>0</c:v>
                </c:pt>
                <c:pt idx="3">
                  <c:v>0</c:v>
                </c:pt>
                <c:pt idx="4">
                  <c:v>0</c:v>
                </c:pt>
              </c:numCache>
            </c:numRef>
          </c:val>
          <c:extLst>
            <c:ext xmlns:c16="http://schemas.microsoft.com/office/drawing/2014/chart" uri="{C3380CC4-5D6E-409C-BE32-E72D297353CC}">
              <c16:uniqueId val="{00000000-F3C3-4F90-B95B-AD25C2E400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26.18</c:v>
                </c:pt>
                <c:pt idx="2">
                  <c:v>25.86</c:v>
                </c:pt>
                <c:pt idx="3">
                  <c:v>25.76</c:v>
                </c:pt>
                <c:pt idx="4">
                  <c:v>26.07</c:v>
                </c:pt>
              </c:numCache>
            </c:numRef>
          </c:val>
          <c:smooth val="0"/>
          <c:extLst>
            <c:ext xmlns:c16="http://schemas.microsoft.com/office/drawing/2014/chart" uri="{C3380CC4-5D6E-409C-BE32-E72D297353CC}">
              <c16:uniqueId val="{00000001-F3C3-4F90-B95B-AD25C2E400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17.18</c:v>
                </c:pt>
                <c:pt idx="1">
                  <c:v>30.37</c:v>
                </c:pt>
                <c:pt idx="2">
                  <c:v>21.58</c:v>
                </c:pt>
                <c:pt idx="3">
                  <c:v>22.42</c:v>
                </c:pt>
                <c:pt idx="4">
                  <c:v>28.53</c:v>
                </c:pt>
              </c:numCache>
            </c:numRef>
          </c:val>
          <c:extLst>
            <c:ext xmlns:c16="http://schemas.microsoft.com/office/drawing/2014/chart" uri="{C3380CC4-5D6E-409C-BE32-E72D297353CC}">
              <c16:uniqueId val="{00000000-7B3D-415C-AF79-9211D7F527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57.3</c:v>
                </c:pt>
                <c:pt idx="2">
                  <c:v>58.23</c:v>
                </c:pt>
                <c:pt idx="3">
                  <c:v>65.56</c:v>
                </c:pt>
                <c:pt idx="4">
                  <c:v>65.87</c:v>
                </c:pt>
              </c:numCache>
            </c:numRef>
          </c:val>
          <c:smooth val="0"/>
          <c:extLst>
            <c:ext xmlns:c16="http://schemas.microsoft.com/office/drawing/2014/chart" uri="{C3380CC4-5D6E-409C-BE32-E72D297353CC}">
              <c16:uniqueId val="{00000001-7B3D-415C-AF79-9211D7F527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754.15</c:v>
                </c:pt>
                <c:pt idx="1">
                  <c:v>712.27</c:v>
                </c:pt>
                <c:pt idx="2">
                  <c:v>2307.58</c:v>
                </c:pt>
                <c:pt idx="3">
                  <c:v>2221.0300000000002</c:v>
                </c:pt>
                <c:pt idx="4">
                  <c:v>1997.3</c:v>
                </c:pt>
              </c:numCache>
            </c:numRef>
          </c:val>
          <c:extLst>
            <c:ext xmlns:c16="http://schemas.microsoft.com/office/drawing/2014/chart" uri="{C3380CC4-5D6E-409C-BE32-E72D297353CC}">
              <c16:uniqueId val="{00000000-26F3-4127-8205-5FC42D2637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807.75</c:v>
                </c:pt>
                <c:pt idx="2">
                  <c:v>812.92</c:v>
                </c:pt>
                <c:pt idx="3">
                  <c:v>765.48</c:v>
                </c:pt>
                <c:pt idx="4">
                  <c:v>742.08</c:v>
                </c:pt>
              </c:numCache>
            </c:numRef>
          </c:val>
          <c:smooth val="0"/>
          <c:extLst>
            <c:ext xmlns:c16="http://schemas.microsoft.com/office/drawing/2014/chart" uri="{C3380CC4-5D6E-409C-BE32-E72D297353CC}">
              <c16:uniqueId val="{00000001-26F3-4127-8205-5FC42D2637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80.540000000000006</c:v>
                </c:pt>
                <c:pt idx="1">
                  <c:v>86.6</c:v>
                </c:pt>
                <c:pt idx="2">
                  <c:v>93.72</c:v>
                </c:pt>
                <c:pt idx="3">
                  <c:v>72.89</c:v>
                </c:pt>
                <c:pt idx="4">
                  <c:v>72.62</c:v>
                </c:pt>
              </c:numCache>
            </c:numRef>
          </c:val>
          <c:extLst>
            <c:ext xmlns:c16="http://schemas.microsoft.com/office/drawing/2014/chart" uri="{C3380CC4-5D6E-409C-BE32-E72D297353CC}">
              <c16:uniqueId val="{00000000-0BC4-48B1-A024-706EFC2438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86.94</c:v>
                </c:pt>
                <c:pt idx="2">
                  <c:v>85.4</c:v>
                </c:pt>
                <c:pt idx="3">
                  <c:v>87.8</c:v>
                </c:pt>
                <c:pt idx="4">
                  <c:v>86.51</c:v>
                </c:pt>
              </c:numCache>
            </c:numRef>
          </c:val>
          <c:smooth val="0"/>
          <c:extLst>
            <c:ext xmlns:c16="http://schemas.microsoft.com/office/drawing/2014/chart" uri="{C3380CC4-5D6E-409C-BE32-E72D297353CC}">
              <c16:uniqueId val="{00000001-0BC4-48B1-A024-706EFC2438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166.52</c:v>
                </c:pt>
                <c:pt idx="1">
                  <c:v>162.56</c:v>
                </c:pt>
                <c:pt idx="2">
                  <c:v>148.87</c:v>
                </c:pt>
                <c:pt idx="3">
                  <c:v>193.46</c:v>
                </c:pt>
                <c:pt idx="4">
                  <c:v>192.68</c:v>
                </c:pt>
              </c:numCache>
            </c:numRef>
          </c:val>
          <c:extLst>
            <c:ext xmlns:c16="http://schemas.microsoft.com/office/drawing/2014/chart" uri="{C3380CC4-5D6E-409C-BE32-E72D297353CC}">
              <c16:uniqueId val="{00000000-6985-43F5-A5B3-E2C3D45D3B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179.63</c:v>
                </c:pt>
                <c:pt idx="2">
                  <c:v>188.57</c:v>
                </c:pt>
                <c:pt idx="3">
                  <c:v>187.69</c:v>
                </c:pt>
                <c:pt idx="4">
                  <c:v>188.24</c:v>
                </c:pt>
              </c:numCache>
            </c:numRef>
          </c:val>
          <c:smooth val="0"/>
          <c:extLst>
            <c:ext xmlns:c16="http://schemas.microsoft.com/office/drawing/2014/chart" uri="{C3380CC4-5D6E-409C-BE32-E72D297353CC}">
              <c16:uniqueId val="{00000001-6985-43F5-A5B3-E2C3D45D3B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CF63" sqref="CF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山梨県　山梨市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33511</v>
      </c>
      <c r="AM8" s="45"/>
      <c r="AN8" s="45"/>
      <c r="AO8" s="45"/>
      <c r="AP8" s="45"/>
      <c r="AQ8" s="45"/>
      <c r="AR8" s="45"/>
      <c r="AS8" s="45"/>
      <c r="AT8" s="46">
        <f>データ!T6</f>
        <v>289.8</v>
      </c>
      <c r="AU8" s="46"/>
      <c r="AV8" s="46"/>
      <c r="AW8" s="46"/>
      <c r="AX8" s="46"/>
      <c r="AY8" s="46"/>
      <c r="AZ8" s="46"/>
      <c r="BA8" s="46"/>
      <c r="BB8" s="46">
        <f>データ!U6</f>
        <v>115.63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50.42</v>
      </c>
      <c r="J10" s="46"/>
      <c r="K10" s="46"/>
      <c r="L10" s="46"/>
      <c r="M10" s="46"/>
      <c r="N10" s="46"/>
      <c r="O10" s="46"/>
      <c r="P10" s="46">
        <f>データ!P6</f>
        <v>53.19</v>
      </c>
      <c r="Q10" s="46"/>
      <c r="R10" s="46"/>
      <c r="S10" s="46"/>
      <c r="T10" s="46"/>
      <c r="U10" s="46"/>
      <c r="V10" s="46"/>
      <c r="W10" s="46">
        <f>データ!Q6</f>
        <v>78.599999999999994</v>
      </c>
      <c r="X10" s="46"/>
      <c r="Y10" s="46"/>
      <c r="Z10" s="46"/>
      <c r="AA10" s="46"/>
      <c r="AB10" s="46"/>
      <c r="AC10" s="46"/>
      <c r="AD10" s="45">
        <f>データ!R6</f>
        <v>2596</v>
      </c>
      <c r="AE10" s="45"/>
      <c r="AF10" s="45"/>
      <c r="AG10" s="45"/>
      <c r="AH10" s="45"/>
      <c r="AI10" s="45"/>
      <c r="AJ10" s="45"/>
      <c r="AK10" s="2"/>
      <c r="AL10" s="45">
        <f>データ!V6</f>
        <v>17754</v>
      </c>
      <c r="AM10" s="45"/>
      <c r="AN10" s="45"/>
      <c r="AO10" s="45"/>
      <c r="AP10" s="45"/>
      <c r="AQ10" s="45"/>
      <c r="AR10" s="45"/>
      <c r="AS10" s="45"/>
      <c r="AT10" s="46">
        <f>データ!W6</f>
        <v>7.6</v>
      </c>
      <c r="AU10" s="46"/>
      <c r="AV10" s="46"/>
      <c r="AW10" s="46"/>
      <c r="AX10" s="46"/>
      <c r="AY10" s="46"/>
      <c r="AZ10" s="46"/>
      <c r="BA10" s="46"/>
      <c r="BB10" s="46">
        <f>データ!X6</f>
        <v>2336.0500000000002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hip3mDxQ0Ge5dzzse0EjwumvD7SmfUMpLEsPeEFJLqJjTVSmBNFscF3kP3VsTp+Hf6WL8EtQM8IxRtFcCjL3Q==" saltValue="4dvKxc5K1xJfeyNcskK5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192058</v>
      </c>
      <c r="D6" s="19">
        <f t="shared" si="3"/>
        <v>46</v>
      </c>
      <c r="E6" s="19">
        <f t="shared" si="3"/>
        <v>17</v>
      </c>
      <c r="F6" s="19">
        <f t="shared" si="3"/>
        <v>1</v>
      </c>
      <c r="G6" s="19">
        <f t="shared" si="3"/>
        <v>0</v>
      </c>
      <c r="H6" s="19" t="str">
        <f t="shared" si="3"/>
        <v>山梨県　山梨市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50.42</v>
      </c>
      <c r="P6" s="20">
        <f t="shared" si="3"/>
        <v>53.19</v>
      </c>
      <c r="Q6" s="20">
        <f t="shared" si="3"/>
        <v>78.599999999999994</v>
      </c>
      <c r="R6" s="20">
        <f t="shared" si="3"/>
        <v>2596</v>
      </c>
      <c r="S6" s="20">
        <f t="shared" si="3"/>
        <v>33511</v>
      </c>
      <c r="T6" s="20">
        <f t="shared" si="3"/>
        <v>289.8</v>
      </c>
      <c r="U6" s="20">
        <f t="shared" si="3"/>
        <v>115.63</v>
      </c>
      <c r="V6" s="20">
        <f t="shared" si="3"/>
        <v>17754</v>
      </c>
      <c r="W6" s="20">
        <f t="shared" si="3"/>
        <v>7.6</v>
      </c>
      <c r="X6" s="20">
        <f t="shared" si="3"/>
        <v>2336.0500000000002</v>
      </c>
      <c r="Y6" s="21">
        <f>IF(Y7="",NA(),Y7)</f>
        <v>99.65</v>
      </c>
      <c r="Z6" s="21">
        <f t="shared" ref="Z6:AH6" si="4">IF(Z7="",NA(),Z7)</f>
        <v>102.57</v>
      </c>
      <c r="AA6" s="21">
        <f t="shared" si="4"/>
        <v>102.35</v>
      </c>
      <c r="AB6" s="21">
        <f t="shared" si="4"/>
        <v>101.33</v>
      </c>
      <c r="AC6" s="21">
        <f t="shared" si="4"/>
        <v>103.44</v>
      </c>
      <c r="AD6" s="21">
        <f t="shared" si="4"/>
        <v>106.83</v>
      </c>
      <c r="AE6" s="21">
        <f t="shared" si="4"/>
        <v>104.01</v>
      </c>
      <c r="AF6" s="21">
        <f t="shared" si="4"/>
        <v>105.41</v>
      </c>
      <c r="AG6" s="21">
        <f t="shared" si="4"/>
        <v>104.64</v>
      </c>
      <c r="AH6" s="21">
        <f t="shared" si="4"/>
        <v>105.35</v>
      </c>
      <c r="AI6" s="20" t="str">
        <f>IF(AI7="","",IF(AI7="-","【-】","【"&amp;SUBSTITUTE(TEXT(AI7,"#,##0.00"),"-","△")&amp;"】"))</f>
        <v>【106.11】</v>
      </c>
      <c r="AJ6" s="21">
        <f>IF(AJ7="",NA(),AJ7)</f>
        <v>3.02</v>
      </c>
      <c r="AK6" s="20">
        <f t="shared" ref="AK6:AS6" si="5">IF(AK7="",NA(),AK7)</f>
        <v>0</v>
      </c>
      <c r="AL6" s="20">
        <f t="shared" si="5"/>
        <v>0</v>
      </c>
      <c r="AM6" s="20">
        <f t="shared" si="5"/>
        <v>0</v>
      </c>
      <c r="AN6" s="20">
        <f t="shared" si="5"/>
        <v>0</v>
      </c>
      <c r="AO6" s="21">
        <f t="shared" si="5"/>
        <v>22.02</v>
      </c>
      <c r="AP6" s="21">
        <f t="shared" si="5"/>
        <v>26.18</v>
      </c>
      <c r="AQ6" s="21">
        <f t="shared" si="5"/>
        <v>25.86</v>
      </c>
      <c r="AR6" s="21">
        <f t="shared" si="5"/>
        <v>25.76</v>
      </c>
      <c r="AS6" s="21">
        <f t="shared" si="5"/>
        <v>26.07</v>
      </c>
      <c r="AT6" s="20" t="str">
        <f>IF(AT7="","",IF(AT7="-","【-】","【"&amp;SUBSTITUTE(TEXT(AT7,"#,##0.00"),"-","△")&amp;"】"))</f>
        <v>【3.15】</v>
      </c>
      <c r="AU6" s="21">
        <f>IF(AU7="",NA(),AU7)</f>
        <v>17.18</v>
      </c>
      <c r="AV6" s="21">
        <f t="shared" ref="AV6:BD6" si="6">IF(AV7="",NA(),AV7)</f>
        <v>30.37</v>
      </c>
      <c r="AW6" s="21">
        <f t="shared" si="6"/>
        <v>21.58</v>
      </c>
      <c r="AX6" s="21">
        <f t="shared" si="6"/>
        <v>22.42</v>
      </c>
      <c r="AY6" s="21">
        <f t="shared" si="6"/>
        <v>28.53</v>
      </c>
      <c r="AZ6" s="21">
        <f t="shared" si="6"/>
        <v>68.040000000000006</v>
      </c>
      <c r="BA6" s="21">
        <f t="shared" si="6"/>
        <v>57.3</v>
      </c>
      <c r="BB6" s="21">
        <f t="shared" si="6"/>
        <v>58.23</v>
      </c>
      <c r="BC6" s="21">
        <f t="shared" si="6"/>
        <v>65.56</v>
      </c>
      <c r="BD6" s="21">
        <f t="shared" si="6"/>
        <v>65.87</v>
      </c>
      <c r="BE6" s="20" t="str">
        <f>IF(BE7="","",IF(BE7="-","【-】","【"&amp;SUBSTITUTE(TEXT(BE7,"#,##0.00"),"-","△")&amp;"】"))</f>
        <v>【73.44】</v>
      </c>
      <c r="BF6" s="21">
        <f>IF(BF7="",NA(),BF7)</f>
        <v>754.15</v>
      </c>
      <c r="BG6" s="21">
        <f t="shared" ref="BG6:BO6" si="7">IF(BG7="",NA(),BG7)</f>
        <v>712.27</v>
      </c>
      <c r="BH6" s="21">
        <f t="shared" si="7"/>
        <v>2307.58</v>
      </c>
      <c r="BI6" s="21">
        <f t="shared" si="7"/>
        <v>2221.0300000000002</v>
      </c>
      <c r="BJ6" s="21">
        <f t="shared" si="7"/>
        <v>1997.3</v>
      </c>
      <c r="BK6" s="21">
        <f t="shared" si="7"/>
        <v>1048.23</v>
      </c>
      <c r="BL6" s="21">
        <f t="shared" si="7"/>
        <v>807.75</v>
      </c>
      <c r="BM6" s="21">
        <f t="shared" si="7"/>
        <v>812.92</v>
      </c>
      <c r="BN6" s="21">
        <f t="shared" si="7"/>
        <v>765.48</v>
      </c>
      <c r="BO6" s="21">
        <f t="shared" si="7"/>
        <v>742.08</v>
      </c>
      <c r="BP6" s="20" t="str">
        <f>IF(BP7="","",IF(BP7="-","【-】","【"&amp;SUBSTITUTE(TEXT(BP7,"#,##0.00"),"-","△")&amp;"】"))</f>
        <v>【652.82】</v>
      </c>
      <c r="BQ6" s="21">
        <f>IF(BQ7="",NA(),BQ7)</f>
        <v>80.540000000000006</v>
      </c>
      <c r="BR6" s="21">
        <f t="shared" ref="BR6:BZ6" si="8">IF(BR7="",NA(),BR7)</f>
        <v>86.6</v>
      </c>
      <c r="BS6" s="21">
        <f t="shared" si="8"/>
        <v>93.72</v>
      </c>
      <c r="BT6" s="21">
        <f t="shared" si="8"/>
        <v>72.89</v>
      </c>
      <c r="BU6" s="21">
        <f t="shared" si="8"/>
        <v>72.62</v>
      </c>
      <c r="BV6" s="21">
        <f t="shared" si="8"/>
        <v>78.92</v>
      </c>
      <c r="BW6" s="21">
        <f t="shared" si="8"/>
        <v>86.94</v>
      </c>
      <c r="BX6" s="21">
        <f t="shared" si="8"/>
        <v>85.4</v>
      </c>
      <c r="BY6" s="21">
        <f t="shared" si="8"/>
        <v>87.8</v>
      </c>
      <c r="BZ6" s="21">
        <f t="shared" si="8"/>
        <v>86.51</v>
      </c>
      <c r="CA6" s="20" t="str">
        <f>IF(CA7="","",IF(CA7="-","【-】","【"&amp;SUBSTITUTE(TEXT(CA7,"#,##0.00"),"-","△")&amp;"】"))</f>
        <v>【97.61】</v>
      </c>
      <c r="CB6" s="21">
        <f>IF(CB7="",NA(),CB7)</f>
        <v>166.52</v>
      </c>
      <c r="CC6" s="21">
        <f t="shared" ref="CC6:CK6" si="9">IF(CC7="",NA(),CC7)</f>
        <v>162.56</v>
      </c>
      <c r="CD6" s="21">
        <f t="shared" si="9"/>
        <v>148.87</v>
      </c>
      <c r="CE6" s="21">
        <f t="shared" si="9"/>
        <v>193.46</v>
      </c>
      <c r="CF6" s="21">
        <f t="shared" si="9"/>
        <v>192.68</v>
      </c>
      <c r="CG6" s="21">
        <f t="shared" si="9"/>
        <v>220.31</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55.55</v>
      </c>
      <c r="CT6" s="21">
        <f t="shared" si="10"/>
        <v>55.84</v>
      </c>
      <c r="CU6" s="21">
        <f t="shared" si="10"/>
        <v>55.78</v>
      </c>
      <c r="CV6" s="21">
        <f t="shared" si="10"/>
        <v>54.86</v>
      </c>
      <c r="CW6" s="20" t="str">
        <f>IF(CW7="","",IF(CW7="-","【-】","【"&amp;SUBSTITUTE(TEXT(CW7,"#,##0.00"),"-","△")&amp;"】"))</f>
        <v>【59.10】</v>
      </c>
      <c r="CX6" s="21">
        <f>IF(CX7="",NA(),CX7)</f>
        <v>79.06</v>
      </c>
      <c r="CY6" s="21">
        <f t="shared" ref="CY6:DG6" si="11">IF(CY7="",NA(),CY7)</f>
        <v>80.06</v>
      </c>
      <c r="CZ6" s="21">
        <f t="shared" si="11"/>
        <v>81.09</v>
      </c>
      <c r="DA6" s="21">
        <f t="shared" si="11"/>
        <v>81.8</v>
      </c>
      <c r="DB6" s="21">
        <f t="shared" si="11"/>
        <v>82.44</v>
      </c>
      <c r="DC6" s="21">
        <f t="shared" si="11"/>
        <v>83.35</v>
      </c>
      <c r="DD6" s="21">
        <f t="shared" si="11"/>
        <v>91.64</v>
      </c>
      <c r="DE6" s="21">
        <f t="shared" si="11"/>
        <v>92.34</v>
      </c>
      <c r="DF6" s="21">
        <f t="shared" si="11"/>
        <v>91.78</v>
      </c>
      <c r="DG6" s="21">
        <f t="shared" si="11"/>
        <v>91.37</v>
      </c>
      <c r="DH6" s="20" t="str">
        <f>IF(DH7="","",IF(DH7="-","【-】","【"&amp;SUBSTITUTE(TEXT(DH7,"#,##0.00"),"-","△")&amp;"】"))</f>
        <v>【95.82】</v>
      </c>
      <c r="DI6" s="21">
        <f>IF(DI7="",NA(),DI7)</f>
        <v>32.03</v>
      </c>
      <c r="DJ6" s="21">
        <f t="shared" ref="DJ6:DR6" si="12">IF(DJ7="",NA(),DJ7)</f>
        <v>33.15</v>
      </c>
      <c r="DK6" s="21">
        <f t="shared" si="12"/>
        <v>34.22</v>
      </c>
      <c r="DL6" s="21">
        <f t="shared" si="12"/>
        <v>35.58</v>
      </c>
      <c r="DM6" s="21">
        <f t="shared" si="12"/>
        <v>36.82</v>
      </c>
      <c r="DN6" s="21">
        <f t="shared" si="12"/>
        <v>26.06</v>
      </c>
      <c r="DO6" s="21">
        <f t="shared" si="12"/>
        <v>31.19</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1">
        <f t="shared" si="13"/>
        <v>0.57999999999999996</v>
      </c>
      <c r="EA6" s="21">
        <f t="shared" si="13"/>
        <v>0.54</v>
      </c>
      <c r="EB6" s="21">
        <f t="shared" si="13"/>
        <v>0.75</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8" s="22" customFormat="1" x14ac:dyDescent="0.2">
      <c r="A7" s="14"/>
      <c r="B7" s="23">
        <v>2022</v>
      </c>
      <c r="C7" s="23">
        <v>192058</v>
      </c>
      <c r="D7" s="23">
        <v>46</v>
      </c>
      <c r="E7" s="23">
        <v>17</v>
      </c>
      <c r="F7" s="23">
        <v>1</v>
      </c>
      <c r="G7" s="23">
        <v>0</v>
      </c>
      <c r="H7" s="23" t="s">
        <v>96</v>
      </c>
      <c r="I7" s="23" t="s">
        <v>97</v>
      </c>
      <c r="J7" s="23" t="s">
        <v>98</v>
      </c>
      <c r="K7" s="23" t="s">
        <v>99</v>
      </c>
      <c r="L7" s="23" t="s">
        <v>100</v>
      </c>
      <c r="M7" s="23" t="s">
        <v>101</v>
      </c>
      <c r="N7" s="24" t="s">
        <v>102</v>
      </c>
      <c r="O7" s="24">
        <v>50.42</v>
      </c>
      <c r="P7" s="24">
        <v>53.19</v>
      </c>
      <c r="Q7" s="24">
        <v>78.599999999999994</v>
      </c>
      <c r="R7" s="24">
        <v>2596</v>
      </c>
      <c r="S7" s="24">
        <v>33511</v>
      </c>
      <c r="T7" s="24">
        <v>289.8</v>
      </c>
      <c r="U7" s="24">
        <v>115.63</v>
      </c>
      <c r="V7" s="24">
        <v>17754</v>
      </c>
      <c r="W7" s="24">
        <v>7.6</v>
      </c>
      <c r="X7" s="24">
        <v>2336.0500000000002</v>
      </c>
      <c r="Y7" s="24">
        <v>99.65</v>
      </c>
      <c r="Z7" s="24">
        <v>102.57</v>
      </c>
      <c r="AA7" s="24">
        <v>102.35</v>
      </c>
      <c r="AB7" s="24">
        <v>101.33</v>
      </c>
      <c r="AC7" s="24">
        <v>103.44</v>
      </c>
      <c r="AD7" s="24">
        <v>106.83</v>
      </c>
      <c r="AE7" s="24">
        <v>104.01</v>
      </c>
      <c r="AF7" s="24">
        <v>105.41</v>
      </c>
      <c r="AG7" s="24">
        <v>104.64</v>
      </c>
      <c r="AH7" s="24">
        <v>105.35</v>
      </c>
      <c r="AI7" s="24">
        <v>106.11</v>
      </c>
      <c r="AJ7" s="24">
        <v>3.02</v>
      </c>
      <c r="AK7" s="24">
        <v>0</v>
      </c>
      <c r="AL7" s="24">
        <v>0</v>
      </c>
      <c r="AM7" s="24">
        <v>0</v>
      </c>
      <c r="AN7" s="24">
        <v>0</v>
      </c>
      <c r="AO7" s="24">
        <v>22.02</v>
      </c>
      <c r="AP7" s="24">
        <v>26.18</v>
      </c>
      <c r="AQ7" s="24">
        <v>25.86</v>
      </c>
      <c r="AR7" s="24">
        <v>25.76</v>
      </c>
      <c r="AS7" s="24">
        <v>26.07</v>
      </c>
      <c r="AT7" s="24">
        <v>3.15</v>
      </c>
      <c r="AU7" s="24">
        <v>17.18</v>
      </c>
      <c r="AV7" s="24">
        <v>30.37</v>
      </c>
      <c r="AW7" s="24">
        <v>21.58</v>
      </c>
      <c r="AX7" s="24">
        <v>22.42</v>
      </c>
      <c r="AY7" s="24">
        <v>28.53</v>
      </c>
      <c r="AZ7" s="24">
        <v>68.040000000000006</v>
      </c>
      <c r="BA7" s="24">
        <v>57.3</v>
      </c>
      <c r="BB7" s="24">
        <v>58.23</v>
      </c>
      <c r="BC7" s="24">
        <v>65.56</v>
      </c>
      <c r="BD7" s="24">
        <v>65.87</v>
      </c>
      <c r="BE7" s="24">
        <v>73.44</v>
      </c>
      <c r="BF7" s="24">
        <v>754.15</v>
      </c>
      <c r="BG7" s="24">
        <v>712.27</v>
      </c>
      <c r="BH7" s="24">
        <v>2307.58</v>
      </c>
      <c r="BI7" s="24">
        <v>2221.0300000000002</v>
      </c>
      <c r="BJ7" s="24">
        <v>1997.3</v>
      </c>
      <c r="BK7" s="24">
        <v>1048.23</v>
      </c>
      <c r="BL7" s="24">
        <v>807.75</v>
      </c>
      <c r="BM7" s="24">
        <v>812.92</v>
      </c>
      <c r="BN7" s="24">
        <v>765.48</v>
      </c>
      <c r="BO7" s="24">
        <v>742.08</v>
      </c>
      <c r="BP7" s="24">
        <v>652.82000000000005</v>
      </c>
      <c r="BQ7" s="24">
        <v>80.540000000000006</v>
      </c>
      <c r="BR7" s="24">
        <v>86.6</v>
      </c>
      <c r="BS7" s="24">
        <v>93.72</v>
      </c>
      <c r="BT7" s="24">
        <v>72.89</v>
      </c>
      <c r="BU7" s="24">
        <v>72.62</v>
      </c>
      <c r="BV7" s="24">
        <v>78.92</v>
      </c>
      <c r="BW7" s="24">
        <v>86.94</v>
      </c>
      <c r="BX7" s="24">
        <v>85.4</v>
      </c>
      <c r="BY7" s="24">
        <v>87.8</v>
      </c>
      <c r="BZ7" s="24">
        <v>86.51</v>
      </c>
      <c r="CA7" s="24">
        <v>97.61</v>
      </c>
      <c r="CB7" s="24">
        <v>166.52</v>
      </c>
      <c r="CC7" s="24">
        <v>162.56</v>
      </c>
      <c r="CD7" s="24">
        <v>148.87</v>
      </c>
      <c r="CE7" s="24">
        <v>193.46</v>
      </c>
      <c r="CF7" s="24">
        <v>192.68</v>
      </c>
      <c r="CG7" s="24">
        <v>220.31</v>
      </c>
      <c r="CH7" s="24">
        <v>179.63</v>
      </c>
      <c r="CI7" s="24">
        <v>188.57</v>
      </c>
      <c r="CJ7" s="24">
        <v>187.69</v>
      </c>
      <c r="CK7" s="24">
        <v>188.24</v>
      </c>
      <c r="CL7" s="24">
        <v>138.29</v>
      </c>
      <c r="CM7" s="24" t="s">
        <v>102</v>
      </c>
      <c r="CN7" s="24" t="s">
        <v>102</v>
      </c>
      <c r="CO7" s="24" t="s">
        <v>102</v>
      </c>
      <c r="CP7" s="24" t="s">
        <v>102</v>
      </c>
      <c r="CQ7" s="24" t="s">
        <v>102</v>
      </c>
      <c r="CR7" s="24">
        <v>49.68</v>
      </c>
      <c r="CS7" s="24">
        <v>55.55</v>
      </c>
      <c r="CT7" s="24">
        <v>55.84</v>
      </c>
      <c r="CU7" s="24">
        <v>55.78</v>
      </c>
      <c r="CV7" s="24">
        <v>54.86</v>
      </c>
      <c r="CW7" s="24">
        <v>59.1</v>
      </c>
      <c r="CX7" s="24">
        <v>79.06</v>
      </c>
      <c r="CY7" s="24">
        <v>80.06</v>
      </c>
      <c r="CZ7" s="24">
        <v>81.09</v>
      </c>
      <c r="DA7" s="24">
        <v>81.8</v>
      </c>
      <c r="DB7" s="24">
        <v>82.44</v>
      </c>
      <c r="DC7" s="24">
        <v>83.35</v>
      </c>
      <c r="DD7" s="24">
        <v>91.64</v>
      </c>
      <c r="DE7" s="24">
        <v>92.34</v>
      </c>
      <c r="DF7" s="24">
        <v>91.78</v>
      </c>
      <c r="DG7" s="24">
        <v>91.37</v>
      </c>
      <c r="DH7" s="24">
        <v>95.82</v>
      </c>
      <c r="DI7" s="24">
        <v>32.03</v>
      </c>
      <c r="DJ7" s="24">
        <v>33.15</v>
      </c>
      <c r="DK7" s="24">
        <v>34.22</v>
      </c>
      <c r="DL7" s="24">
        <v>35.58</v>
      </c>
      <c r="DM7" s="24">
        <v>36.82</v>
      </c>
      <c r="DN7" s="24">
        <v>26.06</v>
      </c>
      <c r="DO7" s="24">
        <v>31.19</v>
      </c>
      <c r="DP7" s="24">
        <v>25.37</v>
      </c>
      <c r="DQ7" s="24">
        <v>26.89</v>
      </c>
      <c r="DR7" s="24">
        <v>29.42</v>
      </c>
      <c r="DS7" s="24">
        <v>39.74</v>
      </c>
      <c r="DT7" s="24">
        <v>0</v>
      </c>
      <c r="DU7" s="24">
        <v>0</v>
      </c>
      <c r="DV7" s="24">
        <v>0</v>
      </c>
      <c r="DW7" s="24">
        <v>0</v>
      </c>
      <c r="DX7" s="24">
        <v>0</v>
      </c>
      <c r="DY7" s="24">
        <v>0</v>
      </c>
      <c r="DZ7" s="24">
        <v>0.57999999999999996</v>
      </c>
      <c r="EA7" s="24">
        <v>0.54</v>
      </c>
      <c r="EB7" s="24">
        <v>0.75</v>
      </c>
      <c r="EC7" s="24">
        <v>0.74</v>
      </c>
      <c r="ED7" s="24">
        <v>7.62</v>
      </c>
      <c r="EE7" s="24">
        <v>0</v>
      </c>
      <c r="EF7" s="24">
        <v>0</v>
      </c>
      <c r="EG7" s="24">
        <v>0</v>
      </c>
      <c r="EH7" s="24">
        <v>0</v>
      </c>
      <c r="EI7" s="24">
        <v>0</v>
      </c>
      <c r="EJ7" s="24">
        <v>0.12</v>
      </c>
      <c r="EK7" s="24">
        <v>0.1</v>
      </c>
      <c r="EL7" s="24">
        <v>0.09</v>
      </c>
      <c r="EM7" s="24">
        <v>0.1</v>
      </c>
      <c r="EN7" s="24">
        <v>7.0000000000000007E-2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2024-02-20T10:50:08Z</cp:lastPrinted>
  <dcterms:created xsi:type="dcterms:W3CDTF">2023-12-12T00:46:32Z</dcterms:created>
  <dcterms:modified xsi:type="dcterms:W3CDTF">2024-02-29T00:20:36Z</dcterms:modified>
  <cp:category/>
</cp:coreProperties>
</file>