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1\上下水道課\下水道担当\下水道課\kyo-u - Sv009\02_財務\02_決算関係\2022（R04）年度（R05年度報告）\02_決算関係\06_公営企業に係る経営比較分析表（令和４年度）の分析等について（依頼）\"/>
    </mc:Choice>
  </mc:AlternateContent>
  <workbookProtection workbookAlgorithmName="SHA-512" workbookHashValue="K/CVHFsSfmzNaUpPkkBg072j27lKvclvXEEM4r1+4ndeuzgxF3uxy3Mctq2Xs0xjkoCzr55OgBxGDhXQFJJwIw==" workbookSaltValue="f2+AnaswxXfZUu4Tt4yil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<sst xmlns="http://schemas.openxmlformats.org/spreadsheetml/2006/main" count="280" uniqueCount="117">
  <si>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</si>
  <si>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</si>
  <si>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</si>
  <si>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</si>
  <si>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</si>
  <si>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</si>
  <si>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</si>
  <si>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</si>
  <si>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</si>
  <si>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</si>
  <si>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</si>
  <si>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</si>
  <si>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</si>
  <si>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</si>
  <si>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</si>
  <si>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</si>
  <si>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</si>
  <si>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</si>
  <si>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</si>
  <si>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</si>
  <si>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</si>
  <si>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</si>
  <si>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</si>
  <si>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</si>
  <si>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</si>
  <si>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</si>
  <si>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</si>
  <si>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</si>
  <si>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</si>
  <si>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</si>
  <si>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</si>
  <si>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</si>
  <si>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</si>
  <si>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</si>
  <si>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</si>
  <si>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</si>
  <si>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</si>
  <si>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</si>
  <si>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</si>
  <si>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</si>
  <si>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</si>
  <si>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</si>
  <si>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</si>
  <si>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</si>
  <si>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</si>
  <si>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</si>
  <si>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</si>
  <si>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</si>
  <si>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</si>
  <si>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</si>
  <si>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</si>
  <si>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</si>
  <si>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</si>
  <si>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</si>
  <si>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</si>
  <si>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</si>
  <si>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</si>
  <si>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</si>
  <si>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</si>
  <si>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</si>
  <si>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</si>
  <si>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</si>
  <si>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</si>
  <si>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</si>
  <si>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</si>
  <si>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</si>
  <si>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</si>
  <si>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</si>
  <si>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</si>
  <si>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</si>
  <si>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</si>
  <si>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</si>
  <si>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</si>
  <si>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</si>
  <si>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</si>
  <si>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</si>
  <si>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</si>
  <si>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</si>
  <si>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</si>
  <si>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</si>
  <si>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</si>
  <si>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</si>
  <si>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</si>
  <si>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</si>
  <si>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</si>
  <si>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</si>
  <si>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</si>
  <si>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</si>
  <si>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</si>
  <si>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</si>
  <si>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</si>
  <si>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</si>
  <si>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</si>
  <si>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</si>
  <si>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</si>
  <si>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</si>
  <si>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</si>
  <si>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</si>
  <si>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</si>
  <si>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</si>
  <si>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</si>
  <si>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</si>
  <si>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</si>
  <si>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</si>
  <si>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</si>
  <si>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</si>
  <si>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</si>
  <si>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</si>
  <si>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</si>
  <si>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</si>
  <si>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</si>
  <si>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</si>
  <si>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</si>
  <si>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</si>
  <si>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では平成5年度に事業開始し、平成16年度より順次供用を開始しており、最も古い管渠は布設から30年が経過したが、比較的新しい施設であるため、現時点で、管渠における老朽化対策は未実施だが、マンホールポンプ施設については、耐用年数を考慮し、随時更新を実施している。
　今後の更新需要に向け、ストックマネジメント計画等の策定を検討し、投資の平準化を図る必要がある。
　①有形固定資産減価償却率は、7.31％であり類似団体平均値を大幅に下回っている。今後は減価償却を重ねていくことにより増加していく。　
　②と③は、法定耐用年数を超えた管渠および更新した管渠が無いので該当しない。</t>
    <rPh sb="37" eb="38">
      <t>モット</t>
    </rPh>
    <rPh sb="39" eb="40">
      <t>フル</t>
    </rPh>
    <rPh sb="41" eb="43">
      <t>カンキョ</t>
    </rPh>
    <rPh sb="89" eb="92">
      <t>ミジッシ</t>
    </rPh>
    <rPh sb="137" eb="141">
      <t>コウシンジュヨウ</t>
    </rPh>
    <rPh sb="142" eb="143">
      <t>ム</t>
    </rPh>
    <phoneticPr fontId="4"/>
  </si>
  <si>
    <r>
      <t>　令和2年度から地方公営企業法の一部を適用し、公営企業会計に移行したことにより、事業の経営や財政状況がより明確になった中で、現状では、維持管理費を使用料収入で賄えておらず、一般会計からの繰入金に依存していることから、持続的かつ安定的な事業経営に向けた長期的目線での取組みが不可</t>
    </r>
    <r>
      <rPr>
        <sz val="11"/>
        <rFont val="ＭＳ ゴシック"/>
        <family val="3"/>
        <charset val="128"/>
      </rPr>
      <t>欠である。
　令和4年度策定した「都留市下水道事業経営戦略」のもと、中長期的ビジョンで経営の改善に取り組み、将来にわたって持続可能な下水道事業を推進するとともに、流域下水道構成市町をはじめとする近隣市町村との広域化・共同化、ウォータPPP導入などへの動きを注視し、業務の更なる効率化を検討していく。</t>
    </r>
    <r>
      <rPr>
        <sz val="11"/>
        <color theme="1"/>
        <rFont val="ＭＳ ゴシック"/>
        <family val="3"/>
        <charset val="128"/>
      </rPr>
      <t xml:space="preserve">
　</t>
    </r>
    <rPh sb="59" eb="60">
      <t>ナカ</t>
    </rPh>
    <rPh sb="108" eb="111">
      <t>ジゾクテキ</t>
    </rPh>
    <rPh sb="113" eb="116">
      <t>アンテイテキ</t>
    </rPh>
    <rPh sb="125" eb="127">
      <t>チョウキ</t>
    </rPh>
    <rPh sb="127" eb="128">
      <t>テキ</t>
    </rPh>
    <rPh sb="128" eb="130">
      <t>メセン</t>
    </rPh>
    <rPh sb="150" eb="152">
      <t>サクテイ</t>
    </rPh>
    <rPh sb="257" eb="259">
      <t>ドウニュウ</t>
    </rPh>
    <phoneticPr fontId="4"/>
  </si>
  <si>
    <r>
      <t>本市の公共下水道事業は、令和2年度から公営企業会計に移行しているため、、3か年度分となっている。
　</t>
    </r>
    <r>
      <rPr>
        <sz val="8.5"/>
        <rFont val="ＭＳ ゴシック"/>
        <family val="3"/>
        <charset val="128"/>
      </rPr>
      <t>①経常収支比率は100％超だが、一般会計繰入金が経常収益の約65％を占めており、今後、経営基盤の安定化に向け、使用料収入の確保に努める。</t>
    </r>
    <r>
      <rPr>
        <sz val="8.5"/>
        <color rgb="FFFF0000"/>
        <rFont val="ＭＳ ゴシック"/>
        <family val="3"/>
        <charset val="128"/>
      </rPr>
      <t xml:space="preserve">
　</t>
    </r>
    <r>
      <rPr>
        <sz val="8.5"/>
        <rFont val="ＭＳ ゴシック"/>
        <family val="3"/>
        <charset val="128"/>
      </rPr>
      <t>②累積欠損金比率は、58.8％で年々減少しているものの、依然として類似団体平均値を上回っており、将来的にも0％を目指す必要があることから、引き続き経営改善による健全化を図る。</t>
    </r>
    <r>
      <rPr>
        <sz val="8.5"/>
        <color rgb="FFFF0000"/>
        <rFont val="ＭＳ ゴシック"/>
        <family val="3"/>
        <charset val="128"/>
      </rPr>
      <t xml:space="preserve">
　</t>
    </r>
    <r>
      <rPr>
        <sz val="8.5"/>
        <rFont val="ＭＳ ゴシック"/>
        <family val="3"/>
        <charset val="128"/>
      </rPr>
      <t>③流動比率は、18.2％で類似団体平均値を大きく下回っている。これは、流動負債の企業債償還金が流動資産（現金）を大きく上回っているためで、今後も続くと想定される中で、長期的な計画のもと、改善を図っていく。</t>
    </r>
    <r>
      <rPr>
        <sz val="8.5"/>
        <color rgb="FFFF0000"/>
        <rFont val="ＭＳ ゴシック"/>
        <family val="3"/>
        <charset val="128"/>
      </rPr>
      <t xml:space="preserve">
</t>
    </r>
    <r>
      <rPr>
        <sz val="8.5"/>
        <rFont val="ＭＳ ゴシック"/>
        <family val="3"/>
        <charset val="128"/>
      </rPr>
      <t>　④企業債の残高が多く、類似団体平均値を大きく上回っているため、長期的な計画により、最適な水準にしなければならない。</t>
    </r>
    <r>
      <rPr>
        <sz val="8.5"/>
        <color rgb="FFFF0000"/>
        <rFont val="ＭＳ ゴシック"/>
        <family val="3"/>
        <charset val="128"/>
      </rPr>
      <t xml:space="preserve">
</t>
    </r>
    <r>
      <rPr>
        <sz val="8.5"/>
        <rFont val="ＭＳ ゴシック"/>
        <family val="3"/>
        <charset val="128"/>
      </rPr>
      <t>　⑤経費回収率は、昨年度に比べ8.67ポイント上昇しているが、流域下水道維持管理負担金が減額になったことによる短期的要因であるため、経営状況が改善しているものではない。
　今後も継続的に下水道使用料や汚水処理費の見直しに向け検討を行う必要がある。</t>
    </r>
    <r>
      <rPr>
        <sz val="8.5"/>
        <color rgb="FFFF0000"/>
        <rFont val="ＭＳ ゴシック"/>
        <family val="3"/>
        <charset val="128"/>
      </rPr>
      <t xml:space="preserve">
　</t>
    </r>
    <r>
      <rPr>
        <sz val="8.5"/>
        <rFont val="ＭＳ ゴシック"/>
        <family val="3"/>
        <charset val="128"/>
      </rPr>
      <t>⑥汚水処理原価は、類似団体平均値を上回っている。流域下水道により県が管理する汚水処理場を利用しているので、経費回収率同様、本指標も県に支出する維持管理負担金の増減に大きく左右される。
　適正な単価に向け維持管理費の削減や接続率向上による有収水量の増加等を踏まえ、構成市町と共に協議を継続していく必要がある。
　⑦流域下水道により、県が管理する汚水処理場を利用しているので該当しない。</t>
    </r>
    <r>
      <rPr>
        <sz val="8.5"/>
        <color rgb="FFFF0000"/>
        <rFont val="ＭＳ ゴシック"/>
        <family val="3"/>
        <charset val="128"/>
      </rPr>
      <t xml:space="preserve">
　</t>
    </r>
    <r>
      <rPr>
        <sz val="8.5"/>
        <rFont val="ＭＳ ゴシック"/>
        <family val="3"/>
        <charset val="128"/>
      </rPr>
      <t>⑧水洗化率は、61.2％で類似団体平均値を大きく下回っている。整備済区域内の合併浄化槽が多いことが要因の一つとなっている。
　今後は、安定的な収入の確保やＳＤＧｓ等の観点からも一層の普及活動に取り組んでいく。</t>
    </r>
    <rPh sb="79" eb="80">
      <t>ヤク</t>
    </rPh>
    <rPh sb="136" eb="138">
      <t>ネンネン</t>
    </rPh>
    <rPh sb="278" eb="280">
      <t>コンゴ</t>
    </rPh>
    <rPh sb="281" eb="282">
      <t>ツヅ</t>
    </rPh>
    <rPh sb="284" eb="286">
      <t>ソウテイ</t>
    </rPh>
    <rPh sb="289" eb="290">
      <t>ナカ</t>
    </rPh>
    <rPh sb="318" eb="320">
      <t>ザンダカ</t>
    </rPh>
    <rPh sb="321" eb="322">
      <t>オオ</t>
    </rPh>
    <rPh sb="324" eb="330">
      <t>ルイジダンタイヘイキン</t>
    </rPh>
    <rPh sb="330" eb="331">
      <t>チ</t>
    </rPh>
    <rPh sb="332" eb="333">
      <t>オオ</t>
    </rPh>
    <rPh sb="335" eb="337">
      <t>ウワマワ</t>
    </rPh>
    <rPh sb="344" eb="347">
      <t>チョウキテキ</t>
    </rPh>
    <rPh sb="348" eb="350">
      <t>ケイカク</t>
    </rPh>
    <rPh sb="354" eb="356">
      <t>サイテキ</t>
    </rPh>
    <rPh sb="380" eb="383">
      <t>サクネンド</t>
    </rPh>
    <rPh sb="384" eb="385">
      <t>クラ</t>
    </rPh>
    <rPh sb="394" eb="396">
      <t>ジョウショウ</t>
    </rPh>
    <rPh sb="402" eb="407">
      <t>リュウイキゲスイドウ</t>
    </rPh>
    <rPh sb="407" eb="414">
      <t>イジカンリフタンキン</t>
    </rPh>
    <rPh sb="415" eb="417">
      <t>ゲンガク</t>
    </rPh>
    <rPh sb="426" eb="429">
      <t>タンキテキ</t>
    </rPh>
    <rPh sb="429" eb="431">
      <t>ヨウイン</t>
    </rPh>
    <rPh sb="437" eb="441">
      <t>ケイエイジョウキョウ</t>
    </rPh>
    <rPh sb="442" eb="444">
      <t>カイゼン</t>
    </rPh>
    <rPh sb="460" eb="463">
      <t>ケイゾクテキ</t>
    </rPh>
    <rPh sb="643" eb="645">
      <t>ヒツヨウ</t>
    </rPh>
    <rPh sb="741" eb="742">
      <t>ヒト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</si>
</sst>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
      <sz val="8.5"/>
      <color theme="1"/>
      <name val="ＭＳ ゴシック"/>
      <family val="3"/>
      <charset val="128"/>
    </font>
    <font>
      <sz val="8.5"/>
      <name val="ＭＳ ゴシック"/>
      <family val="3"/>
      <charset val="128"/>
    </font>
    <font>
      <sz val="8.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71-456B-B62E-4B50806832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CF71-456B-B62E-4B50806832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CD-49D2-A653-571D2AC927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7DCD-49D2-A653-571D2AC927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62.79</c:v>
                </c:pt>
                <c:pt idx="3">
                  <c:v>60.01</c:v>
                </c:pt>
                <c:pt idx="4">
                  <c:v>61.27</c:v>
                </c:pt>
              </c:numCache>
            </c:numRef>
          </c:val>
          <c:extLst>
            <c:ext xmlns:c16="http://schemas.microsoft.com/office/drawing/2014/chart" uri="{C3380CC4-5D6E-409C-BE32-E72D297353CC}">
              <c16:uniqueId val="{00000000-AA06-401D-94B2-D4121A49E6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AA06-401D-94B2-D4121A49E6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101.87</c:v>
                </c:pt>
                <c:pt idx="3">
                  <c:v>100.31</c:v>
                </c:pt>
                <c:pt idx="4">
                  <c:v>101.13</c:v>
                </c:pt>
              </c:numCache>
            </c:numRef>
          </c:val>
          <c:extLst>
            <c:ext xmlns:c16="http://schemas.microsoft.com/office/drawing/2014/chart" uri="{C3380CC4-5D6E-409C-BE32-E72D297353CC}">
              <c16:uniqueId val="{00000000-EB2B-41AE-9D19-F47C1C841A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EB2B-41AE-9D19-F47C1C841A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7.31</c:v>
                </c:pt>
              </c:numCache>
            </c:numRef>
          </c:val>
          <c:extLst>
            <c:ext xmlns:c16="http://schemas.microsoft.com/office/drawing/2014/chart" uri="{C3380CC4-5D6E-409C-BE32-E72D297353CC}">
              <c16:uniqueId val="{00000000-9FB8-407D-B371-17FC9999AB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9FB8-407D-B371-17FC9999AB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F8-44E2-819C-BF29E09407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A0F8-44E2-819C-BF29E09407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67.86</c:v>
                </c:pt>
                <c:pt idx="3">
                  <c:v>63.14</c:v>
                </c:pt>
                <c:pt idx="4">
                  <c:v>58.51</c:v>
                </c:pt>
              </c:numCache>
            </c:numRef>
          </c:val>
          <c:extLst>
            <c:ext xmlns:c16="http://schemas.microsoft.com/office/drawing/2014/chart" uri="{C3380CC4-5D6E-409C-BE32-E72D297353CC}">
              <c16:uniqueId val="{00000000-AA6E-454B-903C-ACF88DA0DE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AA6E-454B-903C-ACF88DA0DE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11.7</c:v>
                </c:pt>
                <c:pt idx="3">
                  <c:v>10.3</c:v>
                </c:pt>
                <c:pt idx="4">
                  <c:v>18.22</c:v>
                </c:pt>
              </c:numCache>
            </c:numRef>
          </c:val>
          <c:extLst>
            <c:ext xmlns:c16="http://schemas.microsoft.com/office/drawing/2014/chart" uri="{C3380CC4-5D6E-409C-BE32-E72D297353CC}">
              <c16:uniqueId val="{00000000-D453-4C92-A7A0-D1C129D42B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D453-4C92-A7A0-D1C129D42B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3263.48</c:v>
                </c:pt>
              </c:numCache>
            </c:numRef>
          </c:val>
          <c:extLst>
            <c:ext xmlns:c16="http://schemas.microsoft.com/office/drawing/2014/chart" uri="{C3380CC4-5D6E-409C-BE32-E72D297353CC}">
              <c16:uniqueId val="{00000000-3810-4A64-9D67-778450CB0F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3810-4A64-9D67-778450CB0F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62.6</c:v>
                </c:pt>
                <c:pt idx="3">
                  <c:v>62.56</c:v>
                </c:pt>
                <c:pt idx="4">
                  <c:v>71.23</c:v>
                </c:pt>
              </c:numCache>
            </c:numRef>
          </c:val>
          <c:extLst>
            <c:ext xmlns:c16="http://schemas.microsoft.com/office/drawing/2014/chart" uri="{C3380CC4-5D6E-409C-BE32-E72D297353CC}">
              <c16:uniqueId val="{00000000-A4DF-428D-8C5D-E260C84087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A4DF-428D-8C5D-E260C84087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220.45</c:v>
                </c:pt>
                <c:pt idx="3">
                  <c:v>219.03</c:v>
                </c:pt>
                <c:pt idx="4">
                  <c:v>192.27</c:v>
                </c:pt>
              </c:numCache>
            </c:numRef>
          </c:val>
          <c:extLst>
            <c:ext xmlns:c16="http://schemas.microsoft.com/office/drawing/2014/chart" uri="{C3380CC4-5D6E-409C-BE32-E72D297353CC}">
              <c16:uniqueId val="{00000000-8320-45D1-BC04-D42215F139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8320-45D1-BC04-D42215F139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都留市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29168</v>
      </c>
      <c r="AM8" s="55"/>
      <c r="AN8" s="55"/>
      <c r="AO8" s="55"/>
      <c r="AP8" s="55"/>
      <c r="AQ8" s="55"/>
      <c r="AR8" s="55"/>
      <c r="AS8" s="55"/>
      <c r="AT8" s="54">
        <f>データ!T6</f>
        <v>161.63</v>
      </c>
      <c r="AU8" s="54"/>
      <c r="AV8" s="54"/>
      <c r="AW8" s="54"/>
      <c r="AX8" s="54"/>
      <c r="AY8" s="54"/>
      <c r="AZ8" s="54"/>
      <c r="BA8" s="54"/>
      <c r="BB8" s="54">
        <f>データ!U6</f>
        <v>180.46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40</v>
      </c>
      <c r="J10" s="54"/>
      <c r="K10" s="54"/>
      <c r="L10" s="54"/>
      <c r="M10" s="54"/>
      <c r="N10" s="54"/>
      <c r="O10" s="54"/>
      <c r="P10" s="54">
        <f>データ!P6</f>
        <v>28.74</v>
      </c>
      <c r="Q10" s="54"/>
      <c r="R10" s="54"/>
      <c r="S10" s="54"/>
      <c r="T10" s="54"/>
      <c r="U10" s="54"/>
      <c r="V10" s="54"/>
      <c r="W10" s="54">
        <f>データ!Q6</f>
        <v>103.71</v>
      </c>
      <c r="X10" s="54"/>
      <c r="Y10" s="54"/>
      <c r="Z10" s="54"/>
      <c r="AA10" s="54"/>
      <c r="AB10" s="54"/>
      <c r="AC10" s="54"/>
      <c r="AD10" s="55">
        <f>データ!R6</f>
        <v>2420</v>
      </c>
      <c r="AE10" s="55"/>
      <c r="AF10" s="55"/>
      <c r="AG10" s="55"/>
      <c r="AH10" s="55"/>
      <c r="AI10" s="55"/>
      <c r="AJ10" s="55"/>
      <c r="AK10" s="2"/>
      <c r="AL10" s="55">
        <f>データ!V6</f>
        <v>8275</v>
      </c>
      <c r="AM10" s="55"/>
      <c r="AN10" s="55"/>
      <c r="AO10" s="55"/>
      <c r="AP10" s="55"/>
      <c r="AQ10" s="55"/>
      <c r="AR10" s="55"/>
      <c r="AS10" s="55"/>
      <c r="AT10" s="54">
        <f>データ!W6</f>
        <v>2.56</v>
      </c>
      <c r="AU10" s="54"/>
      <c r="AV10" s="54"/>
      <c r="AW10" s="54"/>
      <c r="AX10" s="54"/>
      <c r="AY10" s="54"/>
      <c r="AZ10" s="54"/>
      <c r="BA10" s="54"/>
      <c r="BB10" s="54">
        <f>データ!X6</f>
        <v>3232.42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116</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114</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Gaki/ipOjwx18DW/ECU6rkWl74AmaAr3nnnA9lw4ccutJte7rlCi2jERjI2H5EWCwhlID+YMY0QKbJG7EAFqg==" saltValue="pAEk/u4lBqyNSeUgOYf4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192040</v>
      </c>
      <c r="D6" s="19">
        <f t="shared" si="3"/>
        <v>46</v>
      </c>
      <c r="E6" s="19">
        <f t="shared" si="3"/>
        <v>17</v>
      </c>
      <c r="F6" s="19">
        <f t="shared" si="3"/>
        <v>1</v>
      </c>
      <c r="G6" s="19">
        <f t="shared" si="3"/>
        <v>0</v>
      </c>
      <c r="H6" s="19" t="str">
        <f t="shared" si="3"/>
        <v>山梨県　都留市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40</v>
      </c>
      <c r="P6" s="20">
        <f t="shared" si="3"/>
        <v>28.74</v>
      </c>
      <c r="Q6" s="20">
        <f t="shared" si="3"/>
        <v>103.71</v>
      </c>
      <c r="R6" s="20">
        <f t="shared" si="3"/>
        <v>2420</v>
      </c>
      <c r="S6" s="20">
        <f t="shared" si="3"/>
        <v>29168</v>
      </c>
      <c r="T6" s="20">
        <f t="shared" si="3"/>
        <v>161.63</v>
      </c>
      <c r="U6" s="20">
        <f t="shared" si="3"/>
        <v>180.46</v>
      </c>
      <c r="V6" s="20">
        <f t="shared" si="3"/>
        <v>8275</v>
      </c>
      <c r="W6" s="20">
        <f t="shared" si="3"/>
        <v>2.56</v>
      </c>
      <c r="X6" s="20">
        <f t="shared" si="3"/>
        <v>3232.42</v>
      </c>
      <c r="Y6" s="21" t="str">
        <f>IF(Y7="",NA(),Y7)</f>
        <v>-</v>
      </c>
      <c r="Z6" s="21" t="str">
        <f t="shared" ref="Z6:AH6" si="4">IF(Z7="",NA(),Z7)</f>
        <v>-</v>
      </c>
      <c r="AA6" s="21">
        <f t="shared" si="4"/>
        <v>101.87</v>
      </c>
      <c r="AB6" s="21">
        <f t="shared" si="4"/>
        <v>100.31</v>
      </c>
      <c r="AC6" s="21">
        <f t="shared" si="4"/>
        <v>101.13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1">
        <f t="shared" si="5"/>
        <v>67.86</v>
      </c>
      <c r="AM6" s="21">
        <f t="shared" si="5"/>
        <v>63.14</v>
      </c>
      <c r="AN6" s="21">
        <f t="shared" si="5"/>
        <v>58.51</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11.7</v>
      </c>
      <c r="AX6" s="21">
        <f t="shared" si="6"/>
        <v>10.3</v>
      </c>
      <c r="AY6" s="21">
        <f t="shared" si="6"/>
        <v>18.22</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0">
        <f t="shared" si="7"/>
        <v>0</v>
      </c>
      <c r="BI6" s="20">
        <f t="shared" si="7"/>
        <v>0</v>
      </c>
      <c r="BJ6" s="21">
        <f t="shared" si="7"/>
        <v>3263.48</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62.6</v>
      </c>
      <c r="BT6" s="21">
        <f t="shared" si="8"/>
        <v>62.56</v>
      </c>
      <c r="BU6" s="21">
        <f t="shared" si="8"/>
        <v>71.23</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220.45</v>
      </c>
      <c r="CE6" s="21">
        <f t="shared" si="9"/>
        <v>219.03</v>
      </c>
      <c r="CF6" s="21">
        <f t="shared" si="9"/>
        <v>192.27</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62.79</v>
      </c>
      <c r="DA6" s="21">
        <f t="shared" si="11"/>
        <v>60.01</v>
      </c>
      <c r="DB6" s="21">
        <f t="shared" si="11"/>
        <v>61.27</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t="str">
        <f t="shared" si="12"/>
        <v>-</v>
      </c>
      <c r="DL6" s="21" t="str">
        <f t="shared" si="12"/>
        <v>-</v>
      </c>
      <c r="DM6" s="21">
        <f t="shared" si="12"/>
        <v>7.31</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192040</v>
      </c>
      <c r="D7" s="23">
        <v>46</v>
      </c>
      <c r="E7" s="23">
        <v>17</v>
      </c>
      <c r="F7" s="23">
        <v>1</v>
      </c>
      <c r="G7" s="23">
        <v>0</v>
      </c>
      <c r="H7" s="23" t="s">
        <v>96</v>
      </c>
      <c r="I7" s="23" t="s">
        <v>97</v>
      </c>
      <c r="J7" s="23" t="s">
        <v>98</v>
      </c>
      <c r="K7" s="23" t="s">
        <v>99</v>
      </c>
      <c r="L7" s="23" t="s">
        <v>100</v>
      </c>
      <c r="M7" s="23" t="s">
        <v>101</v>
      </c>
      <c r="N7" s="24" t="s">
        <v>102</v>
      </c>
      <c r="O7" s="24">
        <v>40</v>
      </c>
      <c r="P7" s="24">
        <v>28.74</v>
      </c>
      <c r="Q7" s="24">
        <v>103.71</v>
      </c>
      <c r="R7" s="24">
        <v>2420</v>
      </c>
      <c r="S7" s="24">
        <v>29168</v>
      </c>
      <c r="T7" s="24">
        <v>161.63</v>
      </c>
      <c r="U7" s="24">
        <v>180.46</v>
      </c>
      <c r="V7" s="24">
        <v>8275</v>
      </c>
      <c r="W7" s="24">
        <v>2.56</v>
      </c>
      <c r="X7" s="24">
        <v>3232.42</v>
      </c>
      <c r="Y7" s="24" t="s">
        <v>102</v>
      </c>
      <c r="Z7" s="24" t="s">
        <v>102</v>
      </c>
      <c r="AA7" s="24">
        <v>101.87</v>
      </c>
      <c r="AB7" s="24">
        <v>100.31</v>
      </c>
      <c r="AC7" s="24">
        <v>101.13</v>
      </c>
      <c r="AD7" s="24" t="s">
        <v>102</v>
      </c>
      <c r="AE7" s="24" t="s">
        <v>102</v>
      </c>
      <c r="AF7" s="24">
        <v>107.21</v>
      </c>
      <c r="AG7" s="24">
        <v>107.08</v>
      </c>
      <c r="AH7" s="24">
        <v>106.08</v>
      </c>
      <c r="AI7" s="24">
        <v>106.11</v>
      </c>
      <c r="AJ7" s="24" t="s">
        <v>102</v>
      </c>
      <c r="AK7" s="24" t="s">
        <v>102</v>
      </c>
      <c r="AL7" s="24">
        <v>67.86</v>
      </c>
      <c r="AM7" s="24">
        <v>63.14</v>
      </c>
      <c r="AN7" s="24">
        <v>58.51</v>
      </c>
      <c r="AO7" s="24" t="s">
        <v>102</v>
      </c>
      <c r="AP7" s="24" t="s">
        <v>102</v>
      </c>
      <c r="AQ7" s="24">
        <v>43.71</v>
      </c>
      <c r="AR7" s="24">
        <v>45.94</v>
      </c>
      <c r="AS7" s="24">
        <v>29.34</v>
      </c>
      <c r="AT7" s="24">
        <v>3.15</v>
      </c>
      <c r="AU7" s="24" t="s">
        <v>102</v>
      </c>
      <c r="AV7" s="24" t="s">
        <v>102</v>
      </c>
      <c r="AW7" s="24">
        <v>11.7</v>
      </c>
      <c r="AX7" s="24">
        <v>10.3</v>
      </c>
      <c r="AY7" s="24">
        <v>18.22</v>
      </c>
      <c r="AZ7" s="24" t="s">
        <v>102</v>
      </c>
      <c r="BA7" s="24" t="s">
        <v>102</v>
      </c>
      <c r="BB7" s="24">
        <v>40.67</v>
      </c>
      <c r="BC7" s="24">
        <v>47.7</v>
      </c>
      <c r="BD7" s="24">
        <v>50.59</v>
      </c>
      <c r="BE7" s="24">
        <v>73.44</v>
      </c>
      <c r="BF7" s="24" t="s">
        <v>102</v>
      </c>
      <c r="BG7" s="24" t="s">
        <v>102</v>
      </c>
      <c r="BH7" s="24">
        <v>0</v>
      </c>
      <c r="BI7" s="24">
        <v>0</v>
      </c>
      <c r="BJ7" s="24">
        <v>3263.48</v>
      </c>
      <c r="BK7" s="24" t="s">
        <v>102</v>
      </c>
      <c r="BL7" s="24" t="s">
        <v>102</v>
      </c>
      <c r="BM7" s="24">
        <v>1050.51</v>
      </c>
      <c r="BN7" s="24">
        <v>1102.01</v>
      </c>
      <c r="BO7" s="24">
        <v>987.36</v>
      </c>
      <c r="BP7" s="24">
        <v>652.82000000000005</v>
      </c>
      <c r="BQ7" s="24" t="s">
        <v>102</v>
      </c>
      <c r="BR7" s="24" t="s">
        <v>102</v>
      </c>
      <c r="BS7" s="24">
        <v>62.6</v>
      </c>
      <c r="BT7" s="24">
        <v>62.56</v>
      </c>
      <c r="BU7" s="24">
        <v>71.23</v>
      </c>
      <c r="BV7" s="24" t="s">
        <v>102</v>
      </c>
      <c r="BW7" s="24" t="s">
        <v>102</v>
      </c>
      <c r="BX7" s="24">
        <v>82.65</v>
      </c>
      <c r="BY7" s="24">
        <v>82.55</v>
      </c>
      <c r="BZ7" s="24">
        <v>83.55</v>
      </c>
      <c r="CA7" s="24">
        <v>97.61</v>
      </c>
      <c r="CB7" s="24" t="s">
        <v>102</v>
      </c>
      <c r="CC7" s="24" t="s">
        <v>102</v>
      </c>
      <c r="CD7" s="24">
        <v>220.45</v>
      </c>
      <c r="CE7" s="24">
        <v>219.03</v>
      </c>
      <c r="CF7" s="24">
        <v>192.27</v>
      </c>
      <c r="CG7" s="24" t="s">
        <v>102</v>
      </c>
      <c r="CH7" s="24" t="s">
        <v>102</v>
      </c>
      <c r="CI7" s="24">
        <v>186.3</v>
      </c>
      <c r="CJ7" s="24">
        <v>188.38</v>
      </c>
      <c r="CK7" s="24">
        <v>185.98</v>
      </c>
      <c r="CL7" s="24">
        <v>138.29</v>
      </c>
      <c r="CM7" s="24" t="s">
        <v>102</v>
      </c>
      <c r="CN7" s="24" t="s">
        <v>102</v>
      </c>
      <c r="CO7" s="24" t="s">
        <v>102</v>
      </c>
      <c r="CP7" s="24" t="s">
        <v>102</v>
      </c>
      <c r="CQ7" s="24" t="s">
        <v>102</v>
      </c>
      <c r="CR7" s="24" t="s">
        <v>102</v>
      </c>
      <c r="CS7" s="24" t="s">
        <v>102</v>
      </c>
      <c r="CT7" s="24">
        <v>50.53</v>
      </c>
      <c r="CU7" s="24">
        <v>51.42</v>
      </c>
      <c r="CV7" s="24">
        <v>48.95</v>
      </c>
      <c r="CW7" s="24">
        <v>59.1</v>
      </c>
      <c r="CX7" s="24" t="s">
        <v>102</v>
      </c>
      <c r="CY7" s="24" t="s">
        <v>102</v>
      </c>
      <c r="CZ7" s="24">
        <v>62.79</v>
      </c>
      <c r="DA7" s="24">
        <v>60.01</v>
      </c>
      <c r="DB7" s="24">
        <v>61.27</v>
      </c>
      <c r="DC7" s="24" t="s">
        <v>102</v>
      </c>
      <c r="DD7" s="24" t="s">
        <v>102</v>
      </c>
      <c r="DE7" s="24">
        <v>82.08</v>
      </c>
      <c r="DF7" s="24">
        <v>81.34</v>
      </c>
      <c r="DG7" s="24">
        <v>81.14</v>
      </c>
      <c r="DH7" s="24">
        <v>95.82</v>
      </c>
      <c r="DI7" s="24" t="s">
        <v>102</v>
      </c>
      <c r="DJ7" s="24" t="s">
        <v>102</v>
      </c>
      <c r="DK7" s="24" t="s">
        <v>102</v>
      </c>
      <c r="DL7" s="24" t="s">
        <v>102</v>
      </c>
      <c r="DM7" s="24">
        <v>7.31</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LG054</cp:lastModifiedBy>
  <cp:lastPrinted>2024-01-18T05:22:42Z</cp:lastPrinted>
  <dcterms:created xsi:type="dcterms:W3CDTF">2023-12-12T00:46:31Z</dcterms:created>
  <dcterms:modified xsi:type="dcterms:W3CDTF">2024-01-18T05:22:42Z</dcterms:modified>
  <cp:category/>
</cp:coreProperties>
</file>