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rv1\上下水道課\下水道担当\下水道課\kyo-u - Sv009\02_財務\02_決算関係\2022（R04）年度（R05年度報告）\02_決算関係\06_公営企業に係る経営比較分析表（令和４年度）の分析等について（依頼）\"/>
    </mc:Choice>
  </mc:AlternateContent>
  <workbookProtection workbookAlgorithmName="SHA-512" workbookHashValue="K/CVHFsSfmzNaUpPkkBg072j27lKvclvXEEM4r1+4ndeuzgxF3uxy3Mctq2Xs0xjkoCzr55OgBxGDhXQFJJwIw==" workbookSaltValue="f2+AnaswxXfZUu4Tt4yil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<sst xmlns="http://schemas.openxmlformats.org/spreadsheetml/2006/main" count="280" uniqueCount="117">
  <si>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</si>
  <si>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</si>
  <si>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</si>
  <si>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</si>
  <si>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</si>
  <si>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</si>
  <si>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</si>
  <si>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</si>
  <si>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</si>
  <si>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</si>
  <si>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</si>
  <si>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</si>
  <si>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</si>
  <si>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</si>
  <si>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</si>
  <si>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</si>
  <si>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</si>
  <si>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</si>
  <si>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</si>
  <si>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</si>
  <si>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</si>
  <si>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</si>
  <si>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</si>
  <si>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</si>
  <si>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</si>
  <si>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</si>
  <si>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</si>
  <si>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</si>
  <si>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</si>
  <si>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</si>
  <si>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</si>
  <si>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</si>
  <si>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</si>
  <si>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</si>
  <si>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</si>
  <si>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</si>
  <si>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</si>
  <si>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</si>
  <si>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</si>
  <si>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</si>
  <si>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</si>
  <si>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</si>
  <si>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</si>
  <si>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</si>
  <si>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</si>
  <si>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</si>
  <si>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</si>
  <si>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</si>
  <si>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</si>
  <si>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</si>
  <si>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</si>
  <si>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</si>
  <si>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</si>
  <si>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</si>
  <si>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</si>
  <si>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</si>
  <si>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</si>
  <si>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</si>
  <si>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</si>
  <si>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</si>
  <si>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</si>
  <si>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</si>
  <si>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</si>
  <si>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</si>
  <si>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</si>
  <si>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</si>
  <si>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</si>
  <si>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</si>
  <si>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</si>
  <si>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</si>
  <si>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</si>
  <si>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</si>
  <si>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</si>
  <si>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</si>
  <si>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</si>
  <si>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</si>
  <si>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</si>
  <si>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</si>
  <si>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</si>
  <si>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</si>
  <si>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</si>
  <si>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</si>
  <si>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</si>
  <si>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</si>
  <si>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</si>
  <si>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</si>
  <si>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</si>
  <si>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</si>
  <si>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</si>
  <si>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</si>
  <si>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</si>
  <si>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</si>
  <si>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</si>
  <si>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</si>
  <si>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</si>
  <si>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</si>
  <si>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都留市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</si>
  <si>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</si>
  <si>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</si>
  <si>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</si>
  <si>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</si>
  <si>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</si>
  <si>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</si>
  <si>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</si>
  <si>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</si>
  <si>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</si>
  <si>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</si>
  <si>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</si>
  <si>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</si>
  <si>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</si>
  <si>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</si>
  <si>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</si>
  <si>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</si>
  <si>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</si>
  <si>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では平成5年度に事業開始し、平成16年度より順次供用を開始しており、最も古い管渠は布設から30年が経過したが、比較的新しい施設であるため、現時点で、管渠における老朽化対策は未実施だが、マンホールポンプ施設については、耐用年数を考慮し、随時更新を実施している。
　今後の更新需要に向け、ストックマネジメント計画等の策定を検討し、投資の平準化を図る必要がある。
　①有形固定資産減価償却率は、7.31％であり類似団体平均値を大幅に下回っている。今後は減価償却を重ねていくことにより増加していく。　
　②と③は、法定耐用年数を超えた管渠および更新した管渠が無いので該当しない。</t>
    <rPh sb="37" eb="38">
      <t>モット</t>
    </rPh>
    <rPh sb="39" eb="40">
      <t>フル</t>
    </rPh>
    <rPh sb="41" eb="43">
      <t>カンキョ</t>
    </rPh>
    <rPh sb="89" eb="92">
      <t>ミジッシ</t>
    </rPh>
    <rPh sb="137" eb="141">
      <t>コウシンジュヨウ</t>
    </rPh>
    <rPh sb="142" eb="143">
      <t>ム</t>
    </rPh>
    <phoneticPr fontId="4"/>
  </si>
  <si>
    <r>
      <t>　令和2年度から地方公営企業法の一部を適用し、公営企業会計に移行したことにより、事業の経営や財政状況がより明確になった中で、現状では、維持管理費を使用料収入で賄えておらず、一般会計からの繰入金に依存していることから、持続的かつ安定的な事業経営に向けた長期的目線での取組みが不可</t>
    </r>
    <r>
      <rPr>
        <sz val="11"/>
        <rFont val="ＭＳ ゴシック"/>
        <family val="3"/>
        <charset val="128"/>
      </rPr>
      <t>欠である。
　令和4年度策定した「都留市下水道事業経営戦略」のもと、中長期的ビジョンで経営の改善に取り組み、将来にわたって持続可能な下水道事業を推進するとともに、流域下水道構成市町をはじめとする近隣市町村との広域化・共同化、ウォータPPP導入などへの動きを注視し、業務の更なる効率化を検討していく。</t>
    </r>
    <r>
      <rPr>
        <sz val="11"/>
        <color theme="1"/>
        <rFont val="ＭＳ ゴシック"/>
        <family val="3"/>
        <charset val="128"/>
      </rPr>
      <t xml:space="preserve">
　</t>
    </r>
    <rPh sb="59" eb="60">
      <t>ナカ</t>
    </rPh>
    <rPh sb="108" eb="111">
      <t>ジゾクテキ</t>
    </rPh>
    <rPh sb="113" eb="116">
      <t>アンテイテキ</t>
    </rPh>
    <rPh sb="125" eb="127">
      <t>チョウキ</t>
    </rPh>
    <rPh sb="127" eb="128">
      <t>テキ</t>
    </rPh>
    <rPh sb="128" eb="130">
      <t>メセン</t>
    </rPh>
    <rPh sb="150" eb="152">
      <t>サクテイ</t>
    </rPh>
    <rPh sb="257" eb="259">
      <t>ドウニュウ</t>
    </rPh>
    <phoneticPr fontId="4"/>
  </si>
  <si>
    <r>
      <t>本市の公共下水道事業は、令和2年度から公営企業会計に移行しているため、、3か年度分となっている。
　</t>
    </r>
    <r>
      <rPr>
        <sz val="8.5"/>
        <rFont val="ＭＳ ゴシック"/>
        <family val="3"/>
        <charset val="128"/>
      </rPr>
      <t>①経常収支比率は100％超だが、一般会計繰入金が経常収益の約65％を占めており、今後、経営基盤の安定化に向け、使用料収入の確保に努める。</t>
    </r>
    <r>
      <rPr>
        <sz val="8.5"/>
        <color rgb="FFFF0000"/>
        <rFont val="ＭＳ ゴシック"/>
        <family val="3"/>
        <charset val="128"/>
      </rPr>
      <t xml:space="preserve">
　</t>
    </r>
    <r>
      <rPr>
        <sz val="8.5"/>
        <rFont val="ＭＳ ゴシック"/>
        <family val="3"/>
        <charset val="128"/>
      </rPr>
      <t>②累積欠損金比率は、58.8％で年々減少しているものの、依然として類似団体平均値を上回っており、将来的にも0％を目指す必要があることから、引き続き経営改善による健全化を図る。</t>
    </r>
    <r>
      <rPr>
        <sz val="8.5"/>
        <color rgb="FFFF0000"/>
        <rFont val="ＭＳ ゴシック"/>
        <family val="3"/>
        <charset val="128"/>
      </rPr>
      <t xml:space="preserve">
　</t>
    </r>
    <r>
      <rPr>
        <sz val="8.5"/>
        <rFont val="ＭＳ ゴシック"/>
        <family val="3"/>
        <charset val="128"/>
      </rPr>
      <t>③流動比率は、18.2％で類似団体平均値を大きく下回っている。これは、流動負債の企業債償還金が流動資産（現金）を大きく上回っているためで、今後も続くと想定される中で、長期的な計画のもと、改善を図っていく。</t>
    </r>
    <r>
      <rPr>
        <sz val="8.5"/>
        <color rgb="FFFF0000"/>
        <rFont val="ＭＳ ゴシック"/>
        <family val="3"/>
        <charset val="128"/>
      </rPr>
      <t xml:space="preserve">
</t>
    </r>
    <r>
      <rPr>
        <sz val="8.5"/>
        <rFont val="ＭＳ ゴシック"/>
        <family val="3"/>
        <charset val="128"/>
      </rPr>
      <t>　④企業債の残高が多く、類似団体平均値を大きく上回っているため、長期的な計画により、最適な水準にしなければならない。</t>
    </r>
    <r>
      <rPr>
        <sz val="8.5"/>
        <color rgb="FFFF0000"/>
        <rFont val="ＭＳ ゴシック"/>
        <family val="3"/>
        <charset val="128"/>
      </rPr>
      <t xml:space="preserve">
</t>
    </r>
    <r>
      <rPr>
        <sz val="8.5"/>
        <rFont val="ＭＳ ゴシック"/>
        <family val="3"/>
        <charset val="128"/>
      </rPr>
      <t>　⑤経費回収率は、昨年度に比べ8.67ポイント上昇しているが、流域下水道維持管理負担金が減額になったことによる短期的要因であるため、経営状況が改善しているものではない。
　今後も継続的に下水道使用料や汚水処理費の見直しに向け検討を行う必要がある。</t>
    </r>
    <r>
      <rPr>
        <sz val="8.5"/>
        <color rgb="FFFF0000"/>
        <rFont val="ＭＳ ゴシック"/>
        <family val="3"/>
        <charset val="128"/>
      </rPr>
      <t xml:space="preserve">
　</t>
    </r>
    <r>
      <rPr>
        <sz val="8.5"/>
        <rFont val="ＭＳ ゴシック"/>
        <family val="3"/>
        <charset val="128"/>
      </rPr>
      <t>⑥汚水処理原価は、類似団体平均値を上回っている。流域下水道により県が管理する汚水処理場を利用しているので、経費回収率同様、本指標も県に支出する維持管理負担金の増減に大きく左右される。
　適正な単価に向け維持管理費の削減や接続率向上による有収水量の増加等を踏まえ、構成市町と共に協議を継続していく必要がある。
　⑦流域下水道により、県が管理する汚水処理場を利用しているので該当しない。</t>
    </r>
    <r>
      <rPr>
        <sz val="8.5"/>
        <color rgb="FFFF0000"/>
        <rFont val="ＭＳ ゴシック"/>
        <family val="3"/>
        <charset val="128"/>
      </rPr>
      <t xml:space="preserve">
　</t>
    </r>
    <r>
      <rPr>
        <sz val="8.5"/>
        <rFont val="ＭＳ ゴシック"/>
        <family val="3"/>
        <charset val="128"/>
      </rPr>
      <t>⑧水洗化率は、61.2％で類似団体平均値を大きく下回っている。整備済区域内の合併浄化槽が多いことが要因の一つとなっている。
　今後は、安定的な収入の確保やＳＤＧｓ等の観点からも一層の普及活動に取り組んでいく。</t>
    </r>
    <rPh sb="79" eb="80">
      <t>ヤク</t>
    </rPh>
    <rPh sb="136" eb="138">
      <t>ネンネン</t>
    </rPh>
    <rPh sb="278" eb="280">
      <t>コンゴ</t>
    </rPh>
    <rPh sb="281" eb="282">
      <t>ツヅ</t>
    </rPh>
    <rPh sb="284" eb="286">
      <t>ソウテイ</t>
    </rPh>
    <rPh sb="289" eb="290">
      <t>ナカ</t>
    </rPh>
    <rPh sb="318" eb="320">
      <t>ザンダカ</t>
    </rPh>
    <rPh sb="321" eb="322">
      <t>オオ</t>
    </rPh>
    <rPh sb="324" eb="330">
      <t>ルイジダンタイヘイキン</t>
    </rPh>
    <rPh sb="330" eb="331">
      <t>チ</t>
    </rPh>
    <rPh sb="332" eb="333">
      <t>オオ</t>
    </rPh>
    <rPh sb="335" eb="337">
      <t>ウワマワ</t>
    </rPh>
    <rPh sb="344" eb="347">
      <t>チョウキテキ</t>
    </rPh>
    <rPh sb="348" eb="350">
      <t>ケイカク</t>
    </rPh>
    <rPh sb="354" eb="356">
      <t>サイテキ</t>
    </rPh>
    <rPh sb="380" eb="383">
      <t>サクネンド</t>
    </rPh>
    <rPh sb="384" eb="385">
      <t>クラ</t>
    </rPh>
    <rPh sb="394" eb="396">
      <t>ジョウショウ</t>
    </rPh>
    <rPh sb="402" eb="407">
      <t>リュウイキゲスイドウ</t>
    </rPh>
    <rPh sb="407" eb="414">
      <t>イジカンリフタンキン</t>
    </rPh>
    <rPh sb="415" eb="417">
      <t>ゲンガク</t>
    </rPh>
    <rPh sb="426" eb="429">
      <t>タンキテキ</t>
    </rPh>
    <rPh sb="429" eb="431">
      <t>ヨウイン</t>
    </rPh>
    <rPh sb="437" eb="441">
      <t>ケイエイジョウキョウ</t>
    </rPh>
    <rPh sb="442" eb="444">
      <t>カイゼン</t>
    </rPh>
    <rPh sb="460" eb="463">
      <t>ケイゾクテキ</t>
    </rPh>
    <rPh sb="643" eb="645">
      <t>ヒツヨウ</t>
    </rPh>
    <rPh sb="741" eb="742">
      <t>ヒト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</si>
</sst>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1"/>
      <name val="ＭＳ ゴシック"/>
      <family val="3"/>
      <charset val="128"/>
    </font>
    <font>
      <sz val="8.5"/>
      <color theme="1"/>
      <name val="ＭＳ ゴシック"/>
      <family val="3"/>
      <charset val="128"/>
    </font>
    <font>
      <sz val="8.5"/>
      <name val="ＭＳ ゴシック"/>
      <family val="3"/>
      <charset val="128"/>
    </font>
    <font>
      <sz val="8.5"/>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F71-456B-B62E-4B508068325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CF71-456B-B62E-4B508068325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CD-49D2-A653-571D2AC927D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7DCD-49D2-A653-571D2AC927D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62.79</c:v>
                </c:pt>
                <c:pt idx="3">
                  <c:v>60.01</c:v>
                </c:pt>
                <c:pt idx="4">
                  <c:v>61.27</c:v>
                </c:pt>
              </c:numCache>
            </c:numRef>
          </c:val>
          <c:extLst>
            <c:ext xmlns:c16="http://schemas.microsoft.com/office/drawing/2014/chart" uri="{C3380CC4-5D6E-409C-BE32-E72D297353CC}">
              <c16:uniqueId val="{00000000-AA06-401D-94B2-D4121A49E6C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AA06-401D-94B2-D4121A49E6C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101.87</c:v>
                </c:pt>
                <c:pt idx="3">
                  <c:v>100.31</c:v>
                </c:pt>
                <c:pt idx="4">
                  <c:v>101.13</c:v>
                </c:pt>
              </c:numCache>
            </c:numRef>
          </c:val>
          <c:extLst>
            <c:ext xmlns:c16="http://schemas.microsoft.com/office/drawing/2014/chart" uri="{C3380CC4-5D6E-409C-BE32-E72D297353CC}">
              <c16:uniqueId val="{00000000-EB2B-41AE-9D19-F47C1C841AF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EB2B-41AE-9D19-F47C1C841AF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7.31</c:v>
                </c:pt>
              </c:numCache>
            </c:numRef>
          </c:val>
          <c:extLst>
            <c:ext xmlns:c16="http://schemas.microsoft.com/office/drawing/2014/chart" uri="{C3380CC4-5D6E-409C-BE32-E72D297353CC}">
              <c16:uniqueId val="{00000000-9FB8-407D-B371-17FC9999AB0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9FB8-407D-B371-17FC9999AB0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0F8-44E2-819C-BF29E094074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A0F8-44E2-819C-BF29E094074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67.86</c:v>
                </c:pt>
                <c:pt idx="3">
                  <c:v>63.14</c:v>
                </c:pt>
                <c:pt idx="4">
                  <c:v>58.51</c:v>
                </c:pt>
              </c:numCache>
            </c:numRef>
          </c:val>
          <c:extLst>
            <c:ext xmlns:c16="http://schemas.microsoft.com/office/drawing/2014/chart" uri="{C3380CC4-5D6E-409C-BE32-E72D297353CC}">
              <c16:uniqueId val="{00000000-AA6E-454B-903C-ACF88DA0DE3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AA6E-454B-903C-ACF88DA0DE3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11.7</c:v>
                </c:pt>
                <c:pt idx="3">
                  <c:v>10.3</c:v>
                </c:pt>
                <c:pt idx="4">
                  <c:v>18.22</c:v>
                </c:pt>
              </c:numCache>
            </c:numRef>
          </c:val>
          <c:extLst>
            <c:ext xmlns:c16="http://schemas.microsoft.com/office/drawing/2014/chart" uri="{C3380CC4-5D6E-409C-BE32-E72D297353CC}">
              <c16:uniqueId val="{00000000-D453-4C92-A7A0-D1C129D42BB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D453-4C92-A7A0-D1C129D42BB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c:v>3263.48</c:v>
                </c:pt>
              </c:numCache>
            </c:numRef>
          </c:val>
          <c:extLst>
            <c:ext xmlns:c16="http://schemas.microsoft.com/office/drawing/2014/chart" uri="{C3380CC4-5D6E-409C-BE32-E72D297353CC}">
              <c16:uniqueId val="{00000000-3810-4A64-9D67-778450CB0F7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3810-4A64-9D67-778450CB0F7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62.6</c:v>
                </c:pt>
                <c:pt idx="3">
                  <c:v>62.56</c:v>
                </c:pt>
                <c:pt idx="4">
                  <c:v>71.23</c:v>
                </c:pt>
              </c:numCache>
            </c:numRef>
          </c:val>
          <c:extLst>
            <c:ext xmlns:c16="http://schemas.microsoft.com/office/drawing/2014/chart" uri="{C3380CC4-5D6E-409C-BE32-E72D297353CC}">
              <c16:uniqueId val="{00000000-A4DF-428D-8C5D-E260C840870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A4DF-428D-8C5D-E260C840870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220.45</c:v>
                </c:pt>
                <c:pt idx="3">
                  <c:v>219.03</c:v>
                </c:pt>
                <c:pt idx="4">
                  <c:v>192.27</c:v>
                </c:pt>
              </c:numCache>
            </c:numRef>
          </c:val>
          <c:extLst>
            <c:ext xmlns:c16="http://schemas.microsoft.com/office/drawing/2014/chart" uri="{C3380CC4-5D6E-409C-BE32-E72D297353CC}">
              <c16:uniqueId val="{00000000-8320-45D1-BC04-D42215F1393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8320-45D1-BC04-D42215F1393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山梨県　都留市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55">
        <f>データ!S6</f>
        <v>29168</v>
      </c>
      <c r="AM8" s="55"/>
      <c r="AN8" s="55"/>
      <c r="AO8" s="55"/>
      <c r="AP8" s="55"/>
      <c r="AQ8" s="55"/>
      <c r="AR8" s="55"/>
      <c r="AS8" s="55"/>
      <c r="AT8" s="54">
        <f>データ!T6</f>
        <v>161.63</v>
      </c>
      <c r="AU8" s="54"/>
      <c r="AV8" s="54"/>
      <c r="AW8" s="54"/>
      <c r="AX8" s="54"/>
      <c r="AY8" s="54"/>
      <c r="AZ8" s="54"/>
      <c r="BA8" s="54"/>
      <c r="BB8" s="54">
        <f>データ!U6</f>
        <v>180.46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40</v>
      </c>
      <c r="J10" s="54"/>
      <c r="K10" s="54"/>
      <c r="L10" s="54"/>
      <c r="M10" s="54"/>
      <c r="N10" s="54"/>
      <c r="O10" s="54"/>
      <c r="P10" s="54">
        <f>データ!P6</f>
        <v>28.74</v>
      </c>
      <c r="Q10" s="54"/>
      <c r="R10" s="54"/>
      <c r="S10" s="54"/>
      <c r="T10" s="54"/>
      <c r="U10" s="54"/>
      <c r="V10" s="54"/>
      <c r="W10" s="54">
        <f>データ!Q6</f>
        <v>103.71</v>
      </c>
      <c r="X10" s="54"/>
      <c r="Y10" s="54"/>
      <c r="Z10" s="54"/>
      <c r="AA10" s="54"/>
      <c r="AB10" s="54"/>
      <c r="AC10" s="54"/>
      <c r="AD10" s="55">
        <f>データ!R6</f>
        <v>2420</v>
      </c>
      <c r="AE10" s="55"/>
      <c r="AF10" s="55"/>
      <c r="AG10" s="55"/>
      <c r="AH10" s="55"/>
      <c r="AI10" s="55"/>
      <c r="AJ10" s="55"/>
      <c r="AK10" s="2"/>
      <c r="AL10" s="55">
        <f>データ!V6</f>
        <v>8275</v>
      </c>
      <c r="AM10" s="55"/>
      <c r="AN10" s="55"/>
      <c r="AO10" s="55"/>
      <c r="AP10" s="55"/>
      <c r="AQ10" s="55"/>
      <c r="AR10" s="55"/>
      <c r="AS10" s="55"/>
      <c r="AT10" s="54">
        <f>データ!W6</f>
        <v>2.56</v>
      </c>
      <c r="AU10" s="54"/>
      <c r="AV10" s="54"/>
      <c r="AW10" s="54"/>
      <c r="AX10" s="54"/>
      <c r="AY10" s="54"/>
      <c r="AZ10" s="54"/>
      <c r="BA10" s="54"/>
      <c r="BB10" s="54">
        <f>データ!X6</f>
        <v>3232.42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6" t="s">
        <v>116</v>
      </c>
      <c r="BM16" s="87"/>
      <c r="BN16" s="87"/>
      <c r="BO16" s="87"/>
      <c r="BP16" s="87"/>
      <c r="BQ16" s="87"/>
      <c r="BR16" s="87"/>
      <c r="BS16" s="87"/>
      <c r="BT16" s="87"/>
      <c r="BU16" s="87"/>
      <c r="BV16" s="87"/>
      <c r="BW16" s="87"/>
      <c r="BX16" s="87"/>
      <c r="BY16" s="87"/>
      <c r="BZ16" s="8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6"/>
      <c r="BM17" s="87"/>
      <c r="BN17" s="87"/>
      <c r="BO17" s="87"/>
      <c r="BP17" s="87"/>
      <c r="BQ17" s="87"/>
      <c r="BR17" s="87"/>
      <c r="BS17" s="87"/>
      <c r="BT17" s="87"/>
      <c r="BU17" s="87"/>
      <c r="BV17" s="87"/>
      <c r="BW17" s="87"/>
      <c r="BX17" s="87"/>
      <c r="BY17" s="87"/>
      <c r="BZ17" s="8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6"/>
      <c r="BM18" s="87"/>
      <c r="BN18" s="87"/>
      <c r="BO18" s="87"/>
      <c r="BP18" s="87"/>
      <c r="BQ18" s="87"/>
      <c r="BR18" s="87"/>
      <c r="BS18" s="87"/>
      <c r="BT18" s="87"/>
      <c r="BU18" s="87"/>
      <c r="BV18" s="87"/>
      <c r="BW18" s="87"/>
      <c r="BX18" s="87"/>
      <c r="BY18" s="87"/>
      <c r="BZ18" s="8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6"/>
      <c r="BM19" s="87"/>
      <c r="BN19" s="87"/>
      <c r="BO19" s="87"/>
      <c r="BP19" s="87"/>
      <c r="BQ19" s="87"/>
      <c r="BR19" s="87"/>
      <c r="BS19" s="87"/>
      <c r="BT19" s="87"/>
      <c r="BU19" s="87"/>
      <c r="BV19" s="87"/>
      <c r="BW19" s="87"/>
      <c r="BX19" s="87"/>
      <c r="BY19" s="87"/>
      <c r="BZ19" s="8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6"/>
      <c r="BM20" s="87"/>
      <c r="BN20" s="87"/>
      <c r="BO20" s="87"/>
      <c r="BP20" s="87"/>
      <c r="BQ20" s="87"/>
      <c r="BR20" s="87"/>
      <c r="BS20" s="87"/>
      <c r="BT20" s="87"/>
      <c r="BU20" s="87"/>
      <c r="BV20" s="87"/>
      <c r="BW20" s="87"/>
      <c r="BX20" s="87"/>
      <c r="BY20" s="87"/>
      <c r="BZ20" s="8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6"/>
      <c r="BM21" s="87"/>
      <c r="BN21" s="87"/>
      <c r="BO21" s="87"/>
      <c r="BP21" s="87"/>
      <c r="BQ21" s="87"/>
      <c r="BR21" s="87"/>
      <c r="BS21" s="87"/>
      <c r="BT21" s="87"/>
      <c r="BU21" s="87"/>
      <c r="BV21" s="87"/>
      <c r="BW21" s="87"/>
      <c r="BX21" s="87"/>
      <c r="BY21" s="87"/>
      <c r="BZ21" s="8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6"/>
      <c r="BM22" s="87"/>
      <c r="BN22" s="87"/>
      <c r="BO22" s="87"/>
      <c r="BP22" s="87"/>
      <c r="BQ22" s="87"/>
      <c r="BR22" s="87"/>
      <c r="BS22" s="87"/>
      <c r="BT22" s="87"/>
      <c r="BU22" s="87"/>
      <c r="BV22" s="87"/>
      <c r="BW22" s="87"/>
      <c r="BX22" s="87"/>
      <c r="BY22" s="87"/>
      <c r="BZ22" s="8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6"/>
      <c r="BM23" s="87"/>
      <c r="BN23" s="87"/>
      <c r="BO23" s="87"/>
      <c r="BP23" s="87"/>
      <c r="BQ23" s="87"/>
      <c r="BR23" s="87"/>
      <c r="BS23" s="87"/>
      <c r="BT23" s="87"/>
      <c r="BU23" s="87"/>
      <c r="BV23" s="87"/>
      <c r="BW23" s="87"/>
      <c r="BX23" s="87"/>
      <c r="BY23" s="87"/>
      <c r="BZ23" s="8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6"/>
      <c r="BM24" s="87"/>
      <c r="BN24" s="87"/>
      <c r="BO24" s="87"/>
      <c r="BP24" s="87"/>
      <c r="BQ24" s="87"/>
      <c r="BR24" s="87"/>
      <c r="BS24" s="87"/>
      <c r="BT24" s="87"/>
      <c r="BU24" s="87"/>
      <c r="BV24" s="87"/>
      <c r="BW24" s="87"/>
      <c r="BX24" s="87"/>
      <c r="BY24" s="87"/>
      <c r="BZ24" s="8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6"/>
      <c r="BM25" s="87"/>
      <c r="BN25" s="87"/>
      <c r="BO25" s="87"/>
      <c r="BP25" s="87"/>
      <c r="BQ25" s="87"/>
      <c r="BR25" s="87"/>
      <c r="BS25" s="87"/>
      <c r="BT25" s="87"/>
      <c r="BU25" s="87"/>
      <c r="BV25" s="87"/>
      <c r="BW25" s="87"/>
      <c r="BX25" s="87"/>
      <c r="BY25" s="87"/>
      <c r="BZ25" s="8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6"/>
      <c r="BM26" s="87"/>
      <c r="BN26" s="87"/>
      <c r="BO26" s="87"/>
      <c r="BP26" s="87"/>
      <c r="BQ26" s="87"/>
      <c r="BR26" s="87"/>
      <c r="BS26" s="87"/>
      <c r="BT26" s="87"/>
      <c r="BU26" s="87"/>
      <c r="BV26" s="87"/>
      <c r="BW26" s="87"/>
      <c r="BX26" s="87"/>
      <c r="BY26" s="87"/>
      <c r="BZ26" s="8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6"/>
      <c r="BM27" s="87"/>
      <c r="BN27" s="87"/>
      <c r="BO27" s="87"/>
      <c r="BP27" s="87"/>
      <c r="BQ27" s="87"/>
      <c r="BR27" s="87"/>
      <c r="BS27" s="87"/>
      <c r="BT27" s="87"/>
      <c r="BU27" s="87"/>
      <c r="BV27" s="87"/>
      <c r="BW27" s="87"/>
      <c r="BX27" s="87"/>
      <c r="BY27" s="87"/>
      <c r="BZ27" s="8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6"/>
      <c r="BM28" s="87"/>
      <c r="BN28" s="87"/>
      <c r="BO28" s="87"/>
      <c r="BP28" s="87"/>
      <c r="BQ28" s="87"/>
      <c r="BR28" s="87"/>
      <c r="BS28" s="87"/>
      <c r="BT28" s="87"/>
      <c r="BU28" s="87"/>
      <c r="BV28" s="87"/>
      <c r="BW28" s="87"/>
      <c r="BX28" s="87"/>
      <c r="BY28" s="87"/>
      <c r="BZ28" s="8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6"/>
      <c r="BM29" s="87"/>
      <c r="BN29" s="87"/>
      <c r="BO29" s="87"/>
      <c r="BP29" s="87"/>
      <c r="BQ29" s="87"/>
      <c r="BR29" s="87"/>
      <c r="BS29" s="87"/>
      <c r="BT29" s="87"/>
      <c r="BU29" s="87"/>
      <c r="BV29" s="87"/>
      <c r="BW29" s="87"/>
      <c r="BX29" s="87"/>
      <c r="BY29" s="87"/>
      <c r="BZ29" s="8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6"/>
      <c r="BM30" s="87"/>
      <c r="BN30" s="87"/>
      <c r="BO30" s="87"/>
      <c r="BP30" s="87"/>
      <c r="BQ30" s="87"/>
      <c r="BR30" s="87"/>
      <c r="BS30" s="87"/>
      <c r="BT30" s="87"/>
      <c r="BU30" s="87"/>
      <c r="BV30" s="87"/>
      <c r="BW30" s="87"/>
      <c r="BX30" s="87"/>
      <c r="BY30" s="87"/>
      <c r="BZ30" s="8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6"/>
      <c r="BM31" s="87"/>
      <c r="BN31" s="87"/>
      <c r="BO31" s="87"/>
      <c r="BP31" s="87"/>
      <c r="BQ31" s="87"/>
      <c r="BR31" s="87"/>
      <c r="BS31" s="87"/>
      <c r="BT31" s="87"/>
      <c r="BU31" s="87"/>
      <c r="BV31" s="87"/>
      <c r="BW31" s="87"/>
      <c r="BX31" s="87"/>
      <c r="BY31" s="87"/>
      <c r="BZ31" s="8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6"/>
      <c r="BM32" s="87"/>
      <c r="BN32" s="87"/>
      <c r="BO32" s="87"/>
      <c r="BP32" s="87"/>
      <c r="BQ32" s="87"/>
      <c r="BR32" s="87"/>
      <c r="BS32" s="87"/>
      <c r="BT32" s="87"/>
      <c r="BU32" s="87"/>
      <c r="BV32" s="87"/>
      <c r="BW32" s="87"/>
      <c r="BX32" s="87"/>
      <c r="BY32" s="87"/>
      <c r="BZ32" s="8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6"/>
      <c r="BM33" s="87"/>
      <c r="BN33" s="87"/>
      <c r="BO33" s="87"/>
      <c r="BP33" s="87"/>
      <c r="BQ33" s="87"/>
      <c r="BR33" s="87"/>
      <c r="BS33" s="87"/>
      <c r="BT33" s="87"/>
      <c r="BU33" s="87"/>
      <c r="BV33" s="87"/>
      <c r="BW33" s="87"/>
      <c r="BX33" s="87"/>
      <c r="BY33" s="87"/>
      <c r="BZ33" s="88"/>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6"/>
      <c r="BM34" s="87"/>
      <c r="BN34" s="87"/>
      <c r="BO34" s="87"/>
      <c r="BP34" s="87"/>
      <c r="BQ34" s="87"/>
      <c r="BR34" s="87"/>
      <c r="BS34" s="87"/>
      <c r="BT34" s="87"/>
      <c r="BU34" s="87"/>
      <c r="BV34" s="87"/>
      <c r="BW34" s="87"/>
      <c r="BX34" s="87"/>
      <c r="BY34" s="87"/>
      <c r="BZ34" s="88"/>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6"/>
      <c r="BM35" s="87"/>
      <c r="BN35" s="87"/>
      <c r="BO35" s="87"/>
      <c r="BP35" s="87"/>
      <c r="BQ35" s="87"/>
      <c r="BR35" s="87"/>
      <c r="BS35" s="87"/>
      <c r="BT35" s="87"/>
      <c r="BU35" s="87"/>
      <c r="BV35" s="87"/>
      <c r="BW35" s="87"/>
      <c r="BX35" s="87"/>
      <c r="BY35" s="87"/>
      <c r="BZ35" s="8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6"/>
      <c r="BM36" s="87"/>
      <c r="BN36" s="87"/>
      <c r="BO36" s="87"/>
      <c r="BP36" s="87"/>
      <c r="BQ36" s="87"/>
      <c r="BR36" s="87"/>
      <c r="BS36" s="87"/>
      <c r="BT36" s="87"/>
      <c r="BU36" s="87"/>
      <c r="BV36" s="87"/>
      <c r="BW36" s="87"/>
      <c r="BX36" s="87"/>
      <c r="BY36" s="87"/>
      <c r="BZ36" s="8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6"/>
      <c r="BM37" s="87"/>
      <c r="BN37" s="87"/>
      <c r="BO37" s="87"/>
      <c r="BP37" s="87"/>
      <c r="BQ37" s="87"/>
      <c r="BR37" s="87"/>
      <c r="BS37" s="87"/>
      <c r="BT37" s="87"/>
      <c r="BU37" s="87"/>
      <c r="BV37" s="87"/>
      <c r="BW37" s="87"/>
      <c r="BX37" s="87"/>
      <c r="BY37" s="87"/>
      <c r="BZ37" s="8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6"/>
      <c r="BM38" s="87"/>
      <c r="BN38" s="87"/>
      <c r="BO38" s="87"/>
      <c r="BP38" s="87"/>
      <c r="BQ38" s="87"/>
      <c r="BR38" s="87"/>
      <c r="BS38" s="87"/>
      <c r="BT38" s="87"/>
      <c r="BU38" s="87"/>
      <c r="BV38" s="87"/>
      <c r="BW38" s="87"/>
      <c r="BX38" s="87"/>
      <c r="BY38" s="87"/>
      <c r="BZ38" s="8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6"/>
      <c r="BM39" s="87"/>
      <c r="BN39" s="87"/>
      <c r="BO39" s="87"/>
      <c r="BP39" s="87"/>
      <c r="BQ39" s="87"/>
      <c r="BR39" s="87"/>
      <c r="BS39" s="87"/>
      <c r="BT39" s="87"/>
      <c r="BU39" s="87"/>
      <c r="BV39" s="87"/>
      <c r="BW39" s="87"/>
      <c r="BX39" s="87"/>
      <c r="BY39" s="87"/>
      <c r="BZ39" s="8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6"/>
      <c r="BM40" s="87"/>
      <c r="BN40" s="87"/>
      <c r="BO40" s="87"/>
      <c r="BP40" s="87"/>
      <c r="BQ40" s="87"/>
      <c r="BR40" s="87"/>
      <c r="BS40" s="87"/>
      <c r="BT40" s="87"/>
      <c r="BU40" s="87"/>
      <c r="BV40" s="87"/>
      <c r="BW40" s="87"/>
      <c r="BX40" s="87"/>
      <c r="BY40" s="87"/>
      <c r="BZ40" s="8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6"/>
      <c r="BM41" s="87"/>
      <c r="BN41" s="87"/>
      <c r="BO41" s="87"/>
      <c r="BP41" s="87"/>
      <c r="BQ41" s="87"/>
      <c r="BR41" s="87"/>
      <c r="BS41" s="87"/>
      <c r="BT41" s="87"/>
      <c r="BU41" s="87"/>
      <c r="BV41" s="87"/>
      <c r="BW41" s="87"/>
      <c r="BX41" s="87"/>
      <c r="BY41" s="87"/>
      <c r="BZ41" s="8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6"/>
      <c r="BM42" s="87"/>
      <c r="BN42" s="87"/>
      <c r="BO42" s="87"/>
      <c r="BP42" s="87"/>
      <c r="BQ42" s="87"/>
      <c r="BR42" s="87"/>
      <c r="BS42" s="87"/>
      <c r="BT42" s="87"/>
      <c r="BU42" s="87"/>
      <c r="BV42" s="87"/>
      <c r="BW42" s="87"/>
      <c r="BX42" s="87"/>
      <c r="BY42" s="87"/>
      <c r="BZ42" s="8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6"/>
      <c r="BM43" s="87"/>
      <c r="BN43" s="87"/>
      <c r="BO43" s="87"/>
      <c r="BP43" s="87"/>
      <c r="BQ43" s="87"/>
      <c r="BR43" s="87"/>
      <c r="BS43" s="87"/>
      <c r="BT43" s="87"/>
      <c r="BU43" s="87"/>
      <c r="BV43" s="87"/>
      <c r="BW43" s="87"/>
      <c r="BX43" s="87"/>
      <c r="BY43" s="87"/>
      <c r="BZ43" s="8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9"/>
      <c r="BM44" s="90"/>
      <c r="BN44" s="90"/>
      <c r="BO44" s="90"/>
      <c r="BP44" s="90"/>
      <c r="BQ44" s="90"/>
      <c r="BR44" s="90"/>
      <c r="BS44" s="90"/>
      <c r="BT44" s="90"/>
      <c r="BU44" s="90"/>
      <c r="BV44" s="90"/>
      <c r="BW44" s="90"/>
      <c r="BX44" s="90"/>
      <c r="BY44" s="90"/>
      <c r="BZ44" s="9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114</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80"/>
      <c r="BM60" s="81"/>
      <c r="BN60" s="81"/>
      <c r="BO60" s="81"/>
      <c r="BP60" s="81"/>
      <c r="BQ60" s="81"/>
      <c r="BR60" s="81"/>
      <c r="BS60" s="81"/>
      <c r="BT60" s="81"/>
      <c r="BU60" s="81"/>
      <c r="BV60" s="81"/>
      <c r="BW60" s="81"/>
      <c r="BX60" s="81"/>
      <c r="BY60" s="81"/>
      <c r="BZ60" s="82"/>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5Gaki/ipOjwx18DW/ECU6rkWl74AmaAr3nnnA9lw4ccutJte7rlCi2jERjI2H5EWCwhlID+YMY0QKbJG7EAFqg==" saltValue="pAEk/u4lBqyNSeUgOYf4D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192040</v>
      </c>
      <c r="D6" s="19">
        <f t="shared" si="3"/>
        <v>46</v>
      </c>
      <c r="E6" s="19">
        <f t="shared" si="3"/>
        <v>17</v>
      </c>
      <c r="F6" s="19">
        <f t="shared" si="3"/>
        <v>1</v>
      </c>
      <c r="G6" s="19">
        <f t="shared" si="3"/>
        <v>0</v>
      </c>
      <c r="H6" s="19" t="str">
        <f t="shared" si="3"/>
        <v>山梨県　都留市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40</v>
      </c>
      <c r="P6" s="20">
        <f t="shared" si="3"/>
        <v>28.74</v>
      </c>
      <c r="Q6" s="20">
        <f t="shared" si="3"/>
        <v>103.71</v>
      </c>
      <c r="R6" s="20">
        <f t="shared" si="3"/>
        <v>2420</v>
      </c>
      <c r="S6" s="20">
        <f t="shared" si="3"/>
        <v>29168</v>
      </c>
      <c r="T6" s="20">
        <f t="shared" si="3"/>
        <v>161.63</v>
      </c>
      <c r="U6" s="20">
        <f t="shared" si="3"/>
        <v>180.46</v>
      </c>
      <c r="V6" s="20">
        <f t="shared" si="3"/>
        <v>8275</v>
      </c>
      <c r="W6" s="20">
        <f t="shared" si="3"/>
        <v>2.56</v>
      </c>
      <c r="X6" s="20">
        <f t="shared" si="3"/>
        <v>3232.42</v>
      </c>
      <c r="Y6" s="21" t="str">
        <f>IF(Y7="",NA(),Y7)</f>
        <v>-</v>
      </c>
      <c r="Z6" s="21" t="str">
        <f t="shared" ref="Z6:AH6" si="4">IF(Z7="",NA(),Z7)</f>
        <v>-</v>
      </c>
      <c r="AA6" s="21">
        <f t="shared" si="4"/>
        <v>101.87</v>
      </c>
      <c r="AB6" s="21">
        <f t="shared" si="4"/>
        <v>100.31</v>
      </c>
      <c r="AC6" s="21">
        <f t="shared" si="4"/>
        <v>101.13</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1">
        <f t="shared" si="5"/>
        <v>67.86</v>
      </c>
      <c r="AM6" s="21">
        <f t="shared" si="5"/>
        <v>63.14</v>
      </c>
      <c r="AN6" s="21">
        <f t="shared" si="5"/>
        <v>58.51</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11.7</v>
      </c>
      <c r="AX6" s="21">
        <f t="shared" si="6"/>
        <v>10.3</v>
      </c>
      <c r="AY6" s="21">
        <f t="shared" si="6"/>
        <v>18.22</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0">
        <f t="shared" si="7"/>
        <v>0</v>
      </c>
      <c r="BI6" s="20">
        <f t="shared" si="7"/>
        <v>0</v>
      </c>
      <c r="BJ6" s="21">
        <f t="shared" si="7"/>
        <v>3263.48</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62.6</v>
      </c>
      <c r="BT6" s="21">
        <f t="shared" si="8"/>
        <v>62.56</v>
      </c>
      <c r="BU6" s="21">
        <f t="shared" si="8"/>
        <v>71.23</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220.45</v>
      </c>
      <c r="CE6" s="21">
        <f t="shared" si="9"/>
        <v>219.03</v>
      </c>
      <c r="CF6" s="21">
        <f t="shared" si="9"/>
        <v>192.27</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62.79</v>
      </c>
      <c r="DA6" s="21">
        <f t="shared" si="11"/>
        <v>60.01</v>
      </c>
      <c r="DB6" s="21">
        <f t="shared" si="11"/>
        <v>61.27</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t="str">
        <f t="shared" si="12"/>
        <v>-</v>
      </c>
      <c r="DL6" s="21" t="str">
        <f t="shared" si="12"/>
        <v>-</v>
      </c>
      <c r="DM6" s="21">
        <f t="shared" si="12"/>
        <v>7.31</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192040</v>
      </c>
      <c r="D7" s="23">
        <v>46</v>
      </c>
      <c r="E7" s="23">
        <v>17</v>
      </c>
      <c r="F7" s="23">
        <v>1</v>
      </c>
      <c r="G7" s="23">
        <v>0</v>
      </c>
      <c r="H7" s="23" t="s">
        <v>96</v>
      </c>
      <c r="I7" s="23" t="s">
        <v>97</v>
      </c>
      <c r="J7" s="23" t="s">
        <v>98</v>
      </c>
      <c r="K7" s="23" t="s">
        <v>99</v>
      </c>
      <c r="L7" s="23" t="s">
        <v>100</v>
      </c>
      <c r="M7" s="23" t="s">
        <v>101</v>
      </c>
      <c r="N7" s="24" t="s">
        <v>102</v>
      </c>
      <c r="O7" s="24">
        <v>40</v>
      </c>
      <c r="P7" s="24">
        <v>28.74</v>
      </c>
      <c r="Q7" s="24">
        <v>103.71</v>
      </c>
      <c r="R7" s="24">
        <v>2420</v>
      </c>
      <c r="S7" s="24">
        <v>29168</v>
      </c>
      <c r="T7" s="24">
        <v>161.63</v>
      </c>
      <c r="U7" s="24">
        <v>180.46</v>
      </c>
      <c r="V7" s="24">
        <v>8275</v>
      </c>
      <c r="W7" s="24">
        <v>2.56</v>
      </c>
      <c r="X7" s="24">
        <v>3232.42</v>
      </c>
      <c r="Y7" s="24" t="s">
        <v>102</v>
      </c>
      <c r="Z7" s="24" t="s">
        <v>102</v>
      </c>
      <c r="AA7" s="24">
        <v>101.87</v>
      </c>
      <c r="AB7" s="24">
        <v>100.31</v>
      </c>
      <c r="AC7" s="24">
        <v>101.13</v>
      </c>
      <c r="AD7" s="24" t="s">
        <v>102</v>
      </c>
      <c r="AE7" s="24" t="s">
        <v>102</v>
      </c>
      <c r="AF7" s="24">
        <v>107.21</v>
      </c>
      <c r="AG7" s="24">
        <v>107.08</v>
      </c>
      <c r="AH7" s="24">
        <v>106.08</v>
      </c>
      <c r="AI7" s="24">
        <v>106.11</v>
      </c>
      <c r="AJ7" s="24" t="s">
        <v>102</v>
      </c>
      <c r="AK7" s="24" t="s">
        <v>102</v>
      </c>
      <c r="AL7" s="24">
        <v>67.86</v>
      </c>
      <c r="AM7" s="24">
        <v>63.14</v>
      </c>
      <c r="AN7" s="24">
        <v>58.51</v>
      </c>
      <c r="AO7" s="24" t="s">
        <v>102</v>
      </c>
      <c r="AP7" s="24" t="s">
        <v>102</v>
      </c>
      <c r="AQ7" s="24">
        <v>43.71</v>
      </c>
      <c r="AR7" s="24">
        <v>45.94</v>
      </c>
      <c r="AS7" s="24">
        <v>29.34</v>
      </c>
      <c r="AT7" s="24">
        <v>3.15</v>
      </c>
      <c r="AU7" s="24" t="s">
        <v>102</v>
      </c>
      <c r="AV7" s="24" t="s">
        <v>102</v>
      </c>
      <c r="AW7" s="24">
        <v>11.7</v>
      </c>
      <c r="AX7" s="24">
        <v>10.3</v>
      </c>
      <c r="AY7" s="24">
        <v>18.22</v>
      </c>
      <c r="AZ7" s="24" t="s">
        <v>102</v>
      </c>
      <c r="BA7" s="24" t="s">
        <v>102</v>
      </c>
      <c r="BB7" s="24">
        <v>40.67</v>
      </c>
      <c r="BC7" s="24">
        <v>47.7</v>
      </c>
      <c r="BD7" s="24">
        <v>50.59</v>
      </c>
      <c r="BE7" s="24">
        <v>73.44</v>
      </c>
      <c r="BF7" s="24" t="s">
        <v>102</v>
      </c>
      <c r="BG7" s="24" t="s">
        <v>102</v>
      </c>
      <c r="BH7" s="24">
        <v>0</v>
      </c>
      <c r="BI7" s="24">
        <v>0</v>
      </c>
      <c r="BJ7" s="24">
        <v>3263.48</v>
      </c>
      <c r="BK7" s="24" t="s">
        <v>102</v>
      </c>
      <c r="BL7" s="24" t="s">
        <v>102</v>
      </c>
      <c r="BM7" s="24">
        <v>1050.51</v>
      </c>
      <c r="BN7" s="24">
        <v>1102.01</v>
      </c>
      <c r="BO7" s="24">
        <v>987.36</v>
      </c>
      <c r="BP7" s="24">
        <v>652.82000000000005</v>
      </c>
      <c r="BQ7" s="24" t="s">
        <v>102</v>
      </c>
      <c r="BR7" s="24" t="s">
        <v>102</v>
      </c>
      <c r="BS7" s="24">
        <v>62.6</v>
      </c>
      <c r="BT7" s="24">
        <v>62.56</v>
      </c>
      <c r="BU7" s="24">
        <v>71.23</v>
      </c>
      <c r="BV7" s="24" t="s">
        <v>102</v>
      </c>
      <c r="BW7" s="24" t="s">
        <v>102</v>
      </c>
      <c r="BX7" s="24">
        <v>82.65</v>
      </c>
      <c r="BY7" s="24">
        <v>82.55</v>
      </c>
      <c r="BZ7" s="24">
        <v>83.55</v>
      </c>
      <c r="CA7" s="24">
        <v>97.61</v>
      </c>
      <c r="CB7" s="24" t="s">
        <v>102</v>
      </c>
      <c r="CC7" s="24" t="s">
        <v>102</v>
      </c>
      <c r="CD7" s="24">
        <v>220.45</v>
      </c>
      <c r="CE7" s="24">
        <v>219.03</v>
      </c>
      <c r="CF7" s="24">
        <v>192.27</v>
      </c>
      <c r="CG7" s="24" t="s">
        <v>102</v>
      </c>
      <c r="CH7" s="24" t="s">
        <v>102</v>
      </c>
      <c r="CI7" s="24">
        <v>186.3</v>
      </c>
      <c r="CJ7" s="24">
        <v>188.38</v>
      </c>
      <c r="CK7" s="24">
        <v>185.98</v>
      </c>
      <c r="CL7" s="24">
        <v>138.29</v>
      </c>
      <c r="CM7" s="24" t="s">
        <v>102</v>
      </c>
      <c r="CN7" s="24" t="s">
        <v>102</v>
      </c>
      <c r="CO7" s="24" t="s">
        <v>102</v>
      </c>
      <c r="CP7" s="24" t="s">
        <v>102</v>
      </c>
      <c r="CQ7" s="24" t="s">
        <v>102</v>
      </c>
      <c r="CR7" s="24" t="s">
        <v>102</v>
      </c>
      <c r="CS7" s="24" t="s">
        <v>102</v>
      </c>
      <c r="CT7" s="24">
        <v>50.53</v>
      </c>
      <c r="CU7" s="24">
        <v>51.42</v>
      </c>
      <c r="CV7" s="24">
        <v>48.95</v>
      </c>
      <c r="CW7" s="24">
        <v>59.1</v>
      </c>
      <c r="CX7" s="24" t="s">
        <v>102</v>
      </c>
      <c r="CY7" s="24" t="s">
        <v>102</v>
      </c>
      <c r="CZ7" s="24">
        <v>62.79</v>
      </c>
      <c r="DA7" s="24">
        <v>60.01</v>
      </c>
      <c r="DB7" s="24">
        <v>61.27</v>
      </c>
      <c r="DC7" s="24" t="s">
        <v>102</v>
      </c>
      <c r="DD7" s="24" t="s">
        <v>102</v>
      </c>
      <c r="DE7" s="24">
        <v>82.08</v>
      </c>
      <c r="DF7" s="24">
        <v>81.34</v>
      </c>
      <c r="DG7" s="24">
        <v>81.14</v>
      </c>
      <c r="DH7" s="24">
        <v>95.82</v>
      </c>
      <c r="DI7" s="24" t="s">
        <v>102</v>
      </c>
      <c r="DJ7" s="24" t="s">
        <v>102</v>
      </c>
      <c r="DK7" s="24" t="s">
        <v>102</v>
      </c>
      <c r="DL7" s="24" t="s">
        <v>102</v>
      </c>
      <c r="DM7" s="24">
        <v>7.31</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LG054</cp:lastModifiedBy>
  <cp:lastPrinted>2024-01-18T05:22:42Z</cp:lastPrinted>
  <dcterms:created xsi:type="dcterms:W3CDTF">2023-12-12T00:46:31Z</dcterms:created>
  <dcterms:modified xsi:type="dcterms:W3CDTF">2024-01-18T05:22:42Z</dcterms:modified>
  <cp:category/>
</cp:coreProperties>
</file>