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3髙野\02法適簡水\03都留市　修正依頼済\"/>
    </mc:Choice>
  </mc:AlternateContent>
  <xr:revisionPtr revIDLastSave="0" documentId="13_ncr:1_{D13AD7B5-DDFD-417F-BDDC-CCE2A8375C83}" xr6:coauthVersionLast="47" xr6:coauthVersionMax="47" xr10:uidLastSave="{00000000-0000-0000-0000-000000000000}"/>
  <workbookProtection workbookAlgorithmName="SHA-512" workbookHashValue="qEPf+UL9z5u6V8WCaNTxTRz69srIY7v1cPNGD1+peRActf03lpE9F4+0oz+MFIwxRjK2GQDDtMZ87amofp0Kbg==" workbookSaltValue="2GsuzaOcwiZj0fion/bl7g==" workbookSpinCount="100000" lockStructure="1"/>
  <bookViews>
    <workbookView xWindow="-108" yWindow="-108" windowWidth="30936" windowHeight="167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P6" i="5"/>
  <c r="P10" i="4" s="1"/>
  <c r="O6" i="5"/>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G85" i="4"/>
  <c r="F85" i="4"/>
  <c r="W10" i="4"/>
  <c r="I10" i="4"/>
  <c r="AD8" i="4"/>
  <c r="W8" i="4"/>
  <c r="P8" i="4"/>
  <c r="I8" i="4"/>
</calcChain>
</file>

<file path=xl/sharedStrings.xml><?xml version="1.0" encoding="utf-8"?>
<sst xmlns="http://schemas.openxmlformats.org/spreadsheetml/2006/main" count="272" uniqueCount="114">
  <si>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</si>
  <si>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</si>
  <si>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</si>
  <si>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</si>
  <si>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</si>
  <si>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</si>
  <si>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</si>
  <si>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</si>
  <si>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</si>
  <si>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</si>
  <si>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</si>
  <si>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</si>
  <si>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</si>
  <si>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</si>
  <si>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</si>
  <si>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</si>
  <si>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</si>
  <si>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</si>
  <si>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</si>
  <si>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</si>
  <si>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</si>
  <si>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</si>
  <si>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</si>
  <si>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</si>
  <si>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</si>
  <si>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</si>
  <si>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</si>
  <si>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</si>
  <si>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</si>
  <si>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</si>
  <si>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</si>
  <si>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</si>
  <si>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</si>
  <si>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</si>
  <si>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</si>
  <si>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</si>
  <si>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</si>
  <si>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</si>
  <si>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</si>
  <si>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</si>
  <si>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</si>
  <si>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</si>
  <si>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</si>
  <si>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</si>
  <si>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</si>
  <si>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</si>
  <si>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</si>
  <si>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</si>
  <si>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</si>
  <si>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</si>
  <si>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</si>
  <si>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</si>
  <si>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</si>
  <si>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</si>
  <si>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</si>
  <si>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</si>
  <si>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</si>
  <si>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</si>
  <si>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</si>
  <si>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</si>
  <si>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</si>
  <si>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</si>
  <si>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</si>
  <si>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</si>
  <si>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</si>
  <si>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</si>
  <si>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</si>
  <si>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</si>
  <si>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</si>
  <si>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</si>
  <si>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</si>
  <si>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</si>
  <si>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</si>
  <si>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</si>
  <si>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</si>
  <si>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</si>
  <si>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</si>
  <si>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</si>
  <si>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</si>
  <si>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</si>
  <si>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</si>
  <si>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</si>
  <si>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</si>
  <si>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</si>
  <si>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</si>
  <si>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</si>
  <si>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</si>
  <si>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</si>
  <si>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</si>
  <si>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</si>
  <si>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</si>
  <si>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</si>
  <si>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</si>
  <si>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都留市</t>
  </si>
  <si>
    <t>法適用</t>
  </si>
  <si>
    <t>水道事業</t>
  </si>
  <si>
    <t>簡易水道事業</t>
  </si>
  <si>
    <t>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</si>
  <si>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</si>
  <si>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</si>
  <si>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</si>
  <si>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</si>
  <si>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</si>
  <si>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</si>
  <si>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</si>
  <si>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</si>
  <si>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</si>
  <si>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</si>
  <si>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</si>
  <si>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</si>
  <si>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</si>
  <si>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簡易水道事業は、市内11事業における計32箇所の水源地や配水池をはじめ、管路やポンプなどの施設について管理運営し、安全で安心な水道水の供給に努めているが、人口減少や漏水等による有収率の低迷などにより給水収益が減少傾向にあるなど経営状況は厳しさを増している。このような状況の中、令和2年度より公営企業会計に移行したことで経営の可視化を図ることが出来たため、効率的な事業運営を推進するとともに更なる経費節減に努めていく。
　加えて、持続可能な経営基盤の強化を目的に、更なる経営の効率化を図るほか、施設の強靭化や有収率向上のため老朽化した管路等を計画的に更新するなど、令和2年度に策定した令和3年度から10年間を計画期間とする「都留市水道事業ビジョン(2021)」及び「第11次都留市水道施設整備基本計画」に基づいて事業を実施してきたところである。これらの計画では、安全でおいしい水を供給する水道、災害に強く安定した水を供給する水道、健全な経営で未来へつなぐ水道を目指す将来像とし、具体的には、今後10年間で法定耐用年数の40年を経過する管路延長よりも長い距離の管路を布設替えすることによって、有収率を向上させ、健全な経営を行っていく。</t>
    <phoneticPr fontId="4"/>
  </si>
  <si>
    <t>①  有形固定資産減価償却率は、有形固定資産の償却対象資産の減価償却がどの程度進んでいるかを表すもので、一般的に数値が高いほど法定耐用年数に近い資産が多いことを示している。令和4年度簡易水道事業は、11.78％と前年度に比べ、3.64ポイント増加している。これは全国平均値と比較し低い数字であり、今後も動向を注視していく。
② 管路経年化率は、法定耐用年数を超えた管路延長の割合を表す指標で管路の老朽化度合を示している。令和4年度の簡易水道事業は、40.69％と前年度と比べ0.57ポイント減少しているものの、全国平均値と比較すると3.8倍高い状況である。法定耐用年数を経過した管路を多く保有していることから、管路の更新等を「水道施設整備基本計画」に基づき効率的に行っていく。
③ 管路更新率は、当該年度に更新した管路延長の割合を表す指標で、管路の更新ペースや状況を把握できる。令和4年度の簡易水道事業は、0.45％と前年度に比べ0.22ポイント増加している。今後も料金改定で確保した財源により、管路の更新等を「水道施設整備基本計画」に基づき、耐震化も含めつつ効率的に行っていく。</t>
    <phoneticPr fontId="4"/>
  </si>
  <si>
    <t xml:space="preserve"> 本市簡易水道事業は、令和2年度より公営企業会計に移行し、法適用となってから3回目の決算を迎えた。
①  経常収支比率については、全国平均値よりは高い119.03%であり、その主な経常収益は給水収益である。
②累積欠損金比率については、0％であり、欠損金はない。しかしながら、施設の老朽化が進行しているため、更新費用が掛かるなど、継続して注視する必要がある。
③流動比率については、当該指標が237.16％と200%を超えており、1年以内に支払うべき債務に対して支払うことができる現金等を保有している状況である。
④企業債残高対給水収益比率は、本市は828.21％と平均値を下回っていることから、企業債の借入額が、年度単位で償還元金を下回るよう抑制できており、経年比較でも改善されている状況である。
⑤料金回収率は、令和4年度簡易水道事業の当該指標は、80.03%と前年度に比べ、18.08ポイント減少しているものの、全国平均は上回っている状況であり、概ね妥当な料金水準であると評価できる。
⑥給水原価は、令和4年度簡易水道事業の当該指標は、130.71円と前年度に比べ、6.96円増加している。
これは、上水道への分水等により有収水量が減少、また物価高騰等による電気代の上昇により給水原価が増えている。有収率を向上させるため、電気代等の経費節減に努めていく。
⑦施設利用率は、令和4年度簡易水道事業は53.35%であり類似団体との比較では低い。今後、人口減少が進んでいく中で、施設規模の縮小等を検討することが必要し、適正化を図っていく必要がある。
⑧有収率は、令和4年度簡易水道事業は52.82%と前年度に比べ、8.36ポイント減少している。これは年間配水量が、前年度に比べ、335,891㎥増加していることが要因である。今後は漏水探査に力をいれていき、年間配水量を減らすことで有収率の上昇に努める。また、令和5年度においても老朽管の布設替工事を随時施工していく予定であり、有収率向上を目指していく。</t>
    <rPh sb="165" eb="167">
      <t>ケイゾク</t>
    </rPh>
    <rPh sb="169" eb="171">
      <t>チュウシ</t>
    </rPh>
    <rPh sb="173" eb="175">
      <t>ヒツヨウ</t>
    </rPh>
    <rPh sb="491" eb="493">
      <t>ゾウカ</t>
    </rPh>
    <rPh sb="503" eb="506">
      <t>ジョウスイドウ</t>
    </rPh>
    <rPh sb="508" eb="510">
      <t>ブンスイ</t>
    </rPh>
    <rPh sb="510" eb="511">
      <t>トウ</t>
    </rPh>
    <rPh sb="514" eb="518">
      <t>ユウシュウスイリョウ</t>
    </rPh>
    <rPh sb="519" eb="521">
      <t>ゲンショウ</t>
    </rPh>
    <rPh sb="536" eb="538">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</si>
</sst>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0.18</c:v>
                </c:pt>
                <c:pt idx="3">
                  <c:v>0.23</c:v>
                </c:pt>
                <c:pt idx="4">
                  <c:v>0.45</c:v>
                </c:pt>
              </c:numCache>
            </c:numRef>
          </c:val>
          <c:extLst>
            <c:ext xmlns:c16="http://schemas.microsoft.com/office/drawing/2014/chart" uri="{C3380CC4-5D6E-409C-BE32-E72D297353CC}">
              <c16:uniqueId val="{00000000-72C7-4636-8419-E068B753D7D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0.19</c:v>
                </c:pt>
                <c:pt idx="3">
                  <c:v>0.4</c:v>
                </c:pt>
                <c:pt idx="4">
                  <c:v>0.38</c:v>
                </c:pt>
              </c:numCache>
            </c:numRef>
          </c:val>
          <c:smooth val="0"/>
          <c:extLst>
            <c:ext xmlns:c16="http://schemas.microsoft.com/office/drawing/2014/chart" uri="{C3380CC4-5D6E-409C-BE32-E72D297353CC}">
              <c16:uniqueId val="{00000001-72C7-4636-8419-E068B753D7D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44.74</c:v>
                </c:pt>
                <c:pt idx="3">
                  <c:v>47.45</c:v>
                </c:pt>
                <c:pt idx="4">
                  <c:v>53.35</c:v>
                </c:pt>
              </c:numCache>
            </c:numRef>
          </c:val>
          <c:extLst>
            <c:ext xmlns:c16="http://schemas.microsoft.com/office/drawing/2014/chart" uri="{C3380CC4-5D6E-409C-BE32-E72D297353CC}">
              <c16:uniqueId val="{00000000-4B9B-470E-93AC-610E306C85D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50.47</c:v>
                </c:pt>
                <c:pt idx="3">
                  <c:v>55.94</c:v>
                </c:pt>
                <c:pt idx="4">
                  <c:v>57.67</c:v>
                </c:pt>
              </c:numCache>
            </c:numRef>
          </c:val>
          <c:smooth val="0"/>
          <c:extLst>
            <c:ext xmlns:c16="http://schemas.microsoft.com/office/drawing/2014/chart" uri="{C3380CC4-5D6E-409C-BE32-E72D297353CC}">
              <c16:uniqueId val="{00000001-4B9B-470E-93AC-610E306C85D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64.39</c:v>
                </c:pt>
                <c:pt idx="3">
                  <c:v>61.18</c:v>
                </c:pt>
                <c:pt idx="4">
                  <c:v>52.82</c:v>
                </c:pt>
              </c:numCache>
            </c:numRef>
          </c:val>
          <c:extLst>
            <c:ext xmlns:c16="http://schemas.microsoft.com/office/drawing/2014/chart" uri="{C3380CC4-5D6E-409C-BE32-E72D297353CC}">
              <c16:uniqueId val="{00000000-3324-4299-8C57-8DABA7C01DC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75.38</c:v>
                </c:pt>
                <c:pt idx="3">
                  <c:v>77.709999999999994</c:v>
                </c:pt>
                <c:pt idx="4">
                  <c:v>73.67</c:v>
                </c:pt>
              </c:numCache>
            </c:numRef>
          </c:val>
          <c:smooth val="0"/>
          <c:extLst>
            <c:ext xmlns:c16="http://schemas.microsoft.com/office/drawing/2014/chart" uri="{C3380CC4-5D6E-409C-BE32-E72D297353CC}">
              <c16:uniqueId val="{00000001-3324-4299-8C57-8DABA7C01DC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118.35</c:v>
                </c:pt>
                <c:pt idx="3">
                  <c:v>118.91</c:v>
                </c:pt>
                <c:pt idx="4">
                  <c:v>119.03</c:v>
                </c:pt>
              </c:numCache>
            </c:numRef>
          </c:val>
          <c:extLst>
            <c:ext xmlns:c16="http://schemas.microsoft.com/office/drawing/2014/chart" uri="{C3380CC4-5D6E-409C-BE32-E72D297353CC}">
              <c16:uniqueId val="{00000000-A108-40D2-9932-B3382BED52F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98</c:v>
                </c:pt>
                <c:pt idx="3">
                  <c:v>115.45</c:v>
                </c:pt>
                <c:pt idx="4">
                  <c:v>110.35</c:v>
                </c:pt>
              </c:numCache>
            </c:numRef>
          </c:val>
          <c:smooth val="0"/>
          <c:extLst>
            <c:ext xmlns:c16="http://schemas.microsoft.com/office/drawing/2014/chart" uri="{C3380CC4-5D6E-409C-BE32-E72D297353CC}">
              <c16:uniqueId val="{00000001-A108-40D2-9932-B3382BED52F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4.16</c:v>
                </c:pt>
                <c:pt idx="3">
                  <c:v>8.14</c:v>
                </c:pt>
                <c:pt idx="4">
                  <c:v>11.78</c:v>
                </c:pt>
              </c:numCache>
            </c:numRef>
          </c:val>
          <c:extLst>
            <c:ext xmlns:c16="http://schemas.microsoft.com/office/drawing/2014/chart" uri="{C3380CC4-5D6E-409C-BE32-E72D297353CC}">
              <c16:uniqueId val="{00000000-0B22-4E90-AC59-D22E85EB93E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12.02</c:v>
                </c:pt>
                <c:pt idx="3">
                  <c:v>15.31</c:v>
                </c:pt>
                <c:pt idx="4">
                  <c:v>18.82</c:v>
                </c:pt>
              </c:numCache>
            </c:numRef>
          </c:val>
          <c:smooth val="0"/>
          <c:extLst>
            <c:ext xmlns:c16="http://schemas.microsoft.com/office/drawing/2014/chart" uri="{C3380CC4-5D6E-409C-BE32-E72D297353CC}">
              <c16:uniqueId val="{00000001-0B22-4E90-AC59-D22E85EB93E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44.97</c:v>
                </c:pt>
                <c:pt idx="3">
                  <c:v>41.26</c:v>
                </c:pt>
                <c:pt idx="4">
                  <c:v>40.69</c:v>
                </c:pt>
              </c:numCache>
            </c:numRef>
          </c:val>
          <c:extLst>
            <c:ext xmlns:c16="http://schemas.microsoft.com/office/drawing/2014/chart" uri="{C3380CC4-5D6E-409C-BE32-E72D297353CC}">
              <c16:uniqueId val="{00000000-17B8-4B09-BAAB-EBFBDE7F4E4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12.11</c:v>
                </c:pt>
                <c:pt idx="3">
                  <c:v>10.57</c:v>
                </c:pt>
                <c:pt idx="4">
                  <c:v>10.6</c:v>
                </c:pt>
              </c:numCache>
            </c:numRef>
          </c:val>
          <c:smooth val="0"/>
          <c:extLst>
            <c:ext xmlns:c16="http://schemas.microsoft.com/office/drawing/2014/chart" uri="{C3380CC4-5D6E-409C-BE32-E72D297353CC}">
              <c16:uniqueId val="{00000001-17B8-4B09-BAAB-EBFBDE7F4E4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29B-4975-BDD3-E604A1B3B60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17.54</c:v>
                </c:pt>
                <c:pt idx="3" formatCode="#,##0.00;&quot;△&quot;#,##0.00">
                  <c:v>0</c:v>
                </c:pt>
                <c:pt idx="4" formatCode="#,##0.00;&quot;△&quot;#,##0.00">
                  <c:v>0</c:v>
                </c:pt>
              </c:numCache>
            </c:numRef>
          </c:val>
          <c:smooth val="0"/>
          <c:extLst>
            <c:ext xmlns:c16="http://schemas.microsoft.com/office/drawing/2014/chart" uri="{C3380CC4-5D6E-409C-BE32-E72D297353CC}">
              <c16:uniqueId val="{00000001-729B-4975-BDD3-E604A1B3B60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127.17</c:v>
                </c:pt>
                <c:pt idx="3">
                  <c:v>139.21</c:v>
                </c:pt>
                <c:pt idx="4">
                  <c:v>237.16</c:v>
                </c:pt>
              </c:numCache>
            </c:numRef>
          </c:val>
          <c:extLst>
            <c:ext xmlns:c16="http://schemas.microsoft.com/office/drawing/2014/chart" uri="{C3380CC4-5D6E-409C-BE32-E72D297353CC}">
              <c16:uniqueId val="{00000000-0BAA-4AC3-BB59-EC459280343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59.66</c:v>
                </c:pt>
                <c:pt idx="3">
                  <c:v>91.3</c:v>
                </c:pt>
                <c:pt idx="4">
                  <c:v>111.42</c:v>
                </c:pt>
              </c:numCache>
            </c:numRef>
          </c:val>
          <c:smooth val="0"/>
          <c:extLst>
            <c:ext xmlns:c16="http://schemas.microsoft.com/office/drawing/2014/chart" uri="{C3380CC4-5D6E-409C-BE32-E72D297353CC}">
              <c16:uniqueId val="{00000001-0BAA-4AC3-BB59-EC459280343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724.19</c:v>
                </c:pt>
                <c:pt idx="3">
                  <c:v>712.83</c:v>
                </c:pt>
                <c:pt idx="4">
                  <c:v>828.21</c:v>
                </c:pt>
              </c:numCache>
            </c:numRef>
          </c:val>
          <c:extLst>
            <c:ext xmlns:c16="http://schemas.microsoft.com/office/drawing/2014/chart" uri="{C3380CC4-5D6E-409C-BE32-E72D297353CC}">
              <c16:uniqueId val="{00000000-0A3C-4E50-8936-2E9D4EDDED0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1388.87</c:v>
                </c:pt>
                <c:pt idx="3">
                  <c:v>1185.6600000000001</c:v>
                </c:pt>
                <c:pt idx="4">
                  <c:v>1175.42</c:v>
                </c:pt>
              </c:numCache>
            </c:numRef>
          </c:val>
          <c:smooth val="0"/>
          <c:extLst>
            <c:ext xmlns:c16="http://schemas.microsoft.com/office/drawing/2014/chart" uri="{C3380CC4-5D6E-409C-BE32-E72D297353CC}">
              <c16:uniqueId val="{00000001-0A3C-4E50-8936-2E9D4EDDED0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98.86</c:v>
                </c:pt>
                <c:pt idx="3">
                  <c:v>98.11</c:v>
                </c:pt>
                <c:pt idx="4">
                  <c:v>80.03</c:v>
                </c:pt>
              </c:numCache>
            </c:numRef>
          </c:val>
          <c:extLst>
            <c:ext xmlns:c16="http://schemas.microsoft.com/office/drawing/2014/chart" uri="{C3380CC4-5D6E-409C-BE32-E72D297353CC}">
              <c16:uniqueId val="{00000000-EC19-44AB-9ED1-7858F7B0A81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70.2</c:v>
                </c:pt>
                <c:pt idx="3">
                  <c:v>74.27</c:v>
                </c:pt>
                <c:pt idx="4">
                  <c:v>73.13</c:v>
                </c:pt>
              </c:numCache>
            </c:numRef>
          </c:val>
          <c:smooth val="0"/>
          <c:extLst>
            <c:ext xmlns:c16="http://schemas.microsoft.com/office/drawing/2014/chart" uri="{C3380CC4-5D6E-409C-BE32-E72D297353CC}">
              <c16:uniqueId val="{00000001-EC19-44AB-9ED1-7858F7B0A81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124.17</c:v>
                </c:pt>
                <c:pt idx="3">
                  <c:v>123.75</c:v>
                </c:pt>
                <c:pt idx="4">
                  <c:v>130.71</c:v>
                </c:pt>
              </c:numCache>
            </c:numRef>
          </c:val>
          <c:extLst>
            <c:ext xmlns:c16="http://schemas.microsoft.com/office/drawing/2014/chart" uri="{C3380CC4-5D6E-409C-BE32-E72D297353CC}">
              <c16:uniqueId val="{00000000-4B0E-4C3D-99DD-3FF6E92C59C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262.27</c:v>
                </c:pt>
                <c:pt idx="3">
                  <c:v>207.64</c:v>
                </c:pt>
                <c:pt idx="4">
                  <c:v>210.89</c:v>
                </c:pt>
              </c:numCache>
            </c:numRef>
          </c:val>
          <c:smooth val="0"/>
          <c:extLst>
            <c:ext xmlns:c16="http://schemas.microsoft.com/office/drawing/2014/chart" uri="{C3380CC4-5D6E-409C-BE32-E72D297353CC}">
              <c16:uniqueId val="{00000001-4B0E-4C3D-99DD-3FF6E92C59C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1" zoomScale="115" zoomScaleNormal="11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山梨県　都留市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C1</v>
      </c>
      <c r="X8" s="44"/>
      <c r="Y8" s="44"/>
      <c r="Z8" s="44"/>
      <c r="AA8" s="44"/>
      <c r="AB8" s="44"/>
      <c r="AC8" s="44"/>
      <c r="AD8" s="44" t="str">
        <f>データ!$M$6</f>
        <v>非設置</v>
      </c>
      <c r="AE8" s="44"/>
      <c r="AF8" s="44"/>
      <c r="AG8" s="44"/>
      <c r="AH8" s="44"/>
      <c r="AI8" s="44"/>
      <c r="AJ8" s="44"/>
      <c r="AK8" s="2"/>
      <c r="AL8" s="45">
        <f>データ!$R$6</f>
        <v>29168</v>
      </c>
      <c r="AM8" s="45"/>
      <c r="AN8" s="45"/>
      <c r="AO8" s="45"/>
      <c r="AP8" s="45"/>
      <c r="AQ8" s="45"/>
      <c r="AR8" s="45"/>
      <c r="AS8" s="45"/>
      <c r="AT8" s="46">
        <f>データ!$S$6</f>
        <v>161.63</v>
      </c>
      <c r="AU8" s="47"/>
      <c r="AV8" s="47"/>
      <c r="AW8" s="47"/>
      <c r="AX8" s="47"/>
      <c r="AY8" s="47"/>
      <c r="AZ8" s="47"/>
      <c r="BA8" s="47"/>
      <c r="BB8" s="48">
        <f>データ!$T$6</f>
        <v>180.46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48.92</v>
      </c>
      <c r="J10" s="47"/>
      <c r="K10" s="47"/>
      <c r="L10" s="47"/>
      <c r="M10" s="47"/>
      <c r="N10" s="47"/>
      <c r="O10" s="82"/>
      <c r="P10" s="48">
        <f>データ!$P$6</f>
        <v>40.520000000000003</v>
      </c>
      <c r="Q10" s="48"/>
      <c r="R10" s="48"/>
      <c r="S10" s="48"/>
      <c r="T10" s="48"/>
      <c r="U10" s="48"/>
      <c r="V10" s="48"/>
      <c r="W10" s="45">
        <f>データ!$Q$6</f>
        <v>2260</v>
      </c>
      <c r="X10" s="45"/>
      <c r="Y10" s="45"/>
      <c r="Z10" s="45"/>
      <c r="AA10" s="45"/>
      <c r="AB10" s="45"/>
      <c r="AC10" s="45"/>
      <c r="AD10" s="2"/>
      <c r="AE10" s="2"/>
      <c r="AF10" s="2"/>
      <c r="AG10" s="2"/>
      <c r="AH10" s="2"/>
      <c r="AI10" s="2"/>
      <c r="AJ10" s="2"/>
      <c r="AK10" s="2"/>
      <c r="AL10" s="45">
        <f>データ!$U$6</f>
        <v>11667</v>
      </c>
      <c r="AM10" s="45"/>
      <c r="AN10" s="45"/>
      <c r="AO10" s="45"/>
      <c r="AP10" s="45"/>
      <c r="AQ10" s="45"/>
      <c r="AR10" s="45"/>
      <c r="AS10" s="45"/>
      <c r="AT10" s="46">
        <f>データ!$V$6</f>
        <v>12</v>
      </c>
      <c r="AU10" s="47"/>
      <c r="AV10" s="47"/>
      <c r="AW10" s="47"/>
      <c r="AX10" s="47"/>
      <c r="AY10" s="47"/>
      <c r="AZ10" s="47"/>
      <c r="BA10" s="47"/>
      <c r="BB10" s="48">
        <f>データ!$W$6</f>
        <v>972.25</v>
      </c>
      <c r="BC10" s="48"/>
      <c r="BD10" s="48"/>
      <c r="BE10" s="48"/>
      <c r="BF10" s="48"/>
      <c r="BG10" s="48"/>
      <c r="BH10" s="48"/>
      <c r="BI10" s="48"/>
      <c r="BJ10" s="2"/>
      <c r="BK10" s="2"/>
      <c r="BL10" s="64" t="s">
        <v>21</v>
      </c>
      <c r="BM10" s="65"/>
      <c r="BN10" s="66" t="s">
        <v>22</v>
      </c>
      <c r="BO10" s="66"/>
      <c r="BP10" s="66"/>
      <c r="BQ10" s="66"/>
      <c r="BR10" s="66"/>
      <c r="BS10" s="66"/>
      <c r="BT10" s="66"/>
      <c r="BU10" s="66"/>
      <c r="BV10" s="66"/>
      <c r="BW10" s="66"/>
      <c r="BX10" s="66"/>
      <c r="BY10" s="6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113</v>
      </c>
      <c r="BM16" s="84"/>
      <c r="BN16" s="84"/>
      <c r="BO16" s="84"/>
      <c r="BP16" s="84"/>
      <c r="BQ16" s="84"/>
      <c r="BR16" s="84"/>
      <c r="BS16" s="84"/>
      <c r="BT16" s="84"/>
      <c r="BU16" s="84"/>
      <c r="BV16" s="84"/>
      <c r="BW16" s="84"/>
      <c r="BX16" s="84"/>
      <c r="BY16" s="84"/>
      <c r="BZ16" s="8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4"/>
      <c r="BN17" s="84"/>
      <c r="BO17" s="84"/>
      <c r="BP17" s="84"/>
      <c r="BQ17" s="84"/>
      <c r="BR17" s="84"/>
      <c r="BS17" s="84"/>
      <c r="BT17" s="84"/>
      <c r="BU17" s="84"/>
      <c r="BV17" s="84"/>
      <c r="BW17" s="84"/>
      <c r="BX17" s="84"/>
      <c r="BY17" s="84"/>
      <c r="BZ17" s="8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4"/>
      <c r="BN18" s="84"/>
      <c r="BO18" s="84"/>
      <c r="BP18" s="84"/>
      <c r="BQ18" s="84"/>
      <c r="BR18" s="84"/>
      <c r="BS18" s="84"/>
      <c r="BT18" s="84"/>
      <c r="BU18" s="84"/>
      <c r="BV18" s="84"/>
      <c r="BW18" s="84"/>
      <c r="BX18" s="84"/>
      <c r="BY18" s="84"/>
      <c r="BZ18" s="8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4"/>
      <c r="BN19" s="84"/>
      <c r="BO19" s="84"/>
      <c r="BP19" s="84"/>
      <c r="BQ19" s="84"/>
      <c r="BR19" s="84"/>
      <c r="BS19" s="84"/>
      <c r="BT19" s="84"/>
      <c r="BU19" s="84"/>
      <c r="BV19" s="84"/>
      <c r="BW19" s="84"/>
      <c r="BX19" s="84"/>
      <c r="BY19" s="84"/>
      <c r="BZ19" s="8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4"/>
      <c r="BN20" s="84"/>
      <c r="BO20" s="84"/>
      <c r="BP20" s="84"/>
      <c r="BQ20" s="84"/>
      <c r="BR20" s="84"/>
      <c r="BS20" s="84"/>
      <c r="BT20" s="84"/>
      <c r="BU20" s="84"/>
      <c r="BV20" s="84"/>
      <c r="BW20" s="84"/>
      <c r="BX20" s="84"/>
      <c r="BY20" s="84"/>
      <c r="BZ20" s="8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4"/>
      <c r="BN21" s="84"/>
      <c r="BO21" s="84"/>
      <c r="BP21" s="84"/>
      <c r="BQ21" s="84"/>
      <c r="BR21" s="84"/>
      <c r="BS21" s="84"/>
      <c r="BT21" s="84"/>
      <c r="BU21" s="84"/>
      <c r="BV21" s="84"/>
      <c r="BW21" s="84"/>
      <c r="BX21" s="84"/>
      <c r="BY21" s="84"/>
      <c r="BZ21" s="8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4"/>
      <c r="BN22" s="84"/>
      <c r="BO22" s="84"/>
      <c r="BP22" s="84"/>
      <c r="BQ22" s="84"/>
      <c r="BR22" s="84"/>
      <c r="BS22" s="84"/>
      <c r="BT22" s="84"/>
      <c r="BU22" s="84"/>
      <c r="BV22" s="84"/>
      <c r="BW22" s="84"/>
      <c r="BX22" s="84"/>
      <c r="BY22" s="84"/>
      <c r="BZ22" s="8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4"/>
      <c r="BN23" s="84"/>
      <c r="BO23" s="84"/>
      <c r="BP23" s="84"/>
      <c r="BQ23" s="84"/>
      <c r="BR23" s="84"/>
      <c r="BS23" s="84"/>
      <c r="BT23" s="84"/>
      <c r="BU23" s="84"/>
      <c r="BV23" s="84"/>
      <c r="BW23" s="84"/>
      <c r="BX23" s="84"/>
      <c r="BY23" s="84"/>
      <c r="BZ23" s="8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4"/>
      <c r="BN24" s="84"/>
      <c r="BO24" s="84"/>
      <c r="BP24" s="84"/>
      <c r="BQ24" s="84"/>
      <c r="BR24" s="84"/>
      <c r="BS24" s="84"/>
      <c r="BT24" s="84"/>
      <c r="BU24" s="84"/>
      <c r="BV24" s="84"/>
      <c r="BW24" s="84"/>
      <c r="BX24" s="84"/>
      <c r="BY24" s="84"/>
      <c r="BZ24" s="8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4"/>
      <c r="BN25" s="84"/>
      <c r="BO25" s="84"/>
      <c r="BP25" s="84"/>
      <c r="BQ25" s="84"/>
      <c r="BR25" s="84"/>
      <c r="BS25" s="84"/>
      <c r="BT25" s="84"/>
      <c r="BU25" s="84"/>
      <c r="BV25" s="84"/>
      <c r="BW25" s="84"/>
      <c r="BX25" s="84"/>
      <c r="BY25" s="84"/>
      <c r="BZ25" s="8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4"/>
      <c r="BN26" s="84"/>
      <c r="BO26" s="84"/>
      <c r="BP26" s="84"/>
      <c r="BQ26" s="84"/>
      <c r="BR26" s="84"/>
      <c r="BS26" s="84"/>
      <c r="BT26" s="84"/>
      <c r="BU26" s="84"/>
      <c r="BV26" s="84"/>
      <c r="BW26" s="84"/>
      <c r="BX26" s="84"/>
      <c r="BY26" s="84"/>
      <c r="BZ26" s="8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4"/>
      <c r="BN27" s="84"/>
      <c r="BO27" s="84"/>
      <c r="BP27" s="84"/>
      <c r="BQ27" s="84"/>
      <c r="BR27" s="84"/>
      <c r="BS27" s="84"/>
      <c r="BT27" s="84"/>
      <c r="BU27" s="84"/>
      <c r="BV27" s="84"/>
      <c r="BW27" s="84"/>
      <c r="BX27" s="84"/>
      <c r="BY27" s="84"/>
      <c r="BZ27" s="8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4"/>
      <c r="BN28" s="84"/>
      <c r="BO28" s="84"/>
      <c r="BP28" s="84"/>
      <c r="BQ28" s="84"/>
      <c r="BR28" s="84"/>
      <c r="BS28" s="84"/>
      <c r="BT28" s="84"/>
      <c r="BU28" s="84"/>
      <c r="BV28" s="84"/>
      <c r="BW28" s="84"/>
      <c r="BX28" s="84"/>
      <c r="BY28" s="84"/>
      <c r="BZ28" s="8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4"/>
      <c r="BN29" s="84"/>
      <c r="BO29" s="84"/>
      <c r="BP29" s="84"/>
      <c r="BQ29" s="84"/>
      <c r="BR29" s="84"/>
      <c r="BS29" s="84"/>
      <c r="BT29" s="84"/>
      <c r="BU29" s="84"/>
      <c r="BV29" s="84"/>
      <c r="BW29" s="84"/>
      <c r="BX29" s="84"/>
      <c r="BY29" s="84"/>
      <c r="BZ29" s="8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4"/>
      <c r="BN30" s="84"/>
      <c r="BO30" s="84"/>
      <c r="BP30" s="84"/>
      <c r="BQ30" s="84"/>
      <c r="BR30" s="84"/>
      <c r="BS30" s="84"/>
      <c r="BT30" s="84"/>
      <c r="BU30" s="84"/>
      <c r="BV30" s="84"/>
      <c r="BW30" s="84"/>
      <c r="BX30" s="84"/>
      <c r="BY30" s="84"/>
      <c r="BZ30" s="8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4"/>
      <c r="BN31" s="84"/>
      <c r="BO31" s="84"/>
      <c r="BP31" s="84"/>
      <c r="BQ31" s="84"/>
      <c r="BR31" s="84"/>
      <c r="BS31" s="84"/>
      <c r="BT31" s="84"/>
      <c r="BU31" s="84"/>
      <c r="BV31" s="84"/>
      <c r="BW31" s="84"/>
      <c r="BX31" s="84"/>
      <c r="BY31" s="84"/>
      <c r="BZ31" s="8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4"/>
      <c r="BN32" s="84"/>
      <c r="BO32" s="84"/>
      <c r="BP32" s="84"/>
      <c r="BQ32" s="84"/>
      <c r="BR32" s="84"/>
      <c r="BS32" s="84"/>
      <c r="BT32" s="84"/>
      <c r="BU32" s="84"/>
      <c r="BV32" s="84"/>
      <c r="BW32" s="84"/>
      <c r="BX32" s="84"/>
      <c r="BY32" s="84"/>
      <c r="BZ32" s="8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4"/>
      <c r="BN33" s="84"/>
      <c r="BO33" s="84"/>
      <c r="BP33" s="84"/>
      <c r="BQ33" s="84"/>
      <c r="BR33" s="84"/>
      <c r="BS33" s="84"/>
      <c r="BT33" s="84"/>
      <c r="BU33" s="84"/>
      <c r="BV33" s="84"/>
      <c r="BW33" s="84"/>
      <c r="BX33" s="84"/>
      <c r="BY33" s="84"/>
      <c r="BZ33" s="8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4"/>
      <c r="BN34" s="84"/>
      <c r="BO34" s="84"/>
      <c r="BP34" s="84"/>
      <c r="BQ34" s="84"/>
      <c r="BR34" s="84"/>
      <c r="BS34" s="84"/>
      <c r="BT34" s="84"/>
      <c r="BU34" s="84"/>
      <c r="BV34" s="84"/>
      <c r="BW34" s="84"/>
      <c r="BX34" s="84"/>
      <c r="BY34" s="84"/>
      <c r="BZ34" s="8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4"/>
      <c r="BN35" s="84"/>
      <c r="BO35" s="84"/>
      <c r="BP35" s="84"/>
      <c r="BQ35" s="84"/>
      <c r="BR35" s="84"/>
      <c r="BS35" s="84"/>
      <c r="BT35" s="84"/>
      <c r="BU35" s="84"/>
      <c r="BV35" s="84"/>
      <c r="BW35" s="84"/>
      <c r="BX35" s="84"/>
      <c r="BY35" s="84"/>
      <c r="BZ35" s="8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4"/>
      <c r="BN36" s="84"/>
      <c r="BO36" s="84"/>
      <c r="BP36" s="84"/>
      <c r="BQ36" s="84"/>
      <c r="BR36" s="84"/>
      <c r="BS36" s="84"/>
      <c r="BT36" s="84"/>
      <c r="BU36" s="84"/>
      <c r="BV36" s="84"/>
      <c r="BW36" s="84"/>
      <c r="BX36" s="84"/>
      <c r="BY36" s="84"/>
      <c r="BZ36" s="8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4"/>
      <c r="BN37" s="84"/>
      <c r="BO37" s="84"/>
      <c r="BP37" s="84"/>
      <c r="BQ37" s="84"/>
      <c r="BR37" s="84"/>
      <c r="BS37" s="84"/>
      <c r="BT37" s="84"/>
      <c r="BU37" s="84"/>
      <c r="BV37" s="84"/>
      <c r="BW37" s="84"/>
      <c r="BX37" s="84"/>
      <c r="BY37" s="84"/>
      <c r="BZ37" s="8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4"/>
      <c r="BN38" s="84"/>
      <c r="BO38" s="84"/>
      <c r="BP38" s="84"/>
      <c r="BQ38" s="84"/>
      <c r="BR38" s="84"/>
      <c r="BS38" s="84"/>
      <c r="BT38" s="84"/>
      <c r="BU38" s="84"/>
      <c r="BV38" s="84"/>
      <c r="BW38" s="84"/>
      <c r="BX38" s="84"/>
      <c r="BY38" s="84"/>
      <c r="BZ38" s="8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4"/>
      <c r="BN39" s="84"/>
      <c r="BO39" s="84"/>
      <c r="BP39" s="84"/>
      <c r="BQ39" s="84"/>
      <c r="BR39" s="84"/>
      <c r="BS39" s="84"/>
      <c r="BT39" s="84"/>
      <c r="BU39" s="84"/>
      <c r="BV39" s="84"/>
      <c r="BW39" s="84"/>
      <c r="BX39" s="84"/>
      <c r="BY39" s="84"/>
      <c r="BZ39" s="8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4"/>
      <c r="BN40" s="84"/>
      <c r="BO40" s="84"/>
      <c r="BP40" s="84"/>
      <c r="BQ40" s="84"/>
      <c r="BR40" s="84"/>
      <c r="BS40" s="84"/>
      <c r="BT40" s="84"/>
      <c r="BU40" s="84"/>
      <c r="BV40" s="84"/>
      <c r="BW40" s="84"/>
      <c r="BX40" s="84"/>
      <c r="BY40" s="84"/>
      <c r="BZ40" s="8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4"/>
      <c r="BN41" s="84"/>
      <c r="BO41" s="84"/>
      <c r="BP41" s="84"/>
      <c r="BQ41" s="84"/>
      <c r="BR41" s="84"/>
      <c r="BS41" s="84"/>
      <c r="BT41" s="84"/>
      <c r="BU41" s="84"/>
      <c r="BV41" s="84"/>
      <c r="BW41" s="84"/>
      <c r="BX41" s="84"/>
      <c r="BY41" s="84"/>
      <c r="BZ41" s="8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4"/>
      <c r="BN42" s="84"/>
      <c r="BO42" s="84"/>
      <c r="BP42" s="84"/>
      <c r="BQ42" s="84"/>
      <c r="BR42" s="84"/>
      <c r="BS42" s="84"/>
      <c r="BT42" s="84"/>
      <c r="BU42" s="84"/>
      <c r="BV42" s="84"/>
      <c r="BW42" s="84"/>
      <c r="BX42" s="84"/>
      <c r="BY42" s="84"/>
      <c r="BZ42" s="8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4"/>
      <c r="BN43" s="84"/>
      <c r="BO43" s="84"/>
      <c r="BP43" s="84"/>
      <c r="BQ43" s="84"/>
      <c r="BR43" s="84"/>
      <c r="BS43" s="84"/>
      <c r="BT43" s="84"/>
      <c r="BU43" s="84"/>
      <c r="BV43" s="84"/>
      <c r="BW43" s="84"/>
      <c r="BX43" s="84"/>
      <c r="BY43" s="84"/>
      <c r="BZ43" s="8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112</v>
      </c>
      <c r="BM47" s="86"/>
      <c r="BN47" s="86"/>
      <c r="BO47" s="86"/>
      <c r="BP47" s="86"/>
      <c r="BQ47" s="86"/>
      <c r="BR47" s="86"/>
      <c r="BS47" s="86"/>
      <c r="BT47" s="86"/>
      <c r="BU47" s="86"/>
      <c r="BV47" s="86"/>
      <c r="BW47" s="86"/>
      <c r="BX47" s="86"/>
      <c r="BY47" s="86"/>
      <c r="BZ47" s="8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6"/>
      <c r="BN48" s="86"/>
      <c r="BO48" s="86"/>
      <c r="BP48" s="86"/>
      <c r="BQ48" s="86"/>
      <c r="BR48" s="86"/>
      <c r="BS48" s="86"/>
      <c r="BT48" s="86"/>
      <c r="BU48" s="86"/>
      <c r="BV48" s="86"/>
      <c r="BW48" s="86"/>
      <c r="BX48" s="86"/>
      <c r="BY48" s="86"/>
      <c r="BZ48" s="8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6"/>
      <c r="BN49" s="86"/>
      <c r="BO49" s="86"/>
      <c r="BP49" s="86"/>
      <c r="BQ49" s="86"/>
      <c r="BR49" s="86"/>
      <c r="BS49" s="86"/>
      <c r="BT49" s="86"/>
      <c r="BU49" s="86"/>
      <c r="BV49" s="86"/>
      <c r="BW49" s="86"/>
      <c r="BX49" s="86"/>
      <c r="BY49" s="86"/>
      <c r="BZ49" s="8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6"/>
      <c r="BN50" s="86"/>
      <c r="BO50" s="86"/>
      <c r="BP50" s="86"/>
      <c r="BQ50" s="86"/>
      <c r="BR50" s="86"/>
      <c r="BS50" s="86"/>
      <c r="BT50" s="86"/>
      <c r="BU50" s="86"/>
      <c r="BV50" s="86"/>
      <c r="BW50" s="86"/>
      <c r="BX50" s="86"/>
      <c r="BY50" s="86"/>
      <c r="BZ50" s="8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6"/>
      <c r="BN51" s="86"/>
      <c r="BO51" s="86"/>
      <c r="BP51" s="86"/>
      <c r="BQ51" s="86"/>
      <c r="BR51" s="86"/>
      <c r="BS51" s="86"/>
      <c r="BT51" s="86"/>
      <c r="BU51" s="86"/>
      <c r="BV51" s="86"/>
      <c r="BW51" s="86"/>
      <c r="BX51" s="86"/>
      <c r="BY51" s="86"/>
      <c r="BZ51" s="8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6"/>
      <c r="BN52" s="86"/>
      <c r="BO52" s="86"/>
      <c r="BP52" s="86"/>
      <c r="BQ52" s="86"/>
      <c r="BR52" s="86"/>
      <c r="BS52" s="86"/>
      <c r="BT52" s="86"/>
      <c r="BU52" s="86"/>
      <c r="BV52" s="86"/>
      <c r="BW52" s="86"/>
      <c r="BX52" s="86"/>
      <c r="BY52" s="86"/>
      <c r="BZ52" s="8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6"/>
      <c r="BN53" s="86"/>
      <c r="BO53" s="86"/>
      <c r="BP53" s="86"/>
      <c r="BQ53" s="86"/>
      <c r="BR53" s="86"/>
      <c r="BS53" s="86"/>
      <c r="BT53" s="86"/>
      <c r="BU53" s="86"/>
      <c r="BV53" s="86"/>
      <c r="BW53" s="86"/>
      <c r="BX53" s="86"/>
      <c r="BY53" s="86"/>
      <c r="BZ53" s="8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6"/>
      <c r="BN54" s="86"/>
      <c r="BO54" s="86"/>
      <c r="BP54" s="86"/>
      <c r="BQ54" s="86"/>
      <c r="BR54" s="86"/>
      <c r="BS54" s="86"/>
      <c r="BT54" s="86"/>
      <c r="BU54" s="86"/>
      <c r="BV54" s="86"/>
      <c r="BW54" s="86"/>
      <c r="BX54" s="86"/>
      <c r="BY54" s="86"/>
      <c r="BZ54" s="8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6"/>
      <c r="BN55" s="86"/>
      <c r="BO55" s="86"/>
      <c r="BP55" s="86"/>
      <c r="BQ55" s="86"/>
      <c r="BR55" s="86"/>
      <c r="BS55" s="86"/>
      <c r="BT55" s="86"/>
      <c r="BU55" s="86"/>
      <c r="BV55" s="86"/>
      <c r="BW55" s="86"/>
      <c r="BX55" s="86"/>
      <c r="BY55" s="86"/>
      <c r="BZ55" s="8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6"/>
      <c r="BN56" s="86"/>
      <c r="BO56" s="86"/>
      <c r="BP56" s="86"/>
      <c r="BQ56" s="86"/>
      <c r="BR56" s="86"/>
      <c r="BS56" s="86"/>
      <c r="BT56" s="86"/>
      <c r="BU56" s="86"/>
      <c r="BV56" s="86"/>
      <c r="BW56" s="86"/>
      <c r="BX56" s="86"/>
      <c r="BY56" s="86"/>
      <c r="BZ56" s="8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6"/>
      <c r="BN57" s="86"/>
      <c r="BO57" s="86"/>
      <c r="BP57" s="86"/>
      <c r="BQ57" s="86"/>
      <c r="BR57" s="86"/>
      <c r="BS57" s="86"/>
      <c r="BT57" s="86"/>
      <c r="BU57" s="86"/>
      <c r="BV57" s="86"/>
      <c r="BW57" s="86"/>
      <c r="BX57" s="86"/>
      <c r="BY57" s="86"/>
      <c r="BZ57" s="8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6"/>
      <c r="BN58" s="86"/>
      <c r="BO58" s="86"/>
      <c r="BP58" s="86"/>
      <c r="BQ58" s="86"/>
      <c r="BR58" s="86"/>
      <c r="BS58" s="86"/>
      <c r="BT58" s="86"/>
      <c r="BU58" s="86"/>
      <c r="BV58" s="86"/>
      <c r="BW58" s="86"/>
      <c r="BX58" s="86"/>
      <c r="BY58" s="86"/>
      <c r="BZ58" s="8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6"/>
      <c r="BN59" s="86"/>
      <c r="BO59" s="86"/>
      <c r="BP59" s="86"/>
      <c r="BQ59" s="86"/>
      <c r="BR59" s="86"/>
      <c r="BS59" s="86"/>
      <c r="BT59" s="86"/>
      <c r="BU59" s="86"/>
      <c r="BV59" s="86"/>
      <c r="BW59" s="86"/>
      <c r="BX59" s="86"/>
      <c r="BY59" s="86"/>
      <c r="BZ59" s="87"/>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83"/>
      <c r="BM60" s="86"/>
      <c r="BN60" s="86"/>
      <c r="BO60" s="86"/>
      <c r="BP60" s="86"/>
      <c r="BQ60" s="86"/>
      <c r="BR60" s="86"/>
      <c r="BS60" s="86"/>
      <c r="BT60" s="86"/>
      <c r="BU60" s="86"/>
      <c r="BV60" s="86"/>
      <c r="BW60" s="86"/>
      <c r="BX60" s="86"/>
      <c r="BY60" s="86"/>
      <c r="BZ60" s="87"/>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83"/>
      <c r="BM61" s="86"/>
      <c r="BN61" s="86"/>
      <c r="BO61" s="86"/>
      <c r="BP61" s="86"/>
      <c r="BQ61" s="86"/>
      <c r="BR61" s="86"/>
      <c r="BS61" s="86"/>
      <c r="BT61" s="86"/>
      <c r="BU61" s="86"/>
      <c r="BV61" s="86"/>
      <c r="BW61" s="86"/>
      <c r="BX61" s="86"/>
      <c r="BY61" s="86"/>
      <c r="BZ61" s="8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6"/>
      <c r="BN62" s="86"/>
      <c r="BO62" s="86"/>
      <c r="BP62" s="86"/>
      <c r="BQ62" s="86"/>
      <c r="BR62" s="86"/>
      <c r="BS62" s="86"/>
      <c r="BT62" s="86"/>
      <c r="BU62" s="86"/>
      <c r="BV62" s="86"/>
      <c r="BW62" s="86"/>
      <c r="BX62" s="86"/>
      <c r="BY62" s="86"/>
      <c r="BZ62" s="8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6"/>
      <c r="BN63" s="86"/>
      <c r="BO63" s="86"/>
      <c r="BP63" s="86"/>
      <c r="BQ63" s="86"/>
      <c r="BR63" s="86"/>
      <c r="BS63" s="86"/>
      <c r="BT63" s="86"/>
      <c r="BU63" s="86"/>
      <c r="BV63" s="86"/>
      <c r="BW63" s="86"/>
      <c r="BX63" s="86"/>
      <c r="BY63" s="86"/>
      <c r="BZ63" s="8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GzzmyDCOFSMM2VlpQB2CYmAgSCsVPilOVqVfxLFDYadRyJZbLU2rIpWMghg/kyLiIJBHXCIL6sQnGg95W5uyFg==" saltValue="v+I55sJTVM/NIUnDZsH7D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192040</v>
      </c>
      <c r="D6" s="20">
        <f t="shared" si="3"/>
        <v>46</v>
      </c>
      <c r="E6" s="20">
        <f t="shared" si="3"/>
        <v>1</v>
      </c>
      <c r="F6" s="20">
        <f t="shared" si="3"/>
        <v>0</v>
      </c>
      <c r="G6" s="20">
        <f t="shared" si="3"/>
        <v>5</v>
      </c>
      <c r="H6" s="20" t="str">
        <f t="shared" si="3"/>
        <v>山梨県　都留市</v>
      </c>
      <c r="I6" s="20" t="str">
        <f t="shared" si="3"/>
        <v>法適用</v>
      </c>
      <c r="J6" s="20" t="str">
        <f t="shared" si="3"/>
        <v>水道事業</v>
      </c>
      <c r="K6" s="20" t="str">
        <f t="shared" si="3"/>
        <v>簡易水道事業</v>
      </c>
      <c r="L6" s="20" t="str">
        <f t="shared" si="3"/>
        <v>C1</v>
      </c>
      <c r="M6" s="20" t="str">
        <f t="shared" si="3"/>
        <v>非設置</v>
      </c>
      <c r="N6" s="21" t="str">
        <f t="shared" si="3"/>
        <v>-</v>
      </c>
      <c r="O6" s="21">
        <f t="shared" si="3"/>
        <v>48.92</v>
      </c>
      <c r="P6" s="21">
        <f t="shared" si="3"/>
        <v>40.520000000000003</v>
      </c>
      <c r="Q6" s="21">
        <f t="shared" si="3"/>
        <v>2260</v>
      </c>
      <c r="R6" s="21">
        <f t="shared" si="3"/>
        <v>29168</v>
      </c>
      <c r="S6" s="21">
        <f t="shared" si="3"/>
        <v>161.63</v>
      </c>
      <c r="T6" s="21">
        <f t="shared" si="3"/>
        <v>180.46</v>
      </c>
      <c r="U6" s="21">
        <f t="shared" si="3"/>
        <v>11667</v>
      </c>
      <c r="V6" s="21">
        <f t="shared" si="3"/>
        <v>12</v>
      </c>
      <c r="W6" s="21">
        <f t="shared" si="3"/>
        <v>972.25</v>
      </c>
      <c r="X6" s="22" t="str">
        <f>IF(X7="",NA(),X7)</f>
        <v>-</v>
      </c>
      <c r="Y6" s="22" t="str">
        <f t="shared" ref="Y6:AG6" si="4">IF(Y7="",NA(),Y7)</f>
        <v>-</v>
      </c>
      <c r="Z6" s="22">
        <f t="shared" si="4"/>
        <v>118.35</v>
      </c>
      <c r="AA6" s="22">
        <f t="shared" si="4"/>
        <v>118.91</v>
      </c>
      <c r="AB6" s="22">
        <f t="shared" si="4"/>
        <v>119.03</v>
      </c>
      <c r="AC6" s="22" t="str">
        <f t="shared" si="4"/>
        <v>-</v>
      </c>
      <c r="AD6" s="22" t="str">
        <f t="shared" si="4"/>
        <v>-</v>
      </c>
      <c r="AE6" s="22">
        <f t="shared" si="4"/>
        <v>98</v>
      </c>
      <c r="AF6" s="22">
        <f t="shared" si="4"/>
        <v>115.45</v>
      </c>
      <c r="AG6" s="22">
        <f t="shared" si="4"/>
        <v>110.35</v>
      </c>
      <c r="AH6" s="21" t="str">
        <f>IF(AH7="","",IF(AH7="-","【-】","【"&amp;SUBSTITUTE(TEXT(AH7,"#,##0.00"),"-","△")&amp;"】"))</f>
        <v>【104.96】</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17.54</v>
      </c>
      <c r="AQ6" s="21">
        <f t="shared" si="5"/>
        <v>0</v>
      </c>
      <c r="AR6" s="21">
        <f t="shared" si="5"/>
        <v>0</v>
      </c>
      <c r="AS6" s="21" t="str">
        <f>IF(AS7="","",IF(AS7="-","【-】","【"&amp;SUBSTITUTE(TEXT(AS7,"#,##0.00"),"-","△")&amp;"】"))</f>
        <v>【30.67】</v>
      </c>
      <c r="AT6" s="22" t="str">
        <f>IF(AT7="",NA(),AT7)</f>
        <v>-</v>
      </c>
      <c r="AU6" s="22" t="str">
        <f t="shared" ref="AU6:BC6" si="6">IF(AU7="",NA(),AU7)</f>
        <v>-</v>
      </c>
      <c r="AV6" s="22">
        <f t="shared" si="6"/>
        <v>127.17</v>
      </c>
      <c r="AW6" s="22">
        <f t="shared" si="6"/>
        <v>139.21</v>
      </c>
      <c r="AX6" s="22">
        <f t="shared" si="6"/>
        <v>237.16</v>
      </c>
      <c r="AY6" s="22" t="str">
        <f t="shared" si="6"/>
        <v>-</v>
      </c>
      <c r="AZ6" s="22" t="str">
        <f t="shared" si="6"/>
        <v>-</v>
      </c>
      <c r="BA6" s="22">
        <f t="shared" si="6"/>
        <v>59.66</v>
      </c>
      <c r="BB6" s="22">
        <f t="shared" si="6"/>
        <v>91.3</v>
      </c>
      <c r="BC6" s="22">
        <f t="shared" si="6"/>
        <v>111.42</v>
      </c>
      <c r="BD6" s="21" t="str">
        <f>IF(BD7="","",IF(BD7="-","【-】","【"&amp;SUBSTITUTE(TEXT(BD7,"#,##0.00"),"-","△")&amp;"】"))</f>
        <v>【195.24】</v>
      </c>
      <c r="BE6" s="22" t="str">
        <f>IF(BE7="",NA(),BE7)</f>
        <v>-</v>
      </c>
      <c r="BF6" s="22" t="str">
        <f t="shared" ref="BF6:BN6" si="7">IF(BF7="",NA(),BF7)</f>
        <v>-</v>
      </c>
      <c r="BG6" s="22">
        <f t="shared" si="7"/>
        <v>724.19</v>
      </c>
      <c r="BH6" s="22">
        <f t="shared" si="7"/>
        <v>712.83</v>
      </c>
      <c r="BI6" s="22">
        <f t="shared" si="7"/>
        <v>828.21</v>
      </c>
      <c r="BJ6" s="22" t="str">
        <f t="shared" si="7"/>
        <v>-</v>
      </c>
      <c r="BK6" s="22" t="str">
        <f t="shared" si="7"/>
        <v>-</v>
      </c>
      <c r="BL6" s="22">
        <f t="shared" si="7"/>
        <v>1388.87</v>
      </c>
      <c r="BM6" s="22">
        <f t="shared" si="7"/>
        <v>1185.6600000000001</v>
      </c>
      <c r="BN6" s="22">
        <f t="shared" si="7"/>
        <v>1175.42</v>
      </c>
      <c r="BO6" s="21" t="str">
        <f>IF(BO7="","",IF(BO7="-","【-】","【"&amp;SUBSTITUTE(TEXT(BO7,"#,##0.00"),"-","△")&amp;"】"))</f>
        <v>【1,090.93】</v>
      </c>
      <c r="BP6" s="22" t="str">
        <f>IF(BP7="",NA(),BP7)</f>
        <v>-</v>
      </c>
      <c r="BQ6" s="22" t="str">
        <f t="shared" ref="BQ6:BY6" si="8">IF(BQ7="",NA(),BQ7)</f>
        <v>-</v>
      </c>
      <c r="BR6" s="22">
        <f t="shared" si="8"/>
        <v>98.86</v>
      </c>
      <c r="BS6" s="22">
        <f t="shared" si="8"/>
        <v>98.11</v>
      </c>
      <c r="BT6" s="22">
        <f t="shared" si="8"/>
        <v>80.03</v>
      </c>
      <c r="BU6" s="22" t="str">
        <f t="shared" si="8"/>
        <v>-</v>
      </c>
      <c r="BV6" s="22" t="str">
        <f t="shared" si="8"/>
        <v>-</v>
      </c>
      <c r="BW6" s="22">
        <f t="shared" si="8"/>
        <v>70.2</v>
      </c>
      <c r="BX6" s="22">
        <f t="shared" si="8"/>
        <v>74.27</v>
      </c>
      <c r="BY6" s="22">
        <f t="shared" si="8"/>
        <v>73.13</v>
      </c>
      <c r="BZ6" s="21" t="str">
        <f>IF(BZ7="","",IF(BZ7="-","【-】","【"&amp;SUBSTITUTE(TEXT(BZ7,"#,##0.00"),"-","△")&amp;"】"))</f>
        <v>【58.61】</v>
      </c>
      <c r="CA6" s="22" t="str">
        <f>IF(CA7="",NA(),CA7)</f>
        <v>-</v>
      </c>
      <c r="CB6" s="22" t="str">
        <f t="shared" ref="CB6:CJ6" si="9">IF(CB7="",NA(),CB7)</f>
        <v>-</v>
      </c>
      <c r="CC6" s="22">
        <f t="shared" si="9"/>
        <v>124.17</v>
      </c>
      <c r="CD6" s="22">
        <f t="shared" si="9"/>
        <v>123.75</v>
      </c>
      <c r="CE6" s="22">
        <f t="shared" si="9"/>
        <v>130.71</v>
      </c>
      <c r="CF6" s="22" t="str">
        <f t="shared" si="9"/>
        <v>-</v>
      </c>
      <c r="CG6" s="22" t="str">
        <f t="shared" si="9"/>
        <v>-</v>
      </c>
      <c r="CH6" s="22">
        <f t="shared" si="9"/>
        <v>262.27</v>
      </c>
      <c r="CI6" s="22">
        <f t="shared" si="9"/>
        <v>207.64</v>
      </c>
      <c r="CJ6" s="22">
        <f t="shared" si="9"/>
        <v>210.89</v>
      </c>
      <c r="CK6" s="21" t="str">
        <f>IF(CK7="","",IF(CK7="-","【-】","【"&amp;SUBSTITUTE(TEXT(CK7,"#,##0.00"),"-","△")&amp;"】"))</f>
        <v>【274.97】</v>
      </c>
      <c r="CL6" s="22" t="str">
        <f>IF(CL7="",NA(),CL7)</f>
        <v>-</v>
      </c>
      <c r="CM6" s="22" t="str">
        <f t="shared" ref="CM6:CU6" si="10">IF(CM7="",NA(),CM7)</f>
        <v>-</v>
      </c>
      <c r="CN6" s="22">
        <f t="shared" si="10"/>
        <v>44.74</v>
      </c>
      <c r="CO6" s="22">
        <f t="shared" si="10"/>
        <v>47.45</v>
      </c>
      <c r="CP6" s="22">
        <f t="shared" si="10"/>
        <v>53.35</v>
      </c>
      <c r="CQ6" s="22" t="str">
        <f t="shared" si="10"/>
        <v>-</v>
      </c>
      <c r="CR6" s="22" t="str">
        <f t="shared" si="10"/>
        <v>-</v>
      </c>
      <c r="CS6" s="22">
        <f t="shared" si="10"/>
        <v>50.47</v>
      </c>
      <c r="CT6" s="22">
        <f t="shared" si="10"/>
        <v>55.94</v>
      </c>
      <c r="CU6" s="22">
        <f t="shared" si="10"/>
        <v>57.67</v>
      </c>
      <c r="CV6" s="21" t="str">
        <f>IF(CV7="","",IF(CV7="-","【-】","【"&amp;SUBSTITUTE(TEXT(CV7,"#,##0.00"),"-","△")&amp;"】"))</f>
        <v>【52.36】</v>
      </c>
      <c r="CW6" s="22" t="str">
        <f>IF(CW7="",NA(),CW7)</f>
        <v>-</v>
      </c>
      <c r="CX6" s="22" t="str">
        <f t="shared" ref="CX6:DF6" si="11">IF(CX7="",NA(),CX7)</f>
        <v>-</v>
      </c>
      <c r="CY6" s="22">
        <f t="shared" si="11"/>
        <v>64.39</v>
      </c>
      <c r="CZ6" s="22">
        <f t="shared" si="11"/>
        <v>61.18</v>
      </c>
      <c r="DA6" s="22">
        <f t="shared" si="11"/>
        <v>52.82</v>
      </c>
      <c r="DB6" s="22" t="str">
        <f t="shared" si="11"/>
        <v>-</v>
      </c>
      <c r="DC6" s="22" t="str">
        <f t="shared" si="11"/>
        <v>-</v>
      </c>
      <c r="DD6" s="22">
        <f t="shared" si="11"/>
        <v>75.38</v>
      </c>
      <c r="DE6" s="22">
        <f t="shared" si="11"/>
        <v>77.709999999999994</v>
      </c>
      <c r="DF6" s="22">
        <f t="shared" si="11"/>
        <v>73.67</v>
      </c>
      <c r="DG6" s="21" t="str">
        <f>IF(DG7="","",IF(DG7="-","【-】","【"&amp;SUBSTITUTE(TEXT(DG7,"#,##0.00"),"-","△")&amp;"】"))</f>
        <v>【73.88】</v>
      </c>
      <c r="DH6" s="22" t="str">
        <f>IF(DH7="",NA(),DH7)</f>
        <v>-</v>
      </c>
      <c r="DI6" s="22" t="str">
        <f t="shared" ref="DI6:DQ6" si="12">IF(DI7="",NA(),DI7)</f>
        <v>-</v>
      </c>
      <c r="DJ6" s="22">
        <f t="shared" si="12"/>
        <v>4.16</v>
      </c>
      <c r="DK6" s="22">
        <f t="shared" si="12"/>
        <v>8.14</v>
      </c>
      <c r="DL6" s="22">
        <f t="shared" si="12"/>
        <v>11.78</v>
      </c>
      <c r="DM6" s="22" t="str">
        <f t="shared" si="12"/>
        <v>-</v>
      </c>
      <c r="DN6" s="22" t="str">
        <f t="shared" si="12"/>
        <v>-</v>
      </c>
      <c r="DO6" s="22">
        <f t="shared" si="12"/>
        <v>12.02</v>
      </c>
      <c r="DP6" s="22">
        <f t="shared" si="12"/>
        <v>15.31</v>
      </c>
      <c r="DQ6" s="22">
        <f t="shared" si="12"/>
        <v>18.82</v>
      </c>
      <c r="DR6" s="21" t="str">
        <f>IF(DR7="","",IF(DR7="-","【-】","【"&amp;SUBSTITUTE(TEXT(DR7,"#,##0.00"),"-","△")&amp;"】"))</f>
        <v>【39.30】</v>
      </c>
      <c r="DS6" s="22" t="str">
        <f>IF(DS7="",NA(),DS7)</f>
        <v>-</v>
      </c>
      <c r="DT6" s="22" t="str">
        <f t="shared" ref="DT6:EB6" si="13">IF(DT7="",NA(),DT7)</f>
        <v>-</v>
      </c>
      <c r="DU6" s="22">
        <f t="shared" si="13"/>
        <v>44.97</v>
      </c>
      <c r="DV6" s="22">
        <f t="shared" si="13"/>
        <v>41.26</v>
      </c>
      <c r="DW6" s="22">
        <f t="shared" si="13"/>
        <v>40.69</v>
      </c>
      <c r="DX6" s="22" t="str">
        <f t="shared" si="13"/>
        <v>-</v>
      </c>
      <c r="DY6" s="22" t="str">
        <f t="shared" si="13"/>
        <v>-</v>
      </c>
      <c r="DZ6" s="22">
        <f t="shared" si="13"/>
        <v>12.11</v>
      </c>
      <c r="EA6" s="22">
        <f t="shared" si="13"/>
        <v>10.57</v>
      </c>
      <c r="EB6" s="22">
        <f t="shared" si="13"/>
        <v>10.6</v>
      </c>
      <c r="EC6" s="21" t="str">
        <f>IF(EC7="","",IF(EC7="-","【-】","【"&amp;SUBSTITUTE(TEXT(EC7,"#,##0.00"),"-","△")&amp;"】"))</f>
        <v>【18.76】</v>
      </c>
      <c r="ED6" s="22" t="str">
        <f>IF(ED7="",NA(),ED7)</f>
        <v>-</v>
      </c>
      <c r="EE6" s="22" t="str">
        <f t="shared" ref="EE6:EM6" si="14">IF(EE7="",NA(),EE7)</f>
        <v>-</v>
      </c>
      <c r="EF6" s="22">
        <f t="shared" si="14"/>
        <v>0.18</v>
      </c>
      <c r="EG6" s="22">
        <f t="shared" si="14"/>
        <v>0.23</v>
      </c>
      <c r="EH6" s="22">
        <f t="shared" si="14"/>
        <v>0.45</v>
      </c>
      <c r="EI6" s="22" t="str">
        <f t="shared" si="14"/>
        <v>-</v>
      </c>
      <c r="EJ6" s="22" t="str">
        <f t="shared" si="14"/>
        <v>-</v>
      </c>
      <c r="EK6" s="22">
        <f t="shared" si="14"/>
        <v>0.19</v>
      </c>
      <c r="EL6" s="22">
        <f t="shared" si="14"/>
        <v>0.4</v>
      </c>
      <c r="EM6" s="22">
        <f t="shared" si="14"/>
        <v>0.38</v>
      </c>
      <c r="EN6" s="21" t="str">
        <f>IF(EN7="","",IF(EN7="-","【-】","【"&amp;SUBSTITUTE(TEXT(EN7,"#,##0.00"),"-","△")&amp;"】"))</f>
        <v>【0.65】</v>
      </c>
    </row>
    <row r="7" spans="1:144" s="23" customFormat="1" x14ac:dyDescent="0.2">
      <c r="A7" s="15"/>
      <c r="B7" s="24">
        <v>2022</v>
      </c>
      <c r="C7" s="24">
        <v>192040</v>
      </c>
      <c r="D7" s="24">
        <v>46</v>
      </c>
      <c r="E7" s="24">
        <v>1</v>
      </c>
      <c r="F7" s="24">
        <v>0</v>
      </c>
      <c r="G7" s="24">
        <v>5</v>
      </c>
      <c r="H7" s="24" t="s">
        <v>93</v>
      </c>
      <c r="I7" s="24" t="s">
        <v>94</v>
      </c>
      <c r="J7" s="24" t="s">
        <v>95</v>
      </c>
      <c r="K7" s="24" t="s">
        <v>96</v>
      </c>
      <c r="L7" s="24" t="s">
        <v>97</v>
      </c>
      <c r="M7" s="24" t="s">
        <v>98</v>
      </c>
      <c r="N7" s="25" t="s">
        <v>99</v>
      </c>
      <c r="O7" s="25">
        <v>48.92</v>
      </c>
      <c r="P7" s="25">
        <v>40.520000000000003</v>
      </c>
      <c r="Q7" s="25">
        <v>2260</v>
      </c>
      <c r="R7" s="25">
        <v>29168</v>
      </c>
      <c r="S7" s="25">
        <v>161.63</v>
      </c>
      <c r="T7" s="25">
        <v>180.46</v>
      </c>
      <c r="U7" s="25">
        <v>11667</v>
      </c>
      <c r="V7" s="25">
        <v>12</v>
      </c>
      <c r="W7" s="25">
        <v>972.25</v>
      </c>
      <c r="X7" s="25" t="s">
        <v>99</v>
      </c>
      <c r="Y7" s="25" t="s">
        <v>99</v>
      </c>
      <c r="Z7" s="25">
        <v>118.35</v>
      </c>
      <c r="AA7" s="25">
        <v>118.91</v>
      </c>
      <c r="AB7" s="25">
        <v>119.03</v>
      </c>
      <c r="AC7" s="25" t="s">
        <v>99</v>
      </c>
      <c r="AD7" s="25" t="s">
        <v>99</v>
      </c>
      <c r="AE7" s="25">
        <v>98</v>
      </c>
      <c r="AF7" s="25">
        <v>115.45</v>
      </c>
      <c r="AG7" s="25">
        <v>110.35</v>
      </c>
      <c r="AH7" s="25">
        <v>104.96</v>
      </c>
      <c r="AI7" s="25" t="s">
        <v>99</v>
      </c>
      <c r="AJ7" s="25" t="s">
        <v>99</v>
      </c>
      <c r="AK7" s="25">
        <v>0</v>
      </c>
      <c r="AL7" s="25">
        <v>0</v>
      </c>
      <c r="AM7" s="25">
        <v>0</v>
      </c>
      <c r="AN7" s="25" t="s">
        <v>99</v>
      </c>
      <c r="AO7" s="25" t="s">
        <v>99</v>
      </c>
      <c r="AP7" s="25">
        <v>17.54</v>
      </c>
      <c r="AQ7" s="25">
        <v>0</v>
      </c>
      <c r="AR7" s="25">
        <v>0</v>
      </c>
      <c r="AS7" s="25">
        <v>30.67</v>
      </c>
      <c r="AT7" s="25" t="s">
        <v>99</v>
      </c>
      <c r="AU7" s="25" t="s">
        <v>99</v>
      </c>
      <c r="AV7" s="25">
        <v>127.17</v>
      </c>
      <c r="AW7" s="25">
        <v>139.21</v>
      </c>
      <c r="AX7" s="25">
        <v>237.16</v>
      </c>
      <c r="AY7" s="25" t="s">
        <v>99</v>
      </c>
      <c r="AZ7" s="25" t="s">
        <v>99</v>
      </c>
      <c r="BA7" s="25">
        <v>59.66</v>
      </c>
      <c r="BB7" s="25">
        <v>91.3</v>
      </c>
      <c r="BC7" s="25">
        <v>111.42</v>
      </c>
      <c r="BD7" s="25">
        <v>195.24</v>
      </c>
      <c r="BE7" s="25" t="s">
        <v>99</v>
      </c>
      <c r="BF7" s="25" t="s">
        <v>99</v>
      </c>
      <c r="BG7" s="25">
        <v>724.19</v>
      </c>
      <c r="BH7" s="25">
        <v>712.83</v>
      </c>
      <c r="BI7" s="25">
        <v>828.21</v>
      </c>
      <c r="BJ7" s="25" t="s">
        <v>99</v>
      </c>
      <c r="BK7" s="25" t="s">
        <v>99</v>
      </c>
      <c r="BL7" s="25">
        <v>1388.87</v>
      </c>
      <c r="BM7" s="25">
        <v>1185.6600000000001</v>
      </c>
      <c r="BN7" s="25">
        <v>1175.42</v>
      </c>
      <c r="BO7" s="25">
        <v>1090.93</v>
      </c>
      <c r="BP7" s="25" t="s">
        <v>99</v>
      </c>
      <c r="BQ7" s="25" t="s">
        <v>99</v>
      </c>
      <c r="BR7" s="25">
        <v>98.86</v>
      </c>
      <c r="BS7" s="25">
        <v>98.11</v>
      </c>
      <c r="BT7" s="25">
        <v>80.03</v>
      </c>
      <c r="BU7" s="25" t="s">
        <v>99</v>
      </c>
      <c r="BV7" s="25" t="s">
        <v>99</v>
      </c>
      <c r="BW7" s="25">
        <v>70.2</v>
      </c>
      <c r="BX7" s="25">
        <v>74.27</v>
      </c>
      <c r="BY7" s="25">
        <v>73.13</v>
      </c>
      <c r="BZ7" s="25">
        <v>58.61</v>
      </c>
      <c r="CA7" s="25" t="s">
        <v>99</v>
      </c>
      <c r="CB7" s="25" t="s">
        <v>99</v>
      </c>
      <c r="CC7" s="25">
        <v>124.17</v>
      </c>
      <c r="CD7" s="25">
        <v>123.75</v>
      </c>
      <c r="CE7" s="25">
        <v>130.71</v>
      </c>
      <c r="CF7" s="25" t="s">
        <v>99</v>
      </c>
      <c r="CG7" s="25" t="s">
        <v>99</v>
      </c>
      <c r="CH7" s="25">
        <v>262.27</v>
      </c>
      <c r="CI7" s="25">
        <v>207.64</v>
      </c>
      <c r="CJ7" s="25">
        <v>210.89</v>
      </c>
      <c r="CK7" s="25">
        <v>274.97000000000003</v>
      </c>
      <c r="CL7" s="25" t="s">
        <v>99</v>
      </c>
      <c r="CM7" s="25" t="s">
        <v>99</v>
      </c>
      <c r="CN7" s="25">
        <v>44.74</v>
      </c>
      <c r="CO7" s="25">
        <v>47.45</v>
      </c>
      <c r="CP7" s="25">
        <v>53.35</v>
      </c>
      <c r="CQ7" s="25" t="s">
        <v>99</v>
      </c>
      <c r="CR7" s="25" t="s">
        <v>99</v>
      </c>
      <c r="CS7" s="25">
        <v>50.47</v>
      </c>
      <c r="CT7" s="25">
        <v>55.94</v>
      </c>
      <c r="CU7" s="25">
        <v>57.67</v>
      </c>
      <c r="CV7" s="25">
        <v>52.36</v>
      </c>
      <c r="CW7" s="25" t="s">
        <v>99</v>
      </c>
      <c r="CX7" s="25" t="s">
        <v>99</v>
      </c>
      <c r="CY7" s="25">
        <v>64.39</v>
      </c>
      <c r="CZ7" s="25">
        <v>61.18</v>
      </c>
      <c r="DA7" s="25">
        <v>52.82</v>
      </c>
      <c r="DB7" s="25" t="s">
        <v>99</v>
      </c>
      <c r="DC7" s="25" t="s">
        <v>99</v>
      </c>
      <c r="DD7" s="25">
        <v>75.38</v>
      </c>
      <c r="DE7" s="25">
        <v>77.709999999999994</v>
      </c>
      <c r="DF7" s="25">
        <v>73.67</v>
      </c>
      <c r="DG7" s="25">
        <v>73.88</v>
      </c>
      <c r="DH7" s="25" t="s">
        <v>99</v>
      </c>
      <c r="DI7" s="25" t="s">
        <v>99</v>
      </c>
      <c r="DJ7" s="25">
        <v>4.16</v>
      </c>
      <c r="DK7" s="25">
        <v>8.14</v>
      </c>
      <c r="DL7" s="25">
        <v>11.78</v>
      </c>
      <c r="DM7" s="25" t="s">
        <v>99</v>
      </c>
      <c r="DN7" s="25" t="s">
        <v>99</v>
      </c>
      <c r="DO7" s="25">
        <v>12.02</v>
      </c>
      <c r="DP7" s="25">
        <v>15.31</v>
      </c>
      <c r="DQ7" s="25">
        <v>18.82</v>
      </c>
      <c r="DR7" s="25">
        <v>39.299999999999997</v>
      </c>
      <c r="DS7" s="25" t="s">
        <v>99</v>
      </c>
      <c r="DT7" s="25" t="s">
        <v>99</v>
      </c>
      <c r="DU7" s="25">
        <v>44.97</v>
      </c>
      <c r="DV7" s="25">
        <v>41.26</v>
      </c>
      <c r="DW7" s="25">
        <v>40.69</v>
      </c>
      <c r="DX7" s="25" t="s">
        <v>99</v>
      </c>
      <c r="DY7" s="25" t="s">
        <v>99</v>
      </c>
      <c r="DZ7" s="25">
        <v>12.11</v>
      </c>
      <c r="EA7" s="25">
        <v>10.57</v>
      </c>
      <c r="EB7" s="25">
        <v>10.6</v>
      </c>
      <c r="EC7" s="25">
        <v>18.760000000000002</v>
      </c>
      <c r="ED7" s="25" t="s">
        <v>99</v>
      </c>
      <c r="EE7" s="25" t="s">
        <v>99</v>
      </c>
      <c r="EF7" s="25">
        <v>0.18</v>
      </c>
      <c r="EG7" s="25">
        <v>0.23</v>
      </c>
      <c r="EH7" s="25">
        <v>0.45</v>
      </c>
      <c r="EI7" s="25" t="s">
        <v>99</v>
      </c>
      <c r="EJ7" s="25" t="s">
        <v>99</v>
      </c>
      <c r="EK7" s="25">
        <v>0.19</v>
      </c>
      <c r="EL7" s="25">
        <v>0.4</v>
      </c>
      <c r="EM7" s="25">
        <v>0.38</v>
      </c>
      <c r="EN7" s="25">
        <v>0.65</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2024-01-29T02:15:03Z</cp:lastPrinted>
  <dcterms:created xsi:type="dcterms:W3CDTF">2023-12-05T00:53:32Z</dcterms:created>
  <dcterms:modified xsi:type="dcterms:W3CDTF">2024-02-20T00:28:29Z</dcterms:modified>
  <cp:category/>
</cp:coreProperties>
</file>