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73.17.91\共有\工事中（内覧ＯＫ，建設作業ＯＫ，入居OK）\214 図書館教育\R05（古屋）\図書館システム\★契約（重要）★\02_①公募型プロポーザル（システム）\★R05最終（ソフトウェア入札）★\"/>
    </mc:Choice>
  </mc:AlternateContent>
  <bookViews>
    <workbookView xWindow="0" yWindow="0" windowWidth="38400" windowHeight="17235" tabRatio="630" firstSheet="1" activeTab="1"/>
  </bookViews>
  <sheets>
    <sheet name="経費（作業・開発）" sheetId="5" state="hidden" r:id="rId1"/>
    <sheet name="経費（機器等リース）" sheetId="4" r:id="rId2"/>
    <sheet name="経費（機器等購入）" sheetId="18" state="hidden" r:id="rId3"/>
    <sheet name="経費（作業・保守）" sheetId="19" state="hidden" r:id="rId4"/>
    <sheet name="区分等" sheetId="6" state="hidden" r:id="rId5"/>
  </sheets>
  <definedNames>
    <definedName name="_04企画">区分等!$F$3:$F$5</definedName>
    <definedName name="_05要件定義">区分等!$G$3:$G$5</definedName>
    <definedName name="_06_1基本設計">区分等!$H$3:$H$7</definedName>
    <definedName name="_06_2詳細設計">区分等!$I$3</definedName>
    <definedName name="_06_3プログラム設計・製造">区分等!$J$3</definedName>
    <definedName name="_06_4ソフトウェアテスト">区分等!$K$3:$K$4</definedName>
    <definedName name="_06_5システムテスト">区分等!$L$3:$L$6</definedName>
    <definedName name="_07運用">区分等!$M$3:$M$11</definedName>
    <definedName name="_08保守">区分等!$N$3:$N$8</definedName>
    <definedName name="ＨＷ">区分等!$F$16:$F$20</definedName>
    <definedName name="_xlnm.Print_Area" localSheetId="4">区分等!$A$1:$C$170</definedName>
    <definedName name="_xlnm.Print_Area" localSheetId="1">'経費（機器等リース）'!$A$1:$O$39</definedName>
    <definedName name="_xlnm.Print_Area" localSheetId="0">'経費（作業・開発）'!$A$1:$L$36</definedName>
    <definedName name="_xlnm.Print_Area" localSheetId="3">'経費（作業・保守）'!$A$1:$L$36</definedName>
    <definedName name="_xlnm.Print_Titles" localSheetId="4">区分等!$1:$1</definedName>
    <definedName name="ＳＷ">区分等!$G$16:$G$21</definedName>
    <definedName name="その他">区分等!$I$16:$I$17</definedName>
    <definedName name="フェイズ">区分等!$F$1:$N$1</definedName>
    <definedName name="設置工事">区分等!$H$16:$H$23</definedName>
    <definedName name="設置作業">区分等!$H$16:$H$23</definedName>
    <definedName name="調達区分">区分等!$F$15:$I$15</definedName>
  </definedNames>
  <calcPr calcId="162913"/>
</workbook>
</file>

<file path=xl/calcChain.xml><?xml version="1.0" encoding="utf-8"?>
<calcChain xmlns="http://schemas.openxmlformats.org/spreadsheetml/2006/main">
  <c r="L7" i="4" l="1"/>
  <c r="L8" i="4"/>
  <c r="L9" i="4"/>
  <c r="L10" i="4"/>
  <c r="L12" i="4"/>
  <c r="L13" i="4"/>
  <c r="L14" i="4"/>
  <c r="L15" i="4"/>
  <c r="L16" i="4"/>
  <c r="L18" i="4"/>
  <c r="L19" i="4"/>
  <c r="L20" i="4"/>
  <c r="L21" i="4"/>
  <c r="L23" i="4"/>
  <c r="L24" i="4"/>
  <c r="L25" i="4"/>
  <c r="L26" i="4"/>
  <c r="L27" i="4"/>
  <c r="N7" i="4"/>
  <c r="N8" i="4"/>
  <c r="N9" i="4"/>
  <c r="N10" i="4"/>
  <c r="N12" i="4"/>
  <c r="N13" i="4"/>
  <c r="N14" i="4"/>
  <c r="N15" i="4"/>
  <c r="N16" i="4"/>
  <c r="N18" i="4"/>
  <c r="N19" i="4"/>
  <c r="N20" i="4"/>
  <c r="N21" i="4"/>
  <c r="N23" i="4"/>
  <c r="N24" i="4"/>
  <c r="N25" i="4"/>
  <c r="N26" i="4"/>
  <c r="N27" i="4"/>
  <c r="N7" i="18"/>
  <c r="N8" i="18"/>
  <c r="N9" i="18"/>
  <c r="N10" i="18"/>
  <c r="N12" i="18"/>
  <c r="N13" i="18"/>
  <c r="N14" i="18"/>
  <c r="N15" i="18"/>
  <c r="N16" i="18"/>
  <c r="N18" i="18"/>
  <c r="N19" i="18"/>
  <c r="N20" i="18"/>
  <c r="N21" i="18"/>
  <c r="N23" i="18"/>
  <c r="N24" i="18"/>
  <c r="N25" i="18"/>
  <c r="N26" i="18"/>
  <c r="N27" i="18"/>
  <c r="L7" i="18"/>
  <c r="L8" i="18"/>
  <c r="L9" i="18"/>
  <c r="L10" i="18"/>
  <c r="L12" i="18"/>
  <c r="L13" i="18"/>
  <c r="L14" i="18"/>
  <c r="L15" i="18"/>
  <c r="L16" i="18"/>
  <c r="L18" i="18"/>
  <c r="L19" i="18"/>
  <c r="L20" i="18"/>
  <c r="L21" i="18"/>
  <c r="L23" i="18"/>
  <c r="L24" i="18"/>
  <c r="L25" i="18"/>
  <c r="L26" i="18"/>
  <c r="L27" i="18"/>
  <c r="L30" i="19"/>
  <c r="L29" i="19"/>
  <c r="L28" i="19"/>
  <c r="L27" i="19"/>
  <c r="L26" i="19"/>
  <c r="L25" i="19"/>
  <c r="L24" i="19"/>
  <c r="L23" i="19"/>
  <c r="L22" i="19"/>
  <c r="L21" i="19"/>
  <c r="L20" i="19"/>
  <c r="L19" i="19"/>
  <c r="L18" i="19"/>
  <c r="L17" i="19"/>
  <c r="L16" i="19"/>
  <c r="L15" i="19"/>
  <c r="L14" i="19"/>
  <c r="L13" i="19"/>
  <c r="L12" i="19"/>
  <c r="L11" i="19"/>
  <c r="L10" i="19"/>
  <c r="L9" i="19"/>
  <c r="L8" i="19"/>
  <c r="L7" i="19"/>
  <c r="L7" i="5"/>
  <c r="L8" i="5"/>
  <c r="L9" i="5"/>
  <c r="L10" i="5"/>
  <c r="L11" i="5"/>
  <c r="L12" i="5"/>
  <c r="L13" i="5"/>
  <c r="L14" i="5"/>
  <c r="L15" i="5"/>
  <c r="L16" i="5"/>
  <c r="L17" i="5"/>
  <c r="L18" i="5"/>
  <c r="L19" i="5"/>
  <c r="L20" i="5"/>
  <c r="L21" i="5"/>
  <c r="L22" i="5"/>
  <c r="L23" i="5"/>
  <c r="L24" i="5"/>
  <c r="L25" i="5"/>
  <c r="L26" i="5"/>
  <c r="L27" i="5"/>
  <c r="L28" i="5"/>
  <c r="L29" i="5"/>
  <c r="L30" i="5"/>
  <c r="K7" i="19"/>
  <c r="K8" i="19"/>
  <c r="K9" i="19"/>
  <c r="K10" i="19"/>
  <c r="K11" i="19"/>
  <c r="K12" i="19"/>
  <c r="K13" i="19"/>
  <c r="K14" i="19"/>
  <c r="K15" i="19"/>
  <c r="K16" i="19"/>
  <c r="K17" i="19"/>
  <c r="K18" i="19"/>
  <c r="K19" i="19"/>
  <c r="K20" i="19"/>
  <c r="K21" i="19"/>
  <c r="K22" i="19"/>
  <c r="K23" i="19"/>
  <c r="K24" i="19"/>
  <c r="K25" i="19"/>
  <c r="K26" i="19"/>
  <c r="K27" i="19"/>
  <c r="K28" i="19"/>
  <c r="K29" i="19"/>
  <c r="K30" i="19"/>
  <c r="K7" i="5"/>
  <c r="K8" i="5"/>
  <c r="K9" i="5"/>
  <c r="K10" i="5"/>
  <c r="K11" i="5"/>
  <c r="K12" i="5"/>
  <c r="K13" i="5"/>
  <c r="K14" i="5"/>
  <c r="K15" i="5"/>
  <c r="K16" i="5"/>
  <c r="K17" i="5"/>
  <c r="K18" i="5"/>
  <c r="K19" i="5"/>
  <c r="K20" i="5"/>
  <c r="K21" i="5"/>
  <c r="K22" i="5"/>
  <c r="K23" i="5"/>
  <c r="K24" i="5"/>
  <c r="K25" i="5"/>
  <c r="K26" i="5"/>
  <c r="K27" i="5"/>
  <c r="K28" i="5"/>
  <c r="K29" i="5"/>
  <c r="K30" i="5"/>
  <c r="L32" i="19" l="1"/>
  <c r="N29" i="18"/>
  <c r="N32" i="18"/>
  <c r="N34" i="18" s="1"/>
  <c r="L32" i="5"/>
  <c r="L29" i="4"/>
  <c r="L32" i="4" s="1"/>
  <c r="L34" i="4" s="1"/>
  <c r="L35" i="4" s="1"/>
  <c r="L36" i="4" s="1"/>
  <c r="L33" i="4"/>
  <c r="N30" i="18"/>
  <c r="N31" i="18" s="1"/>
  <c r="N36" i="18" s="1"/>
  <c r="L33" i="5"/>
  <c r="L34" i="5" s="1"/>
  <c r="L33" i="19"/>
  <c r="L34" i="19" s="1"/>
  <c r="L37" i="4" l="1"/>
  <c r="L39" i="4"/>
</calcChain>
</file>

<file path=xl/sharedStrings.xml><?xml version="1.0" encoding="utf-8"?>
<sst xmlns="http://schemas.openxmlformats.org/spreadsheetml/2006/main" count="742" uniqueCount="331">
  <si>
    <t>単位</t>
    <rPh sb="0" eb="2">
      <t>タンイ</t>
    </rPh>
    <phoneticPr fontId="2"/>
  </si>
  <si>
    <t>作業</t>
    <rPh sb="0" eb="2">
      <t>サギョウ</t>
    </rPh>
    <phoneticPr fontId="2"/>
  </si>
  <si>
    <t>機器総額</t>
    <rPh sb="0" eb="2">
      <t>キキ</t>
    </rPh>
    <rPh sb="2" eb="4">
      <t>ソウガク</t>
    </rPh>
    <phoneticPr fontId="2"/>
  </si>
  <si>
    <t>リース利率</t>
    <rPh sb="3" eb="5">
      <t>リリツ</t>
    </rPh>
    <phoneticPr fontId="2"/>
  </si>
  <si>
    <t>リース月額</t>
    <rPh sb="3" eb="5">
      <t>ツキガク</t>
    </rPh>
    <phoneticPr fontId="2"/>
  </si>
  <si>
    <t>保守料月額</t>
    <rPh sb="0" eb="3">
      <t>ホシュリョウ</t>
    </rPh>
    <rPh sb="3" eb="5">
      <t>ツキガク</t>
    </rPh>
    <phoneticPr fontId="2"/>
  </si>
  <si>
    <t>消費税</t>
    <rPh sb="0" eb="3">
      <t>ショウヒゼイ</t>
    </rPh>
    <phoneticPr fontId="2"/>
  </si>
  <si>
    <t>単価</t>
    <rPh sb="0" eb="2">
      <t>タンカ</t>
    </rPh>
    <phoneticPr fontId="2"/>
  </si>
  <si>
    <t>合計工数</t>
    <rPh sb="0" eb="2">
      <t>ゴウケイ</t>
    </rPh>
    <rPh sb="2" eb="4">
      <t>コウスウ</t>
    </rPh>
    <phoneticPr fontId="2"/>
  </si>
  <si>
    <t>合計額</t>
    <rPh sb="0" eb="3">
      <t>ゴウケイガク</t>
    </rPh>
    <phoneticPr fontId="2"/>
  </si>
  <si>
    <t>01プロセス開始の準備</t>
  </si>
  <si>
    <t>02運用テスト</t>
  </si>
  <si>
    <t>02問題把握及び修正分析</t>
  </si>
  <si>
    <t>03システム方式設計</t>
  </si>
  <si>
    <t>03業務及びシステムの移行</t>
  </si>
  <si>
    <t>03修正の実施</t>
  </si>
  <si>
    <t>04システム運用</t>
  </si>
  <si>
    <t>04保守レビュー及び受入</t>
  </si>
  <si>
    <t>05移行</t>
  </si>
  <si>
    <t>06システム又はソフトウェアの廃棄</t>
  </si>
  <si>
    <t>01開発作業のライフサイクルモデルへの対応付け</t>
  </si>
  <si>
    <t>02必要な支援プロセスの実施</t>
  </si>
  <si>
    <t>03開発環境の準備</t>
  </si>
  <si>
    <t>04開発プロセス実施計画の作成</t>
  </si>
  <si>
    <t>05非納入物品の使用の容認</t>
  </si>
  <si>
    <t>01システムの最上位レベルでの方式確立</t>
  </si>
  <si>
    <t>01ソフトウェア構造とコンポーネントの方式設計</t>
  </si>
  <si>
    <t>02外部、コンポーネント間の各インタフェースの方式設計</t>
  </si>
  <si>
    <t>03データベースの最上位レベルの設計</t>
  </si>
  <si>
    <t>04利用者文書（暫定版）の作成</t>
  </si>
  <si>
    <t>05ソフトウェア結合のためのテスト要求事項の定義</t>
  </si>
  <si>
    <t>06ソフトウェア方式設計の評価</t>
  </si>
  <si>
    <t>01ソフトウェアコンポーネントの詳細設計</t>
  </si>
  <si>
    <t>02ソフトウェアインタフェースの詳細設計</t>
  </si>
  <si>
    <t>03データベースの詳細設計</t>
  </si>
  <si>
    <t>04利用者文書の更新</t>
  </si>
  <si>
    <t>05ソフトウェアユニットのテスト要求事項の定義</t>
  </si>
  <si>
    <t>06ソフトウェア結合のためのテスト要求事項の更新</t>
  </si>
  <si>
    <t>07ソフトウェア詳細設計及びテスト要求事項の評価</t>
  </si>
  <si>
    <t>08ソフトウェアの詳細設計の共同レビュー</t>
  </si>
  <si>
    <t>01ソフトウェアユニットとデータベースの作成及びテスト手順とテストデータの作成</t>
  </si>
  <si>
    <t>02ソフトウェアユニットとデータベースのテストの実施</t>
  </si>
  <si>
    <t>03利用者文書の更新</t>
  </si>
  <si>
    <t>04ソフトウェア結合テスト要求事項の更新</t>
  </si>
  <si>
    <t>05ソフトウェアコード及びテスト結果の評価</t>
  </si>
  <si>
    <t>01ソフトウェア結合計画の作成</t>
  </si>
  <si>
    <t>02ソフトウェア結合テストの実施</t>
  </si>
  <si>
    <t>04ソフトウェア適格性確認テストの準備</t>
  </si>
  <si>
    <t>05ソフトウェア結合テストの評価</t>
  </si>
  <si>
    <t>06ソフトウェア結合の共同レビュー実施</t>
  </si>
  <si>
    <t>01ソフトウェア適格性確認テストの実施</t>
  </si>
  <si>
    <t>02利用者文書の更新</t>
  </si>
  <si>
    <t>02システム適格性確認テストの準備</t>
  </si>
  <si>
    <t>03システム結合テストの評価</t>
  </si>
  <si>
    <t>01システム適格性確認テストの実施</t>
  </si>
  <si>
    <t>02システムの評価</t>
  </si>
  <si>
    <t>04監査の支援</t>
  </si>
  <si>
    <t>05各納入ソフトウェア製品の準備</t>
  </si>
  <si>
    <t>06運用・保守に引き継ぐソフトウェア製品の準備</t>
  </si>
  <si>
    <t>01ソフトウェア導入（インストール）計画の作成</t>
  </si>
  <si>
    <t>02ソフトウェア導入の実施</t>
  </si>
  <si>
    <t>01取得者の受入れレビューと受入れテストの支援</t>
  </si>
  <si>
    <t>02ソフトウェア製品の納入</t>
  </si>
  <si>
    <t>03取得者への教育訓練及び支援</t>
  </si>
  <si>
    <t>01運用テストの準備</t>
  </si>
  <si>
    <t>02運用テストの実施</t>
  </si>
  <si>
    <t>03運用テスト結果の確認</t>
  </si>
  <si>
    <t>04システム運用の訓練</t>
  </si>
  <si>
    <t>01移行のためのソフトウェア製品及びデータ作成時の共通フレームの遵守</t>
  </si>
  <si>
    <t>02移行計画の作成及び実行</t>
  </si>
  <si>
    <t>05関係者全員への移行の通知</t>
  </si>
  <si>
    <t>06移行評価のためのレビュ-</t>
  </si>
  <si>
    <t>01システムの運用</t>
  </si>
  <si>
    <t>02運用監視及び運用データの収集</t>
  </si>
  <si>
    <t>03問題の識別、記録及び解決</t>
  </si>
  <si>
    <t>04運用環境の改善</t>
  </si>
  <si>
    <t>01業務運用</t>
  </si>
  <si>
    <t>02利用者の支援</t>
  </si>
  <si>
    <t>03保守プロセスへの引継</t>
  </si>
  <si>
    <t>01システム運用の評価</t>
  </si>
  <si>
    <t>01業務運用の評価</t>
  </si>
  <si>
    <t>01開発プロセスからの引継</t>
  </si>
  <si>
    <t>02計画及び手続の作成</t>
  </si>
  <si>
    <t>01問題報告又は修正依頼の分析</t>
  </si>
  <si>
    <t>02問題の再現又は検証</t>
  </si>
  <si>
    <t>01分析と修正部分の決定</t>
  </si>
  <si>
    <t>02修正の実施</t>
  </si>
  <si>
    <t>03購入パッケージの修正実施</t>
  </si>
  <si>
    <t>01修正システムのレビュー</t>
  </si>
  <si>
    <t>02完了の承認</t>
  </si>
  <si>
    <t>03保守のための文書の更新</t>
  </si>
  <si>
    <t>作業内容</t>
    <rPh sb="0" eb="2">
      <t>サギョウ</t>
    </rPh>
    <rPh sb="2" eb="4">
      <t>ナイヨウ</t>
    </rPh>
    <phoneticPr fontId="2"/>
  </si>
  <si>
    <t>その他</t>
    <rPh sb="2" eb="3">
      <t>タ</t>
    </rPh>
    <phoneticPr fontId="2"/>
  </si>
  <si>
    <t>段階</t>
    <rPh sb="0" eb="2">
      <t>ダンカイ</t>
    </rPh>
    <phoneticPr fontId="2"/>
  </si>
  <si>
    <t>作業区分</t>
    <rPh sb="0" eb="2">
      <t>サギョウ</t>
    </rPh>
    <rPh sb="2" eb="4">
      <t>クブン</t>
    </rPh>
    <phoneticPr fontId="2"/>
  </si>
  <si>
    <t>技術者Ｄ</t>
    <rPh sb="0" eb="3">
      <t>ギジュツシャ</t>
    </rPh>
    <phoneticPr fontId="2"/>
  </si>
  <si>
    <t>技術者Ｃ</t>
    <rPh sb="0" eb="3">
      <t>ギジュツシャ</t>
    </rPh>
    <phoneticPr fontId="2"/>
  </si>
  <si>
    <t>　　※単価は当該単位あたりの当該作業者の単価を記入する</t>
    <rPh sb="3" eb="5">
      <t>タンカ</t>
    </rPh>
    <rPh sb="6" eb="8">
      <t>トウガイ</t>
    </rPh>
    <rPh sb="8" eb="10">
      <t>タンイ</t>
    </rPh>
    <rPh sb="14" eb="16">
      <t>トウガイ</t>
    </rPh>
    <rPh sb="16" eb="19">
      <t>サギョウシャ</t>
    </rPh>
    <rPh sb="20" eb="22">
      <t>タンカ</t>
    </rPh>
    <rPh sb="23" eb="25">
      <t>キニュウ</t>
    </rPh>
    <phoneticPr fontId="2"/>
  </si>
  <si>
    <t>　　※段階・作業区分は別添の区分による</t>
    <rPh sb="3" eb="5">
      <t>ダンカイ</t>
    </rPh>
    <rPh sb="6" eb="8">
      <t>サギョウ</t>
    </rPh>
    <rPh sb="8" eb="10">
      <t>クブン</t>
    </rPh>
    <rPh sb="11" eb="13">
      <t>ベッテン</t>
    </rPh>
    <rPh sb="14" eb="16">
      <t>クブン</t>
    </rPh>
    <phoneticPr fontId="2"/>
  </si>
  <si>
    <t>　　※単位は人日や人月等を記入する</t>
    <rPh sb="3" eb="5">
      <t>タンイ</t>
    </rPh>
    <rPh sb="6" eb="7">
      <t>ニン</t>
    </rPh>
    <rPh sb="7" eb="8">
      <t>ニチ</t>
    </rPh>
    <rPh sb="9" eb="10">
      <t>ニン</t>
    </rPh>
    <rPh sb="10" eb="11">
      <t>ゲツ</t>
    </rPh>
    <rPh sb="11" eb="12">
      <t>トウ</t>
    </rPh>
    <rPh sb="13" eb="15">
      <t>キニュウ</t>
    </rPh>
    <phoneticPr fontId="2"/>
  </si>
  <si>
    <t>　　※作業者は別添の４区分（技術者Ａ～Ｄ）による</t>
    <rPh sb="3" eb="6">
      <t>サギョウシャ</t>
    </rPh>
    <rPh sb="7" eb="9">
      <t>ベッテン</t>
    </rPh>
    <rPh sb="11" eb="13">
      <t>クブン</t>
    </rPh>
    <rPh sb="14" eb="17">
      <t>ギジュツシャ</t>
    </rPh>
    <phoneticPr fontId="2"/>
  </si>
  <si>
    <t>記入上の留意点</t>
    <rPh sb="0" eb="2">
      <t>キニュウ</t>
    </rPh>
    <rPh sb="2" eb="3">
      <t>ジョウ</t>
    </rPh>
    <rPh sb="4" eb="7">
      <t>リュウイテン</t>
    </rPh>
    <phoneticPr fontId="2"/>
  </si>
  <si>
    <t>※型番には対象となる機器を識別できる型番とその主な仕様等を記入する</t>
    <rPh sb="1" eb="3">
      <t>カタバン</t>
    </rPh>
    <rPh sb="5" eb="7">
      <t>タイショウ</t>
    </rPh>
    <rPh sb="10" eb="12">
      <t>キキ</t>
    </rPh>
    <rPh sb="13" eb="15">
      <t>シキベツ</t>
    </rPh>
    <rPh sb="18" eb="20">
      <t>カタバン</t>
    </rPh>
    <rPh sb="23" eb="24">
      <t>オモ</t>
    </rPh>
    <rPh sb="25" eb="27">
      <t>シヨウ</t>
    </rPh>
    <rPh sb="27" eb="28">
      <t>トウ</t>
    </rPh>
    <rPh sb="29" eb="31">
      <t>キニュウ</t>
    </rPh>
    <phoneticPr fontId="2"/>
  </si>
  <si>
    <t>※定価欄には定価もしくはオープン価格等と記入する</t>
    <rPh sb="1" eb="3">
      <t>テイカ</t>
    </rPh>
    <rPh sb="3" eb="4">
      <t>ラン</t>
    </rPh>
    <rPh sb="6" eb="8">
      <t>テイカ</t>
    </rPh>
    <rPh sb="16" eb="18">
      <t>カカク</t>
    </rPh>
    <rPh sb="18" eb="19">
      <t>トウ</t>
    </rPh>
    <rPh sb="20" eb="22">
      <t>キニュウ</t>
    </rPh>
    <phoneticPr fontId="2"/>
  </si>
  <si>
    <t>※作業や保守に要する費用については、その根拠を備考欄に記入する</t>
    <rPh sb="1" eb="3">
      <t>サギョウ</t>
    </rPh>
    <rPh sb="4" eb="6">
      <t>ホシュ</t>
    </rPh>
    <rPh sb="7" eb="8">
      <t>ヨウ</t>
    </rPh>
    <rPh sb="10" eb="12">
      <t>ヒヨウ</t>
    </rPh>
    <rPh sb="20" eb="22">
      <t>コンキョ</t>
    </rPh>
    <rPh sb="23" eb="26">
      <t>ビコウラン</t>
    </rPh>
    <rPh sb="27" eb="29">
      <t>キニュウ</t>
    </rPh>
    <phoneticPr fontId="2"/>
  </si>
  <si>
    <t>合計</t>
    <rPh sb="0" eb="2">
      <t>ゴウケイ</t>
    </rPh>
    <phoneticPr fontId="2"/>
  </si>
  <si>
    <t>No.</t>
  </si>
  <si>
    <t>小計</t>
    <rPh sb="0" eb="2">
      <t>ショウケイ</t>
    </rPh>
    <phoneticPr fontId="2"/>
  </si>
  <si>
    <t>技術者Ａ</t>
    <rPh sb="0" eb="3">
      <t>ギジュツシャ</t>
    </rPh>
    <phoneticPr fontId="2"/>
  </si>
  <si>
    <t>技術者Ｂ</t>
    <rPh sb="0" eb="3">
      <t>ギジュツシャ</t>
    </rPh>
    <phoneticPr fontId="2"/>
  </si>
  <si>
    <t>工数</t>
    <rPh sb="0" eb="2">
      <t>コウスウ</t>
    </rPh>
    <phoneticPr fontId="2"/>
  </si>
  <si>
    <t>フェイズ</t>
    <phoneticPr fontId="2"/>
  </si>
  <si>
    <t>単位：円</t>
    <rPh sb="0" eb="2">
      <t>タンイ</t>
    </rPh>
    <rPh sb="3" eb="4">
      <t>エン</t>
    </rPh>
    <phoneticPr fontId="2"/>
  </si>
  <si>
    <t>ハードウェア</t>
    <phoneticPr fontId="2"/>
  </si>
  <si>
    <t>ソフトウェア</t>
    <phoneticPr fontId="2"/>
  </si>
  <si>
    <t>リース月数</t>
    <rPh sb="3" eb="5">
      <t>ツキスウ</t>
    </rPh>
    <phoneticPr fontId="2"/>
  </si>
  <si>
    <t>リース総額</t>
    <rPh sb="3" eb="5">
      <t>ソウガク</t>
    </rPh>
    <phoneticPr fontId="2"/>
  </si>
  <si>
    <t>設置作業等</t>
    <rPh sb="0" eb="2">
      <t>セッチ</t>
    </rPh>
    <rPh sb="2" eb="4">
      <t>サギョウ</t>
    </rPh>
    <rPh sb="4" eb="5">
      <t>トウ</t>
    </rPh>
    <phoneticPr fontId="2"/>
  </si>
  <si>
    <t>初年度月数</t>
    <rPh sb="0" eb="3">
      <t>ショネンド</t>
    </rPh>
    <rPh sb="3" eb="5">
      <t>ツキスウ</t>
    </rPh>
    <phoneticPr fontId="2"/>
  </si>
  <si>
    <t>初年度合計</t>
    <rPh sb="0" eb="3">
      <t>ショネンド</t>
    </rPh>
    <rPh sb="3" eb="5">
      <t>ゴウケイ</t>
    </rPh>
    <phoneticPr fontId="2"/>
  </si>
  <si>
    <t>月額小計</t>
    <rPh sb="0" eb="2">
      <t>ゲツガク</t>
    </rPh>
    <rPh sb="2" eb="4">
      <t>ショウケイ</t>
    </rPh>
    <phoneticPr fontId="2"/>
  </si>
  <si>
    <t>月額合計</t>
    <rPh sb="0" eb="2">
      <t>ゲツガク</t>
    </rPh>
    <rPh sb="2" eb="4">
      <t>ゴウケイ</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</si>
  <si>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</si>
  <si>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</si>
  <si>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</si>
  <si>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</si>
  <si>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</si>
  <si>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</si>
  <si>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</si>
  <si>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</si>
  <si>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</si>
  <si>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</si>
  <si>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</si>
  <si>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※ＨＷ保守等の月額合計</t>
    <rPh sb="3" eb="5">
      <t>ホシュ</t>
    </rPh>
    <rPh sb="5" eb="6">
      <t>トウ</t>
    </rPh>
    <rPh sb="7" eb="9">
      <t>ゲツガク</t>
    </rPh>
    <rPh sb="9" eb="11">
      <t>ゴウケイ</t>
    </rPh>
    <phoneticPr fontId="2"/>
  </si>
  <si>
    <t>※ＨＷ保守等以外の合計</t>
    <rPh sb="3" eb="5">
      <t>ホシュ</t>
    </rPh>
    <rPh sb="5" eb="6">
      <t>トウ</t>
    </rPh>
    <rPh sb="6" eb="8">
      <t>イガイ</t>
    </rPh>
    <rPh sb="9" eb="11">
      <t>ゴウケイ</t>
    </rPh>
    <phoneticPr fontId="2"/>
  </si>
  <si>
    <t>（再掲）</t>
    <rPh sb="1" eb="3">
      <t>サイケイ</t>
    </rPh>
    <phoneticPr fontId="2"/>
  </si>
  <si>
    <t>（再掲）※h×j</t>
    <rPh sb="1" eb="3">
      <t>サイケイ</t>
    </rPh>
    <phoneticPr fontId="2"/>
  </si>
  <si>
    <t>（単位）</t>
    <rPh sb="1" eb="3">
      <t>タンイ</t>
    </rPh>
    <phoneticPr fontId="2"/>
  </si>
  <si>
    <t>a</t>
    <phoneticPr fontId="2"/>
  </si>
  <si>
    <t>b</t>
    <phoneticPr fontId="2"/>
  </si>
  <si>
    <t>c</t>
    <phoneticPr fontId="2"/>
  </si>
  <si>
    <t>機器合計</t>
    <rPh sb="0" eb="2">
      <t>キキ</t>
    </rPh>
    <rPh sb="2" eb="4">
      <t>ゴウケイ</t>
    </rPh>
    <phoneticPr fontId="2"/>
  </si>
  <si>
    <t>d</t>
    <phoneticPr fontId="2"/>
  </si>
  <si>
    <t>e</t>
    <phoneticPr fontId="2"/>
  </si>
  <si>
    <t>f</t>
    <phoneticPr fontId="2"/>
  </si>
  <si>
    <t>予算要求額</t>
    <rPh sb="0" eb="2">
      <t>ヨサン</t>
    </rPh>
    <rPh sb="2" eb="5">
      <t>ヨウキュウガク</t>
    </rPh>
    <phoneticPr fontId="2"/>
  </si>
  <si>
    <t>04企画</t>
  </si>
  <si>
    <t>01プロセス開始の準備</t>
    <rPh sb="6" eb="8">
      <t>カイシ</t>
    </rPh>
    <rPh sb="9" eb="11">
      <t>ジュンビ</t>
    </rPh>
    <phoneticPr fontId="3"/>
  </si>
  <si>
    <t>01企画作業の定義</t>
    <rPh sb="2" eb="4">
      <t>キカク</t>
    </rPh>
    <rPh sb="4" eb="6">
      <t>サギョウ</t>
    </rPh>
    <rPh sb="7" eb="9">
      <t>テイギ</t>
    </rPh>
    <phoneticPr fontId="3"/>
  </si>
  <si>
    <t>02必要な支援プロセスの実施</t>
    <rPh sb="2" eb="4">
      <t>ヒツヨウ</t>
    </rPh>
    <rPh sb="5" eb="7">
      <t>シエン</t>
    </rPh>
    <rPh sb="12" eb="14">
      <t>ジッシ</t>
    </rPh>
    <phoneticPr fontId="3"/>
  </si>
  <si>
    <t>03企画環境の準備</t>
    <rPh sb="2" eb="4">
      <t>キカク</t>
    </rPh>
    <rPh sb="4" eb="6">
      <t>カンキョウ</t>
    </rPh>
    <rPh sb="7" eb="9">
      <t>ジュンビ</t>
    </rPh>
    <phoneticPr fontId="3"/>
  </si>
  <si>
    <t>04企画プロセス実施計画の作成</t>
    <rPh sb="2" eb="4">
      <t>キカク</t>
    </rPh>
    <rPh sb="8" eb="10">
      <t>ジッシ</t>
    </rPh>
    <rPh sb="10" eb="12">
      <t>ケイカク</t>
    </rPh>
    <rPh sb="13" eb="15">
      <t>サクセイ</t>
    </rPh>
    <phoneticPr fontId="3"/>
  </si>
  <si>
    <t>02システム化構想の立案</t>
    <rPh sb="6" eb="7">
      <t>カ</t>
    </rPh>
    <rPh sb="7" eb="9">
      <t>コウソウ</t>
    </rPh>
    <rPh sb="10" eb="12">
      <t>リツアン</t>
    </rPh>
    <phoneticPr fontId="3"/>
  </si>
  <si>
    <t>01経営要求、課題の確認</t>
    <rPh sb="2" eb="4">
      <t>ケイエイ</t>
    </rPh>
    <rPh sb="4" eb="6">
      <t>ヨウキュウ</t>
    </rPh>
    <rPh sb="7" eb="9">
      <t>カダイ</t>
    </rPh>
    <rPh sb="10" eb="12">
      <t>カクニン</t>
    </rPh>
    <phoneticPr fontId="3"/>
  </si>
  <si>
    <t>02事業環境、業務環境の調査分析</t>
    <rPh sb="2" eb="4">
      <t>ジギョウ</t>
    </rPh>
    <rPh sb="4" eb="6">
      <t>カンキョウ</t>
    </rPh>
    <rPh sb="7" eb="9">
      <t>ギョウム</t>
    </rPh>
    <rPh sb="9" eb="11">
      <t>カンキョウ</t>
    </rPh>
    <rPh sb="12" eb="14">
      <t>チョウサ</t>
    </rPh>
    <rPh sb="14" eb="16">
      <t>ブンセキ</t>
    </rPh>
    <phoneticPr fontId="3"/>
  </si>
  <si>
    <t>03現行業務、システムの調査分析</t>
    <rPh sb="2" eb="4">
      <t>ゲンコウ</t>
    </rPh>
    <rPh sb="4" eb="6">
      <t>ギョウム</t>
    </rPh>
    <rPh sb="12" eb="14">
      <t>チョウサ</t>
    </rPh>
    <rPh sb="14" eb="16">
      <t>ブンセキ</t>
    </rPh>
    <phoneticPr fontId="3"/>
  </si>
  <si>
    <t>04情報技術動向の調査分析</t>
    <rPh sb="2" eb="4">
      <t>ジョウホウ</t>
    </rPh>
    <rPh sb="4" eb="6">
      <t>ギジュツ</t>
    </rPh>
    <rPh sb="6" eb="8">
      <t>ドウコウ</t>
    </rPh>
    <rPh sb="9" eb="11">
      <t>チョウサ</t>
    </rPh>
    <rPh sb="11" eb="13">
      <t>ブンセキ</t>
    </rPh>
    <phoneticPr fontId="3"/>
  </si>
  <si>
    <t>05対象となる業務の明確化</t>
    <rPh sb="2" eb="4">
      <t>タイショウ</t>
    </rPh>
    <rPh sb="7" eb="9">
      <t>ギョウム</t>
    </rPh>
    <rPh sb="10" eb="13">
      <t>メイカクカ</t>
    </rPh>
    <phoneticPr fontId="3"/>
  </si>
  <si>
    <t>06業務の新全体像の作成</t>
    <rPh sb="2" eb="4">
      <t>ギョウム</t>
    </rPh>
    <rPh sb="5" eb="6">
      <t>シン</t>
    </rPh>
    <rPh sb="6" eb="9">
      <t>ゼンタイゾウ</t>
    </rPh>
    <rPh sb="10" eb="12">
      <t>サクセイ</t>
    </rPh>
    <phoneticPr fontId="3"/>
  </si>
  <si>
    <t>07対象の選定と投資目標の策定</t>
    <rPh sb="2" eb="4">
      <t>タイショウ</t>
    </rPh>
    <rPh sb="5" eb="7">
      <t>センテイ</t>
    </rPh>
    <rPh sb="8" eb="10">
      <t>トウシ</t>
    </rPh>
    <rPh sb="10" eb="12">
      <t>モクヒョウ</t>
    </rPh>
    <rPh sb="13" eb="15">
      <t>サクテイ</t>
    </rPh>
    <phoneticPr fontId="3"/>
  </si>
  <si>
    <t>08システム化構想の文書化と承認</t>
    <rPh sb="6" eb="7">
      <t>カ</t>
    </rPh>
    <rPh sb="7" eb="9">
      <t>コウソウ</t>
    </rPh>
    <rPh sb="10" eb="13">
      <t>ブンショカ</t>
    </rPh>
    <rPh sb="14" eb="16">
      <t>ショウニン</t>
    </rPh>
    <phoneticPr fontId="3"/>
  </si>
  <si>
    <t>09システム化推進体制の確立</t>
    <rPh sb="6" eb="7">
      <t>カ</t>
    </rPh>
    <rPh sb="7" eb="9">
      <t>スイシン</t>
    </rPh>
    <rPh sb="9" eb="11">
      <t>タイセイ</t>
    </rPh>
    <rPh sb="12" eb="14">
      <t>カクリツ</t>
    </rPh>
    <phoneticPr fontId="3"/>
  </si>
  <si>
    <t>03システム化計画の立案</t>
    <rPh sb="6" eb="7">
      <t>カ</t>
    </rPh>
    <rPh sb="7" eb="9">
      <t>ケイカク</t>
    </rPh>
    <rPh sb="10" eb="12">
      <t>リツアン</t>
    </rPh>
    <phoneticPr fontId="3"/>
  </si>
  <si>
    <t>01システム計画の基本要件の確認</t>
    <rPh sb="6" eb="8">
      <t>ケイカク</t>
    </rPh>
    <rPh sb="9" eb="11">
      <t>キホン</t>
    </rPh>
    <rPh sb="11" eb="13">
      <t>ヨウケン</t>
    </rPh>
    <rPh sb="14" eb="16">
      <t>カクニン</t>
    </rPh>
    <phoneticPr fontId="3"/>
  </si>
  <si>
    <t>02対象業務の内容の確認</t>
  </si>
  <si>
    <t>03対象業務のシステム課題の定義</t>
  </si>
  <si>
    <t>04対象システムの分析</t>
  </si>
  <si>
    <t>05適用情報技術の調査</t>
  </si>
  <si>
    <t>06業務モデルの作成</t>
  </si>
  <si>
    <t>07システム化機能の整理とシステム方式の策定</t>
    <rPh sb="6" eb="7">
      <t>カ</t>
    </rPh>
    <rPh sb="7" eb="9">
      <t>キノウ</t>
    </rPh>
    <rPh sb="10" eb="12">
      <t>セイリ</t>
    </rPh>
    <rPh sb="17" eb="19">
      <t>ホウシキ</t>
    </rPh>
    <rPh sb="20" eb="22">
      <t>サクテイ</t>
    </rPh>
    <phoneticPr fontId="3"/>
  </si>
  <si>
    <t>08システム化に必要な付帯機能、付帯設備に関する基本方針の明確化</t>
    <rPh sb="6" eb="7">
      <t>カ</t>
    </rPh>
    <rPh sb="8" eb="10">
      <t>ヒツヨウ</t>
    </rPh>
    <rPh sb="11" eb="13">
      <t>フタイ</t>
    </rPh>
    <rPh sb="13" eb="15">
      <t>キノウ</t>
    </rPh>
    <rPh sb="16" eb="18">
      <t>フタイ</t>
    </rPh>
    <rPh sb="18" eb="20">
      <t>セツビ</t>
    </rPh>
    <rPh sb="21" eb="22">
      <t>カン</t>
    </rPh>
    <rPh sb="24" eb="26">
      <t>キホン</t>
    </rPh>
    <rPh sb="26" eb="28">
      <t>ホウシン</t>
    </rPh>
    <rPh sb="29" eb="32">
      <t>メイカクカ</t>
    </rPh>
    <phoneticPr fontId="3"/>
  </si>
  <si>
    <t>09サービスレベルと品質に対する基本方針の明確化</t>
    <rPh sb="10" eb="12">
      <t>ヒンシツ</t>
    </rPh>
    <rPh sb="13" eb="14">
      <t>タイ</t>
    </rPh>
    <rPh sb="16" eb="18">
      <t>キホン</t>
    </rPh>
    <rPh sb="18" eb="20">
      <t>ホウシン</t>
    </rPh>
    <rPh sb="21" eb="24">
      <t>メイカクカ</t>
    </rPh>
    <phoneticPr fontId="3"/>
  </si>
  <si>
    <t>10プロジェクトの目標設定</t>
    <rPh sb="9" eb="11">
      <t>モクヒョウ</t>
    </rPh>
    <rPh sb="11" eb="13">
      <t>セッテイ</t>
    </rPh>
    <phoneticPr fontId="3"/>
  </si>
  <si>
    <t>11実現可能性の検討</t>
  </si>
  <si>
    <t>12全体開発スケジュールの作成</t>
    <rPh sb="2" eb="4">
      <t>ゼンタイ</t>
    </rPh>
    <phoneticPr fontId="3"/>
  </si>
  <si>
    <t>13システム選定方針の策定</t>
  </si>
  <si>
    <t>14費用とシステム投資効果の予測</t>
  </si>
  <si>
    <t>15プロジェクト推進体制の策定</t>
  </si>
  <si>
    <t>16経営事業戦略、情報戦略、システム化構想との検証</t>
    <rPh sb="2" eb="4">
      <t>ケイエイ</t>
    </rPh>
    <rPh sb="4" eb="6">
      <t>ジギョウ</t>
    </rPh>
    <rPh sb="6" eb="8">
      <t>センリャク</t>
    </rPh>
    <rPh sb="18" eb="19">
      <t>カ</t>
    </rPh>
    <rPh sb="19" eb="21">
      <t>コウソウ</t>
    </rPh>
    <phoneticPr fontId="3"/>
  </si>
  <si>
    <t>17システム化計画の作成と承認</t>
    <rPh sb="6" eb="7">
      <t>カ</t>
    </rPh>
    <phoneticPr fontId="3"/>
  </si>
  <si>
    <t>18プロジェクト計画の作成と承認</t>
  </si>
  <si>
    <t>05要件定義</t>
    <rPh sb="2" eb="4">
      <t>ヨウケン</t>
    </rPh>
    <rPh sb="4" eb="6">
      <t>テイギ</t>
    </rPh>
    <phoneticPr fontId="3"/>
  </si>
  <si>
    <t>01要件定義作業の定義</t>
    <rPh sb="2" eb="4">
      <t>ヨウケン</t>
    </rPh>
    <rPh sb="4" eb="6">
      <t>テイギ</t>
    </rPh>
    <rPh sb="6" eb="8">
      <t>サギョウ</t>
    </rPh>
    <rPh sb="9" eb="11">
      <t>テイギ</t>
    </rPh>
    <phoneticPr fontId="3"/>
  </si>
  <si>
    <t>03要件定義環境の準備</t>
    <rPh sb="2" eb="4">
      <t>ヨウケン</t>
    </rPh>
    <rPh sb="4" eb="6">
      <t>テイギ</t>
    </rPh>
    <phoneticPr fontId="3"/>
  </si>
  <si>
    <t>04要件定義プロセス実施計画の作成</t>
    <rPh sb="2" eb="4">
      <t>ヨウケン</t>
    </rPh>
    <rPh sb="4" eb="6">
      <t>テイギ</t>
    </rPh>
    <phoneticPr fontId="3"/>
  </si>
  <si>
    <t>02利害関係者要件の定義</t>
    <rPh sb="2" eb="4">
      <t>リガイ</t>
    </rPh>
    <rPh sb="4" eb="6">
      <t>カンケイ</t>
    </rPh>
    <rPh sb="6" eb="7">
      <t>シャ</t>
    </rPh>
    <rPh sb="7" eb="9">
      <t>ヨウケン</t>
    </rPh>
    <rPh sb="10" eb="12">
      <t>テイギ</t>
    </rPh>
    <phoneticPr fontId="3"/>
  </si>
  <si>
    <t>01利害関係者のニーズの識別と制約事項の定義</t>
    <rPh sb="2" eb="4">
      <t>リガイ</t>
    </rPh>
    <rPh sb="4" eb="7">
      <t>カンケイシャ</t>
    </rPh>
    <rPh sb="12" eb="14">
      <t>シキベツ</t>
    </rPh>
    <rPh sb="15" eb="17">
      <t>セイヤク</t>
    </rPh>
    <rPh sb="17" eb="19">
      <t>ジコウ</t>
    </rPh>
    <rPh sb="20" eb="22">
      <t>テイギ</t>
    </rPh>
    <phoneticPr fontId="3"/>
  </si>
  <si>
    <t>02業務要件の定義</t>
    <rPh sb="2" eb="4">
      <t>ギョウム</t>
    </rPh>
    <rPh sb="4" eb="6">
      <t>ヨウケン</t>
    </rPh>
    <rPh sb="7" eb="9">
      <t>テイギ</t>
    </rPh>
    <phoneticPr fontId="3"/>
  </si>
  <si>
    <t>03新組織及び業務環境要件の具体化</t>
    <rPh sb="2" eb="5">
      <t>シンソシキ</t>
    </rPh>
    <rPh sb="5" eb="6">
      <t>オヨ</t>
    </rPh>
    <rPh sb="7" eb="9">
      <t>ギョウム</t>
    </rPh>
    <rPh sb="9" eb="11">
      <t>カンキョウ</t>
    </rPh>
    <rPh sb="11" eb="13">
      <t>ヨウケン</t>
    </rPh>
    <rPh sb="14" eb="17">
      <t>グタイカ</t>
    </rPh>
    <phoneticPr fontId="3"/>
  </si>
  <si>
    <t>04機能要件の定義</t>
    <rPh sb="2" eb="4">
      <t>キノウ</t>
    </rPh>
    <rPh sb="4" eb="6">
      <t>ヨウケン</t>
    </rPh>
    <rPh sb="7" eb="9">
      <t>テイギ</t>
    </rPh>
    <phoneticPr fontId="3"/>
  </si>
  <si>
    <t>05非機能要件の定義</t>
    <rPh sb="2" eb="3">
      <t>ヒ</t>
    </rPh>
    <rPh sb="3" eb="5">
      <t>キノウ</t>
    </rPh>
    <rPh sb="5" eb="7">
      <t>ヨウケン</t>
    </rPh>
    <rPh sb="8" eb="10">
      <t>テイギ</t>
    </rPh>
    <phoneticPr fontId="3"/>
  </si>
  <si>
    <t>06スケジュールに関する要件の定義</t>
    <rPh sb="9" eb="10">
      <t>カン</t>
    </rPh>
    <rPh sb="12" eb="14">
      <t>ヨウケン</t>
    </rPh>
    <rPh sb="15" eb="17">
      <t>テイギ</t>
    </rPh>
    <phoneticPr fontId="3"/>
  </si>
  <si>
    <t>03利害関係者要件の確認</t>
    <rPh sb="2" eb="4">
      <t>リガイ</t>
    </rPh>
    <rPh sb="4" eb="7">
      <t>カンケイシャ</t>
    </rPh>
    <rPh sb="7" eb="9">
      <t>ヨウケン</t>
    </rPh>
    <rPh sb="10" eb="12">
      <t>カクニン</t>
    </rPh>
    <phoneticPr fontId="3"/>
  </si>
  <si>
    <t>01要件の合意と承認</t>
    <rPh sb="2" eb="4">
      <t>ヨウケン</t>
    </rPh>
    <rPh sb="5" eb="7">
      <t>ゴウイ</t>
    </rPh>
    <rPh sb="8" eb="10">
      <t>ショウニン</t>
    </rPh>
    <phoneticPr fontId="3"/>
  </si>
  <si>
    <t>02要件変更ルールの決定</t>
    <rPh sb="2" eb="4">
      <t>ヨウケン</t>
    </rPh>
    <rPh sb="4" eb="6">
      <t>ヘンコウ</t>
    </rPh>
    <rPh sb="10" eb="12">
      <t>ケッテイ</t>
    </rPh>
    <phoneticPr fontId="3"/>
  </si>
  <si>
    <t>06開発／06-1基本設計</t>
    <rPh sb="2" eb="4">
      <t>カイハツ</t>
    </rPh>
    <phoneticPr fontId="3"/>
  </si>
  <si>
    <t>02システム要件定義</t>
    <rPh sb="6" eb="8">
      <t>ヨウケン</t>
    </rPh>
    <rPh sb="8" eb="10">
      <t>テイギ</t>
    </rPh>
    <phoneticPr fontId="3"/>
  </si>
  <si>
    <t>01システム要件の定義</t>
    <rPh sb="6" eb="8">
      <t>ヨウケン</t>
    </rPh>
    <rPh sb="9" eb="11">
      <t>テイギ</t>
    </rPh>
    <phoneticPr fontId="3"/>
  </si>
  <si>
    <t>02システム要件の評価</t>
    <rPh sb="6" eb="8">
      <t>ヨウケン</t>
    </rPh>
    <rPh sb="9" eb="11">
      <t>ヒョウカ</t>
    </rPh>
    <phoneticPr fontId="3"/>
  </si>
  <si>
    <t>03システム要件の共同レビューの実施</t>
    <rPh sb="6" eb="8">
      <t>ヨウケン</t>
    </rPh>
    <rPh sb="9" eb="11">
      <t>キョウドウ</t>
    </rPh>
    <rPh sb="16" eb="18">
      <t>ジッシ</t>
    </rPh>
    <phoneticPr fontId="3"/>
  </si>
  <si>
    <t>02利王者文書（暫定版）の作成</t>
    <rPh sb="2" eb="3">
      <t>リ</t>
    </rPh>
    <rPh sb="3" eb="4">
      <t>オウ</t>
    </rPh>
    <rPh sb="4" eb="5">
      <t>シャ</t>
    </rPh>
    <rPh sb="5" eb="7">
      <t>ブンショ</t>
    </rPh>
    <rPh sb="8" eb="11">
      <t>ザンテイバン</t>
    </rPh>
    <rPh sb="13" eb="15">
      <t>サクセイ</t>
    </rPh>
    <phoneticPr fontId="3"/>
  </si>
  <si>
    <t>03システム結合のためのテスト要求事項の定義</t>
    <rPh sb="6" eb="8">
      <t>ケツゴウ</t>
    </rPh>
    <rPh sb="15" eb="17">
      <t>ヨウキュウ</t>
    </rPh>
    <rPh sb="17" eb="19">
      <t>ジコウ</t>
    </rPh>
    <rPh sb="20" eb="22">
      <t>テイギ</t>
    </rPh>
    <phoneticPr fontId="3"/>
  </si>
  <si>
    <t>04システム方式の評価</t>
  </si>
  <si>
    <t>05システム方式設計の共同レビューの実施</t>
    <rPh sb="6" eb="8">
      <t>ホウシキ</t>
    </rPh>
    <rPh sb="8" eb="10">
      <t>セッケイ</t>
    </rPh>
    <rPh sb="11" eb="13">
      <t>キョウドウ</t>
    </rPh>
    <rPh sb="18" eb="20">
      <t>ジッシ</t>
    </rPh>
    <phoneticPr fontId="3"/>
  </si>
  <si>
    <t>04ソフトウェア要件定義</t>
    <rPh sb="8" eb="10">
      <t>ヨウケン</t>
    </rPh>
    <rPh sb="10" eb="12">
      <t>テイギ</t>
    </rPh>
    <phoneticPr fontId="3"/>
  </si>
  <si>
    <t>01ソフトウェア要件の確立</t>
    <rPh sb="8" eb="10">
      <t>ヨウケン</t>
    </rPh>
    <phoneticPr fontId="3"/>
  </si>
  <si>
    <t>02ソフトウェア要件の評価</t>
  </si>
  <si>
    <t>03ソフトウェア要件の共同レビューの実施</t>
  </si>
  <si>
    <t>05ソフトウェア方式設計</t>
  </si>
  <si>
    <t>07ソフトウェア方式設計の共同レビューの実施</t>
    <rPh sb="20" eb="22">
      <t>ジッシ</t>
    </rPh>
    <phoneticPr fontId="3"/>
  </si>
  <si>
    <t>06開発／06-2詳細設計</t>
  </si>
  <si>
    <t>06ソフトウェア詳細設計</t>
  </si>
  <si>
    <t>06開発／06-3プログラム設計・製造</t>
  </si>
  <si>
    <t>07ソフトウェアコード作成及びテスト</t>
  </si>
  <si>
    <t>06開発／06-4ソフトウェアテスト</t>
  </si>
  <si>
    <t>08ソフトウェア結合</t>
  </si>
  <si>
    <t>09ソフトウェア適格性確認テスト</t>
  </si>
  <si>
    <t>03ソフトウェア適格性確認テストの評価</t>
  </si>
  <si>
    <t>05納入ソフトウェア製品の準備</t>
  </si>
  <si>
    <t>06開発／06-5システムテスト</t>
  </si>
  <si>
    <t>10システム結合</t>
  </si>
  <si>
    <t>01システム結合計画の作成</t>
    <rPh sb="6" eb="8">
      <t>ケツゴウ</t>
    </rPh>
    <rPh sb="8" eb="10">
      <t>ケイカク</t>
    </rPh>
    <rPh sb="11" eb="13">
      <t>サクセイ</t>
    </rPh>
    <phoneticPr fontId="3"/>
  </si>
  <si>
    <t>02システム結合テストの実施</t>
  </si>
  <si>
    <t>11システム適格性確認テスト</t>
  </si>
  <si>
    <t>12ソフトウェア導入</t>
  </si>
  <si>
    <t>13ソフトウェア受入れ支援</t>
  </si>
  <si>
    <t>07運用</t>
  </si>
  <si>
    <t>01運用プロセス実施計画の作成</t>
  </si>
  <si>
    <t>02運用のための資産の引き継ぎ</t>
    <rPh sb="2" eb="4">
      <t>ウンヨウ</t>
    </rPh>
    <rPh sb="8" eb="10">
      <t>シサン</t>
    </rPh>
    <rPh sb="11" eb="12">
      <t>ヒ</t>
    </rPh>
    <rPh sb="13" eb="14">
      <t>ツ</t>
    </rPh>
    <phoneticPr fontId="3"/>
  </si>
  <si>
    <t>03運用時の問題管理手続きの確立</t>
  </si>
  <si>
    <t>04システム運用に係る事前調整</t>
    <rPh sb="6" eb="8">
      <t>ウンヨウ</t>
    </rPh>
    <rPh sb="9" eb="10">
      <t>カカ</t>
    </rPh>
    <rPh sb="11" eb="13">
      <t>ジゼン</t>
    </rPh>
    <rPh sb="13" eb="15">
      <t>チョウセイ</t>
    </rPh>
    <phoneticPr fontId="3"/>
  </si>
  <si>
    <t>05システム運用に係る作業手順の確立</t>
    <rPh sb="6" eb="8">
      <t>ウンヨウ</t>
    </rPh>
    <rPh sb="9" eb="10">
      <t>カカ</t>
    </rPh>
    <rPh sb="11" eb="13">
      <t>サギョウ</t>
    </rPh>
    <rPh sb="13" eb="15">
      <t>テジュン</t>
    </rPh>
    <rPh sb="16" eb="18">
      <t>カクリツ</t>
    </rPh>
    <phoneticPr fontId="3"/>
  </si>
  <si>
    <t>06システム運用評価基準の設定</t>
  </si>
  <si>
    <t>07業務運用に係る事前調整</t>
    <rPh sb="2" eb="4">
      <t>ギョウム</t>
    </rPh>
    <rPh sb="4" eb="6">
      <t>ウンヨウ</t>
    </rPh>
    <rPh sb="7" eb="8">
      <t>カカ</t>
    </rPh>
    <rPh sb="9" eb="11">
      <t>ジゼン</t>
    </rPh>
    <rPh sb="11" eb="13">
      <t>チョウセイ</t>
    </rPh>
    <phoneticPr fontId="3"/>
  </si>
  <si>
    <t>08業務運用に係る作業手順の確立</t>
    <rPh sb="2" eb="4">
      <t>ギョウム</t>
    </rPh>
    <rPh sb="4" eb="6">
      <t>ウンヨウ</t>
    </rPh>
    <rPh sb="7" eb="8">
      <t>カカ</t>
    </rPh>
    <rPh sb="9" eb="11">
      <t>サギョウ</t>
    </rPh>
    <rPh sb="11" eb="13">
      <t>テジュン</t>
    </rPh>
    <rPh sb="14" eb="16">
      <t>カクリツ</t>
    </rPh>
    <phoneticPr fontId="3"/>
  </si>
  <si>
    <t>09業務運用評価基準の設定</t>
    <rPh sb="2" eb="4">
      <t>ギョウム</t>
    </rPh>
    <rPh sb="4" eb="8">
      <t>ウンヨウヒョウカ</t>
    </rPh>
    <rPh sb="8" eb="10">
      <t>キジュン</t>
    </rPh>
    <rPh sb="11" eb="13">
      <t>セッテイ</t>
    </rPh>
    <phoneticPr fontId="3"/>
  </si>
  <si>
    <t>10運用テスト計画の作成</t>
  </si>
  <si>
    <t>11プロセス開始のためのレビュー実施</t>
    <rPh sb="6" eb="8">
      <t>カイシ</t>
    </rPh>
    <rPh sb="16" eb="18">
      <t>ジッシ</t>
    </rPh>
    <phoneticPr fontId="3"/>
  </si>
  <si>
    <t>03関係者全員への移行計画等の通知</t>
    <rPh sb="2" eb="5">
      <t>カンケイシャ</t>
    </rPh>
    <rPh sb="5" eb="7">
      <t>ゼンイン</t>
    </rPh>
    <phoneticPr fontId="3"/>
  </si>
  <si>
    <t>04新旧環境の並行運用と旧環境の停止</t>
    <rPh sb="12" eb="13">
      <t>キュウ</t>
    </rPh>
    <rPh sb="13" eb="15">
      <t>カンキョウ</t>
    </rPh>
    <rPh sb="16" eb="18">
      <t>テイシ</t>
    </rPh>
    <phoneticPr fontId="3"/>
  </si>
  <si>
    <t>07旧環境関連データの保持と安全性確保</t>
    <rPh sb="16" eb="17">
      <t>セイ</t>
    </rPh>
    <phoneticPr fontId="3"/>
  </si>
  <si>
    <t>05利用者教育</t>
    <rPh sb="2" eb="5">
      <t>リヨウシャ</t>
    </rPh>
    <rPh sb="5" eb="7">
      <t>キョウイク</t>
    </rPh>
    <phoneticPr fontId="3"/>
  </si>
  <si>
    <t>01システム利用教育環境の構築</t>
    <rPh sb="6" eb="8">
      <t>リヨウ</t>
    </rPh>
    <rPh sb="8" eb="10">
      <t>キョウイク</t>
    </rPh>
    <rPh sb="10" eb="12">
      <t>カンキョウ</t>
    </rPh>
    <rPh sb="13" eb="15">
      <t>コウチク</t>
    </rPh>
    <phoneticPr fontId="3"/>
  </si>
  <si>
    <t>02利用者への周知</t>
    <rPh sb="2" eb="5">
      <t>リヨウシャ</t>
    </rPh>
    <rPh sb="7" eb="9">
      <t>シュウチ</t>
    </rPh>
    <phoneticPr fontId="3"/>
  </si>
  <si>
    <t>03利用者の教育</t>
  </si>
  <si>
    <t>06業務運用と利用者支援</t>
    <rPh sb="7" eb="10">
      <t>リヨウシャ</t>
    </rPh>
    <rPh sb="10" eb="12">
      <t>シエン</t>
    </rPh>
    <phoneticPr fontId="3"/>
  </si>
  <si>
    <t>07システム運用の評価</t>
  </si>
  <si>
    <t>08業務運用の評価</t>
  </si>
  <si>
    <t>09投資効果及び業務効果の評価</t>
    <rPh sb="10" eb="12">
      <t>コウカ</t>
    </rPh>
    <phoneticPr fontId="3"/>
  </si>
  <si>
    <t>01投資効果及び業務効果の評価</t>
    <rPh sb="10" eb="12">
      <t>コウカ</t>
    </rPh>
    <phoneticPr fontId="3"/>
  </si>
  <si>
    <t>08保守</t>
  </si>
  <si>
    <t>03修正手続の確立</t>
  </si>
  <si>
    <t>04修正作業の管理</t>
  </si>
  <si>
    <t>05保守のための文書作成</t>
    <rPh sb="2" eb="4">
      <t>ホシュ</t>
    </rPh>
    <rPh sb="8" eb="10">
      <t>ブンショ</t>
    </rPh>
    <rPh sb="10" eb="12">
      <t>サクセイ</t>
    </rPh>
    <phoneticPr fontId="3"/>
  </si>
  <si>
    <t>03修正実施の選択肢の用意</t>
  </si>
  <si>
    <t>04文章化</t>
  </si>
  <si>
    <t>05修正案の承認</t>
  </si>
  <si>
    <t>01移行のためのソフトウェア製品及びデータ作成時の共通フレームの遵守</t>
    <rPh sb="2" eb="4">
      <t>イコウ</t>
    </rPh>
    <phoneticPr fontId="3"/>
  </si>
  <si>
    <t>02移行計画の作成と実行</t>
  </si>
  <si>
    <t>03移行計画等の利用者への通知</t>
    <rPh sb="2" eb="4">
      <t>イコウ</t>
    </rPh>
    <rPh sb="4" eb="6">
      <t>ケイカク</t>
    </rPh>
    <rPh sb="6" eb="7">
      <t>トウ</t>
    </rPh>
    <phoneticPr fontId="3"/>
  </si>
  <si>
    <t>05関係者全員への移行の通知</t>
    <rPh sb="2" eb="5">
      <t>カンケイシャ</t>
    </rPh>
    <rPh sb="5" eb="7">
      <t>ゼンイン</t>
    </rPh>
    <rPh sb="9" eb="11">
      <t>イコウ</t>
    </rPh>
    <rPh sb="12" eb="14">
      <t>ツウチ</t>
    </rPh>
    <phoneticPr fontId="3"/>
  </si>
  <si>
    <t>06移行評価のためのレビュー</t>
  </si>
  <si>
    <t>07旧環境関連データの保持と安全性確保</t>
  </si>
  <si>
    <t>01廃棄計画の立案</t>
  </si>
  <si>
    <t>02廃棄計画等の利用者への通知</t>
    <rPh sb="2" eb="4">
      <t>ハイキ</t>
    </rPh>
    <rPh sb="4" eb="6">
      <t>ケイカク</t>
    </rPh>
    <rPh sb="6" eb="7">
      <t>トウ</t>
    </rPh>
    <phoneticPr fontId="3"/>
  </si>
  <si>
    <t>03新旧ソフトウェア製品の並行運用と利用者の教育訓練</t>
    <rPh sb="18" eb="21">
      <t>リヨウシャ</t>
    </rPh>
    <rPh sb="22" eb="24">
      <t>キョウイク</t>
    </rPh>
    <rPh sb="24" eb="26">
      <t>クンレン</t>
    </rPh>
    <phoneticPr fontId="3"/>
  </si>
  <si>
    <t>04関係者全員への廃棄の通知</t>
    <rPh sb="2" eb="5">
      <t>カンケイシャ</t>
    </rPh>
    <rPh sb="5" eb="7">
      <t>ゼンイン</t>
    </rPh>
    <rPh sb="9" eb="11">
      <t>ハイキ</t>
    </rPh>
    <rPh sb="12" eb="14">
      <t>ツウチ</t>
    </rPh>
    <phoneticPr fontId="3"/>
  </si>
  <si>
    <t>05廃棄関連データの保持と安全性確保</t>
  </si>
  <si>
    <t>06開発／06-3プログラム設計・製造</t>
    <phoneticPr fontId="2"/>
  </si>
  <si>
    <t>_04企画</t>
    <phoneticPr fontId="2"/>
  </si>
  <si>
    <t>_05要件定義</t>
    <rPh sb="3" eb="5">
      <t>ヨウケン</t>
    </rPh>
    <rPh sb="5" eb="7">
      <t>テイギ</t>
    </rPh>
    <phoneticPr fontId="3"/>
  </si>
  <si>
    <t>ＨＷ</t>
    <phoneticPr fontId="2"/>
  </si>
  <si>
    <t>ＳＷ</t>
    <phoneticPr fontId="2"/>
  </si>
  <si>
    <t>1サーバ本体</t>
  </si>
  <si>
    <t>2ＰＣ等端末</t>
  </si>
  <si>
    <t>3プリンタ</t>
  </si>
  <si>
    <t>4ネットワーク機器</t>
  </si>
  <si>
    <t>5その他の機器</t>
  </si>
  <si>
    <t>1OS</t>
  </si>
  <si>
    <t>2データベース</t>
  </si>
  <si>
    <t>3セキュリティ</t>
  </si>
  <si>
    <t>4その他ミドルウェア</t>
  </si>
  <si>
    <t>5オフィス等</t>
  </si>
  <si>
    <t>6その他アプリケーション</t>
  </si>
  <si>
    <t>電源工事</t>
    <rPh sb="0" eb="2">
      <t>デンゲン</t>
    </rPh>
    <rPh sb="2" eb="4">
      <t>コウジ</t>
    </rPh>
    <phoneticPr fontId="2"/>
  </si>
  <si>
    <t>ラック工事</t>
    <rPh sb="3" eb="5">
      <t>コウジ</t>
    </rPh>
    <phoneticPr fontId="2"/>
  </si>
  <si>
    <t>ＬＡＮ工事</t>
    <rPh sb="3" eb="5">
      <t>コウジ</t>
    </rPh>
    <phoneticPr fontId="2"/>
  </si>
  <si>
    <t>機器設定</t>
    <rPh sb="0" eb="2">
      <t>キキ</t>
    </rPh>
    <rPh sb="2" eb="4">
      <t>セッテイ</t>
    </rPh>
    <phoneticPr fontId="2"/>
  </si>
  <si>
    <t>ＯＳ設定</t>
    <rPh sb="2" eb="4">
      <t>セッテイ</t>
    </rPh>
    <phoneticPr fontId="2"/>
  </si>
  <si>
    <t>ミドルウェア設定</t>
    <rPh sb="6" eb="8">
      <t>セッテイ</t>
    </rPh>
    <phoneticPr fontId="2"/>
  </si>
  <si>
    <t>システム設定</t>
    <rPh sb="4" eb="6">
      <t>セッテイ</t>
    </rPh>
    <phoneticPr fontId="2"/>
  </si>
  <si>
    <t>保守等</t>
    <rPh sb="0" eb="3">
      <t>ホシュトウ</t>
    </rPh>
    <phoneticPr fontId="2"/>
  </si>
  <si>
    <t>類型区分</t>
  </si>
  <si>
    <t>類型</t>
  </si>
  <si>
    <t>詳細類型</t>
  </si>
  <si>
    <t>その他類型</t>
  </si>
  <si>
    <t>機器等内容</t>
  </si>
  <si>
    <t>メーカー</t>
  </si>
  <si>
    <t>型番等</t>
  </si>
  <si>
    <t>機器等名称</t>
  </si>
  <si>
    <t>数量</t>
  </si>
  <si>
    <t>単位</t>
  </si>
  <si>
    <t>定価</t>
  </si>
  <si>
    <t>見積単価</t>
  </si>
  <si>
    <t>見積額</t>
    <rPh sb="0" eb="2">
      <t>ミツモリ</t>
    </rPh>
    <phoneticPr fontId="2"/>
  </si>
  <si>
    <t>見積額</t>
    <phoneticPr fontId="2"/>
  </si>
  <si>
    <t>保守額</t>
    <rPh sb="0" eb="2">
      <t>ホシュ</t>
    </rPh>
    <rPh sb="2" eb="3">
      <t>ガク</t>
    </rPh>
    <phoneticPr fontId="2"/>
  </si>
  <si>
    <t>月額保守費</t>
    <rPh sb="0" eb="2">
      <t>ゲツガク</t>
    </rPh>
    <rPh sb="2" eb="4">
      <t>ホシュ</t>
    </rPh>
    <rPh sb="4" eb="5">
      <t>ヒ</t>
    </rPh>
    <phoneticPr fontId="2"/>
  </si>
  <si>
    <t>備考（根拠等）</t>
    <rPh sb="3" eb="5">
      <t>コンキョ</t>
    </rPh>
    <rPh sb="5" eb="6">
      <t>トウ</t>
    </rPh>
    <phoneticPr fontId="2"/>
  </si>
  <si>
    <t>設置作業</t>
    <rPh sb="0" eb="2">
      <t>セッチ</t>
    </rPh>
    <rPh sb="2" eb="4">
      <t>サギョウ</t>
    </rPh>
    <phoneticPr fontId="2"/>
  </si>
  <si>
    <t>月額単価</t>
    <rPh sb="0" eb="2">
      <t>ゲツガク</t>
    </rPh>
    <rPh sb="2" eb="4">
      <t>タンカ</t>
    </rPh>
    <phoneticPr fontId="2"/>
  </si>
  <si>
    <t>※a×c</t>
  </si>
  <si>
    <t>※d+e</t>
  </si>
  <si>
    <t>※(d+e)×0.05</t>
  </si>
  <si>
    <t>※f+g</t>
  </si>
  <si>
    <t>※h×b</t>
  </si>
  <si>
    <t>月額計</t>
    <rPh sb="0" eb="2">
      <t>ゲツガク</t>
    </rPh>
    <rPh sb="2" eb="3">
      <t>ケイ</t>
    </rPh>
    <phoneticPr fontId="2"/>
  </si>
  <si>
    <t>※d×e</t>
  </si>
  <si>
    <t>※C＋f</t>
  </si>
  <si>
    <t>_06_1基本設計</t>
    <phoneticPr fontId="2"/>
  </si>
  <si>
    <t>_06_2詳細設計</t>
    <phoneticPr fontId="2"/>
  </si>
  <si>
    <t>_06_3プログラム設計・製造</t>
    <phoneticPr fontId="2"/>
  </si>
  <si>
    <t>_06_4ソフトウェアテスト</t>
    <phoneticPr fontId="2"/>
  </si>
  <si>
    <t>_06_5システムテスト</t>
    <phoneticPr fontId="2"/>
  </si>
  <si>
    <t>_07運用</t>
    <phoneticPr fontId="2"/>
  </si>
  <si>
    <t>_08保守</t>
    <phoneticPr fontId="2"/>
  </si>
  <si>
    <t>調達区分</t>
    <rPh sb="0" eb="2">
      <t>チョウタツ</t>
    </rPh>
    <rPh sb="2" eb="4">
      <t>クブン</t>
    </rPh>
    <phoneticPr fontId="2"/>
  </si>
  <si>
    <t>【様式第７号】</t>
    <rPh sb="1" eb="3">
      <t>ヨウシキ</t>
    </rPh>
    <rPh sb="3" eb="4">
      <t>ダイ</t>
    </rPh>
    <rPh sb="5" eb="6">
      <t>ゴウ</t>
    </rPh>
    <phoneticPr fontId="2"/>
  </si>
  <si>
    <t>積算内訳書</t>
    <rPh sb="0" eb="2">
      <t>セキサン</t>
    </rPh>
    <rPh sb="2" eb="4">
      <t>ウチワケ</t>
    </rPh>
    <rPh sb="4" eb="5">
      <t>ショ</t>
    </rPh>
    <phoneticPr fontId="2"/>
  </si>
  <si>
    <t>別紙２</t>
    <rPh sb="0" eb="2">
      <t>ベッシ</t>
    </rPh>
    <phoneticPr fontId="2"/>
  </si>
  <si>
    <t>「学校図書館情報システムの賃貸借」に要する経費（積算内訳）</t>
    <rPh sb="1" eb="8">
      <t>ガッコウトショカンジョウホウ</t>
    </rPh>
    <rPh sb="13" eb="16">
      <t>チンタイシャク</t>
    </rPh>
    <rPh sb="18" eb="19">
      <t>ヨウ</t>
    </rPh>
    <rPh sb="21" eb="23">
      <t>ケイヒ</t>
    </rPh>
    <rPh sb="24" eb="26">
      <t>セキサン</t>
    </rPh>
    <rPh sb="26" eb="28">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</si>
</sst>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b/>
      <sz val="11"/>
      <name val="ＭＳ ゴシック"/>
      <family val="3"/>
      <charset val="128"/>
    </font>
  </fonts>
  <fills count="4">
    <fill>
      <patternFill patternType="none"/>
    </fill>
    <fill>
      <patternFill patternType="gray125"/>
    </fill>
    <fill>
      <patternFill patternType="solid">
        <fgColor indexed="44"/>
        <bgColor indexed="64"/>
      </patternFill>
    </fill>
    <fill>
      <patternFill patternType="solid">
        <fgColor indexed="22"/>
        <bgColor indexed="64"/>
      </patternFill>
    </fill>
  </fills>
  <borders count="60">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cellStyleXfs>
  <cellXfs count="149">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3" applyFont="1"/>
    <xf numFmtId="0" fontId="5" fillId="0" borderId="4" xfId="3" applyFont="1" applyBorder="1"/>
    <xf numFmtId="0" fontId="5" fillId="2" borderId="5" xfId="3" applyFont="1" applyFill="1" applyBorder="1" applyAlignment="1">
      <alignment vertical="center" wrapText="1"/>
    </xf>
    <xf numFmtId="0" fontId="5" fillId="2" borderId="6" xfId="3" applyFont="1" applyFill="1" applyBorder="1" applyAlignment="1">
      <alignment vertical="center" wrapText="1"/>
    </xf>
    <xf numFmtId="0" fontId="5" fillId="0" borderId="5" xfId="3" applyFont="1" applyBorder="1"/>
    <xf numFmtId="0" fontId="5" fillId="0" borderId="5" xfId="3" applyFont="1" applyBorder="1" applyAlignment="1">
      <alignment vertical="center" wrapText="1"/>
    </xf>
    <xf numFmtId="0" fontId="5" fillId="0" borderId="0" xfId="3" applyFont="1" applyAlignment="1">
      <alignment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38" fontId="5" fillId="0" borderId="5" xfId="2" applyFont="1" applyBorder="1" applyAlignment="1">
      <alignment horizontal="center" vertical="center"/>
    </xf>
    <xf numFmtId="38" fontId="5" fillId="0" borderId="4" xfId="2" applyFont="1" applyBorder="1">
      <alignment vertical="center"/>
    </xf>
    <xf numFmtId="0" fontId="5" fillId="0" borderId="0" xfId="0" applyFont="1" applyAlignment="1">
      <alignment vertical="center" wrapText="1"/>
    </xf>
    <xf numFmtId="38" fontId="5" fillId="0" borderId="0" xfId="2" applyFont="1">
      <alignment vertical="center"/>
    </xf>
    <xf numFmtId="0" fontId="5" fillId="0" borderId="0" xfId="0" applyFont="1" applyAlignment="1">
      <alignment vertical="center"/>
    </xf>
    <xf numFmtId="38" fontId="5" fillId="0" borderId="0" xfId="2" applyFont="1" applyAlignment="1"/>
    <xf numFmtId="0" fontId="5" fillId="0" borderId="0" xfId="3" applyFont="1" applyAlignment="1">
      <alignment horizontal="center"/>
    </xf>
    <xf numFmtId="38" fontId="5" fillId="0" borderId="7" xfId="2" applyFont="1" applyBorder="1" applyAlignment="1">
      <alignment horizontal="center"/>
    </xf>
    <xf numFmtId="0" fontId="5" fillId="0" borderId="8" xfId="3" applyNumberFormat="1" applyFont="1" applyBorder="1"/>
    <xf numFmtId="0" fontId="5" fillId="0" borderId="8" xfId="3" applyFont="1" applyBorder="1"/>
    <xf numFmtId="0" fontId="5" fillId="0" borderId="4" xfId="3" applyNumberFormat="1" applyFont="1" applyBorder="1"/>
    <xf numFmtId="0" fontId="5" fillId="0" borderId="0" xfId="3" applyFont="1" applyFill="1"/>
    <xf numFmtId="0" fontId="5" fillId="0" borderId="0" xfId="3" quotePrefix="1" applyNumberFormat="1" applyFont="1" applyBorder="1"/>
    <xf numFmtId="0" fontId="5" fillId="0" borderId="0" xfId="3" applyNumberFormat="1" applyFont="1" applyBorder="1"/>
    <xf numFmtId="0" fontId="5" fillId="0" borderId="0" xfId="3" applyNumberFormat="1" applyFont="1"/>
    <xf numFmtId="0" fontId="6" fillId="0" borderId="0" xfId="0" applyFont="1" applyAlignment="1">
      <alignment horizontal="right" vertical="center"/>
    </xf>
    <xf numFmtId="0" fontId="5" fillId="0" borderId="0" xfId="0" applyFont="1" applyBorder="1" applyAlignment="1">
      <alignment vertical="center" wrapText="1"/>
    </xf>
    <xf numFmtId="38" fontId="5" fillId="3" borderId="9" xfId="2" applyFont="1" applyFill="1" applyBorder="1">
      <alignment vertical="center"/>
    </xf>
    <xf numFmtId="0" fontId="5" fillId="0" borderId="0" xfId="0" applyFont="1" applyAlignment="1">
      <alignment horizontal="right" vertical="center"/>
    </xf>
    <xf numFmtId="0" fontId="5" fillId="0" borderId="10" xfId="3" applyNumberFormat="1" applyFont="1" applyBorder="1" applyAlignment="1">
      <alignment horizontal="center"/>
    </xf>
    <xf numFmtId="38" fontId="5" fillId="0" borderId="11" xfId="2" applyFont="1" applyBorder="1">
      <alignment vertical="center"/>
    </xf>
    <xf numFmtId="38" fontId="5" fillId="0" borderId="2" xfId="2" applyFont="1" applyBorder="1">
      <alignment vertical="center"/>
    </xf>
    <xf numFmtId="0" fontId="5" fillId="0" borderId="12" xfId="0" applyFont="1" applyBorder="1">
      <alignment vertical="center"/>
    </xf>
    <xf numFmtId="0" fontId="5" fillId="0" borderId="13" xfId="0" applyFont="1" applyBorder="1">
      <alignment vertical="center"/>
    </xf>
    <xf numFmtId="6" fontId="5" fillId="0" borderId="7" xfId="2" quotePrefix="1" applyNumberFormat="1" applyFont="1" applyBorder="1" applyAlignment="1">
      <alignment horizontal="center"/>
    </xf>
    <xf numFmtId="0" fontId="5" fillId="0" borderId="0" xfId="0" applyFont="1" applyAlignment="1">
      <alignment vertical="center" shrinkToFit="1"/>
    </xf>
    <xf numFmtId="38" fontId="5" fillId="0" borderId="14" xfId="2" applyFont="1" applyBorder="1">
      <alignment vertical="center"/>
    </xf>
    <xf numFmtId="0" fontId="5" fillId="0" borderId="0" xfId="0" applyFont="1" applyAlignment="1">
      <alignment horizontal="center" vertical="center" shrinkToFit="1"/>
    </xf>
    <xf numFmtId="38" fontId="5" fillId="0" borderId="12" xfId="2" applyFont="1" applyBorder="1">
      <alignment vertical="center"/>
    </xf>
    <xf numFmtId="38" fontId="5" fillId="0" borderId="15" xfId="2" applyFont="1" applyBorder="1">
      <alignment vertical="center"/>
    </xf>
    <xf numFmtId="0" fontId="5" fillId="0" borderId="0" xfId="3" applyFont="1" applyAlignment="1">
      <alignment vertical="center"/>
    </xf>
    <xf numFmtId="0" fontId="5" fillId="0" borderId="5" xfId="3" applyFont="1" applyBorder="1" applyAlignment="1">
      <alignment vertical="center"/>
    </xf>
    <xf numFmtId="0" fontId="5" fillId="0" borderId="5" xfId="3" applyFont="1" applyBorder="1" applyAlignment="1"/>
    <xf numFmtId="38" fontId="5" fillId="3" borderId="16" xfId="2" applyFont="1" applyFill="1" applyBorder="1" applyAlignment="1">
      <alignment vertical="center" wrapText="1"/>
    </xf>
    <xf numFmtId="38" fontId="5" fillId="3" borderId="9" xfId="2" applyFont="1" applyFill="1" applyBorder="1" applyAlignment="1">
      <alignment vertical="center" wrapText="1"/>
    </xf>
    <xf numFmtId="38" fontId="5" fillId="3" borderId="9" xfId="2" applyFont="1" applyFill="1" applyBorder="1" applyAlignment="1">
      <alignment horizontal="center" vertical="center"/>
    </xf>
    <xf numFmtId="38" fontId="5" fillId="0" borderId="17" xfId="2" applyFont="1" applyBorder="1" applyAlignment="1">
      <alignment vertical="center" wrapText="1"/>
    </xf>
    <xf numFmtId="38" fontId="5" fillId="0" borderId="4" xfId="2" applyFont="1" applyBorder="1" applyAlignment="1">
      <alignment vertical="center" wrapText="1"/>
    </xf>
    <xf numFmtId="38" fontId="5" fillId="0" borderId="4" xfId="2" applyFont="1" applyBorder="1" applyAlignment="1">
      <alignment horizontal="center" vertical="center"/>
    </xf>
    <xf numFmtId="38" fontId="5" fillId="0" borderId="17" xfId="2" applyFont="1" applyBorder="1">
      <alignment vertical="center"/>
    </xf>
    <xf numFmtId="38" fontId="5" fillId="0" borderId="4" xfId="2" applyFont="1" applyBorder="1" applyAlignment="1">
      <alignment vertical="center"/>
    </xf>
    <xf numFmtId="38" fontId="5" fillId="0" borderId="1" xfId="2" applyFont="1" applyBorder="1">
      <alignment vertical="center"/>
    </xf>
    <xf numFmtId="10" fontId="5" fillId="0" borderId="1" xfId="1" applyNumberFormat="1" applyFont="1" applyBorder="1">
      <alignment vertical="center"/>
    </xf>
    <xf numFmtId="38" fontId="5" fillId="0" borderId="18" xfId="2" applyFont="1" applyBorder="1">
      <alignment vertical="center"/>
    </xf>
    <xf numFmtId="38" fontId="5" fillId="0" borderId="0" xfId="2" applyFont="1" applyBorder="1">
      <alignment vertical="center"/>
    </xf>
    <xf numFmtId="10" fontId="5" fillId="0" borderId="0" xfId="1" applyNumberFormat="1" applyFont="1" applyBorder="1">
      <alignment vertical="center"/>
    </xf>
    <xf numFmtId="38" fontId="7" fillId="3" borderId="19" xfId="2" applyFont="1" applyFill="1" applyBorder="1">
      <alignment vertical="center"/>
    </xf>
    <xf numFmtId="38" fontId="5" fillId="3" borderId="20" xfId="2" applyFont="1" applyFill="1" applyBorder="1" applyAlignment="1">
      <alignment vertical="center" wrapText="1"/>
    </xf>
    <xf numFmtId="38" fontId="5" fillId="0" borderId="21" xfId="2" applyFont="1" applyBorder="1">
      <alignment vertical="center"/>
    </xf>
    <xf numFmtId="38" fontId="5" fillId="0" borderId="22" xfId="2" applyFont="1" applyBorder="1" applyAlignment="1">
      <alignment vertical="center" wrapText="1"/>
    </xf>
    <xf numFmtId="38" fontId="5" fillId="0" borderId="23" xfId="2" applyFont="1" applyBorder="1">
      <alignment vertical="center"/>
    </xf>
    <xf numFmtId="38" fontId="5" fillId="0" borderId="24" xfId="2" applyFont="1" applyBorder="1" applyAlignment="1">
      <alignment vertical="center" wrapText="1"/>
    </xf>
    <xf numFmtId="38" fontId="5" fillId="0" borderId="14" xfId="2" applyFont="1" applyBorder="1" applyAlignment="1">
      <alignment vertical="center" wrapText="1"/>
    </xf>
    <xf numFmtId="38" fontId="5" fillId="0" borderId="14" xfId="2" applyFont="1" applyBorder="1" applyAlignment="1">
      <alignment vertical="center"/>
    </xf>
    <xf numFmtId="38" fontId="5" fillId="0" borderId="25" xfId="2" applyFont="1" applyBorder="1" applyAlignment="1">
      <alignment vertical="center" wrapText="1"/>
    </xf>
    <xf numFmtId="38" fontId="5" fillId="3" borderId="9" xfId="2" applyFont="1" applyFill="1" applyBorder="1" applyAlignment="1">
      <alignment vertical="center"/>
    </xf>
    <xf numFmtId="38" fontId="5" fillId="0" borderId="26" xfId="2" applyFont="1" applyBorder="1">
      <alignment vertical="center"/>
    </xf>
    <xf numFmtId="38" fontId="5" fillId="0" borderId="27" xfId="2" applyFont="1" applyBorder="1">
      <alignment vertical="center"/>
    </xf>
    <xf numFmtId="38" fontId="5" fillId="0" borderId="28" xfId="2" applyFont="1" applyBorder="1" applyAlignment="1">
      <alignment vertical="center" wrapText="1"/>
    </xf>
    <xf numFmtId="38" fontId="5" fillId="0" borderId="28" xfId="2" applyFont="1" applyBorder="1" applyAlignment="1">
      <alignment horizontal="center" vertical="center"/>
    </xf>
    <xf numFmtId="38" fontId="5" fillId="0" borderId="28" xfId="2" applyFont="1" applyFill="1" applyBorder="1" applyAlignment="1">
      <alignment vertical="center"/>
    </xf>
    <xf numFmtId="38" fontId="5" fillId="0" borderId="28" xfId="2" applyFont="1" applyBorder="1">
      <alignment vertical="center"/>
    </xf>
    <xf numFmtId="38" fontId="5" fillId="0" borderId="29" xfId="2" applyFont="1" applyBorder="1" applyAlignment="1">
      <alignment vertical="center" wrapText="1"/>
    </xf>
    <xf numFmtId="38" fontId="5" fillId="0" borderId="27" xfId="2" applyFont="1" applyBorder="1" applyAlignment="1">
      <alignment vertical="center" wrapText="1"/>
    </xf>
    <xf numFmtId="38" fontId="5" fillId="0" borderId="28" xfId="2" applyFont="1" applyBorder="1" applyAlignment="1">
      <alignment vertical="center"/>
    </xf>
    <xf numFmtId="0" fontId="5" fillId="0" borderId="30" xfId="0" applyFont="1" applyBorder="1">
      <alignment vertical="center"/>
    </xf>
    <xf numFmtId="38" fontId="5" fillId="2" borderId="4" xfId="2" applyFont="1" applyFill="1" applyBorder="1">
      <alignment vertical="center"/>
    </xf>
    <xf numFmtId="38" fontId="5" fillId="2" borderId="28" xfId="2" applyFont="1" applyFill="1" applyBorder="1">
      <alignment vertical="center"/>
    </xf>
    <xf numFmtId="38" fontId="5" fillId="2" borderId="14" xfId="2" applyFont="1" applyFill="1" applyBorder="1">
      <alignment vertical="center"/>
    </xf>
    <xf numFmtId="38" fontId="5" fillId="2" borderId="31" xfId="2" applyFont="1" applyFill="1" applyBorder="1">
      <alignment vertical="center"/>
    </xf>
    <xf numFmtId="38" fontId="5" fillId="2" borderId="1" xfId="2" applyFont="1" applyFill="1" applyBorder="1">
      <alignment vertical="center"/>
    </xf>
    <xf numFmtId="38" fontId="5" fillId="2" borderId="32" xfId="2" applyFont="1" applyFill="1" applyBorder="1">
      <alignment vertical="center"/>
    </xf>
    <xf numFmtId="38" fontId="5" fillId="2" borderId="33" xfId="2" applyFont="1" applyFill="1" applyBorder="1">
      <alignment vertical="center"/>
    </xf>
    <xf numFmtId="38" fontId="5" fillId="2" borderId="34" xfId="2" applyFont="1" applyFill="1" applyBorder="1">
      <alignment vertical="center"/>
    </xf>
    <xf numFmtId="0" fontId="5" fillId="2" borderId="33" xfId="0" applyFont="1" applyFill="1" applyBorder="1">
      <alignment vertical="center"/>
    </xf>
    <xf numFmtId="38" fontId="5" fillId="2" borderId="35" xfId="0" applyNumberFormat="1" applyFont="1" applyFill="1" applyBorder="1">
      <alignment vertical="center"/>
    </xf>
    <xf numFmtId="0" fontId="1" fillId="0" borderId="5" xfId="3" applyBorder="1"/>
    <xf numFmtId="0" fontId="5" fillId="0" borderId="0" xfId="3" quotePrefix="1" applyNumberFormat="1" applyFont="1" applyFill="1" applyBorder="1"/>
    <xf numFmtId="0" fontId="5" fillId="0" borderId="0" xfId="3" applyFont="1" applyFill="1" applyBorder="1"/>
    <xf numFmtId="0" fontId="5" fillId="0" borderId="36" xfId="3" applyNumberFormat="1" applyFont="1" applyBorder="1" applyAlignment="1">
      <alignment horizontal="center"/>
    </xf>
    <xf numFmtId="0" fontId="5" fillId="0" borderId="37" xfId="3" applyNumberFormat="1" applyFont="1" applyBorder="1"/>
    <xf numFmtId="0" fontId="5" fillId="0" borderId="38" xfId="3" applyNumberFormat="1" applyFont="1" applyBorder="1"/>
    <xf numFmtId="0" fontId="5" fillId="0" borderId="39" xfId="3" applyNumberFormat="1" applyFont="1" applyBorder="1"/>
    <xf numFmtId="0" fontId="5" fillId="0" borderId="14" xfId="3" applyNumberFormat="1" applyFont="1" applyBorder="1"/>
    <xf numFmtId="0" fontId="5" fillId="0" borderId="14" xfId="3" applyFont="1" applyBorder="1"/>
    <xf numFmtId="0" fontId="5" fillId="2" borderId="1" xfId="3" applyFont="1" applyFill="1" applyBorder="1"/>
    <xf numFmtId="0" fontId="5" fillId="0" borderId="11" xfId="3" applyFont="1" applyBorder="1"/>
    <xf numFmtId="0" fontId="5" fillId="2" borderId="31" xfId="3" applyFont="1" applyFill="1" applyBorder="1"/>
    <xf numFmtId="0" fontId="5" fillId="0" borderId="2" xfId="3" applyFont="1" applyBorder="1"/>
    <xf numFmtId="0" fontId="5" fillId="0" borderId="3" xfId="3" applyFont="1" applyBorder="1"/>
    <xf numFmtId="0" fontId="5" fillId="2" borderId="33" xfId="3" applyFont="1" applyFill="1" applyBorder="1"/>
    <xf numFmtId="0" fontId="5" fillId="2" borderId="8" xfId="3" applyFont="1" applyFill="1" applyBorder="1"/>
    <xf numFmtId="0" fontId="5" fillId="2" borderId="9" xfId="3" applyFont="1" applyFill="1" applyBorder="1"/>
    <xf numFmtId="0" fontId="5" fillId="2" borderId="40" xfId="3" applyFont="1" applyFill="1" applyBorder="1"/>
    <xf numFmtId="0" fontId="5" fillId="2" borderId="41" xfId="3" applyFont="1" applyFill="1" applyBorder="1"/>
    <xf numFmtId="0" fontId="5" fillId="2" borderId="20" xfId="3" applyFont="1" applyFill="1" applyBorder="1"/>
    <xf numFmtId="0" fontId="5" fillId="2" borderId="42" xfId="3" applyFont="1" applyFill="1" applyBorder="1"/>
    <xf numFmtId="0" fontId="5" fillId="0" borderId="0" xfId="4" applyFont="1">
      <alignment vertical="center"/>
    </xf>
    <xf numFmtId="0" fontId="5" fillId="0" borderId="0" xfId="4" applyFont="1" applyAlignment="1">
      <alignment horizontal="right" vertical="center"/>
    </xf>
    <xf numFmtId="0" fontId="5" fillId="0" borderId="0" xfId="0" applyFont="1" applyFill="1" applyAlignment="1">
      <alignment vertical="center" wrapText="1"/>
    </xf>
    <xf numFmtId="0" fontId="5" fillId="0" borderId="0" xfId="0" applyFont="1" applyFill="1" applyAlignment="1">
      <alignment horizontal="left" vertical="center"/>
    </xf>
    <xf numFmtId="0" fontId="4" fillId="0" borderId="0" xfId="4" applyFont="1" applyAlignment="1">
      <alignment horizontal="center" vertical="center"/>
    </xf>
    <xf numFmtId="0" fontId="5" fillId="0" borderId="36" xfId="3" applyNumberFormat="1" applyFont="1" applyBorder="1" applyAlignment="1">
      <alignment horizontal="center" vertical="center"/>
    </xf>
    <xf numFmtId="0" fontId="5" fillId="0" borderId="10" xfId="3" applyNumberFormat="1" applyFont="1" applyBorder="1" applyAlignment="1">
      <alignment horizontal="center" vertical="center"/>
    </xf>
    <xf numFmtId="0" fontId="5" fillId="0" borderId="7" xfId="3" applyNumberFormat="1" applyFont="1" applyBorder="1" applyAlignment="1">
      <alignment horizontal="center" vertical="center"/>
    </xf>
    <xf numFmtId="0" fontId="5" fillId="0" borderId="45" xfId="3" applyNumberFormat="1" applyFont="1" applyBorder="1" applyAlignment="1">
      <alignment horizontal="center" vertical="center"/>
    </xf>
    <xf numFmtId="0" fontId="5" fillId="0" borderId="34" xfId="3" applyNumberFormat="1" applyFont="1" applyBorder="1" applyAlignment="1">
      <alignment horizontal="center" vertical="center"/>
    </xf>
    <xf numFmtId="0" fontId="5" fillId="0" borderId="46" xfId="3" applyNumberFormat="1" applyFont="1" applyBorder="1" applyAlignment="1">
      <alignment horizontal="center" vertical="center"/>
    </xf>
    <xf numFmtId="0" fontId="5" fillId="0" borderId="47" xfId="3" applyNumberFormat="1" applyFont="1" applyBorder="1" applyAlignment="1">
      <alignment horizontal="center" vertical="center"/>
    </xf>
    <xf numFmtId="0" fontId="5" fillId="0" borderId="15" xfId="3" applyNumberFormat="1" applyFont="1" applyBorder="1" applyAlignment="1">
      <alignment horizontal="center" vertical="center"/>
    </xf>
    <xf numFmtId="0" fontId="5" fillId="0" borderId="48" xfId="3" applyNumberFormat="1" applyFont="1" applyBorder="1" applyAlignment="1">
      <alignment horizontal="center" vertical="center"/>
    </xf>
    <xf numFmtId="0" fontId="5" fillId="0" borderId="49" xfId="3" applyNumberFormat="1" applyFont="1" applyBorder="1" applyAlignment="1">
      <alignment horizontal="center" vertical="center"/>
    </xf>
    <xf numFmtId="0" fontId="5" fillId="0" borderId="50" xfId="3" applyNumberFormat="1" applyFont="1" applyBorder="1" applyAlignment="1">
      <alignment horizontal="center" vertical="center"/>
    </xf>
    <xf numFmtId="0" fontId="5" fillId="0" borderId="51" xfId="3" applyNumberFormat="1" applyFont="1" applyBorder="1" applyAlignment="1">
      <alignment horizontal="center" vertical="center"/>
    </xf>
    <xf numFmtId="0" fontId="5" fillId="0" borderId="52" xfId="3" applyNumberFormat="1" applyFont="1" applyBorder="1" applyAlignment="1">
      <alignment horizontal="center" vertical="center"/>
    </xf>
    <xf numFmtId="0" fontId="5" fillId="0" borderId="53" xfId="3" applyNumberFormat="1" applyFont="1" applyBorder="1" applyAlignment="1">
      <alignment horizontal="center" vertical="center"/>
    </xf>
    <xf numFmtId="0" fontId="5" fillId="0" borderId="16" xfId="3" applyNumberFormat="1"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0" fillId="0" borderId="54" xfId="0" applyBorder="1" applyAlignment="1">
      <alignment horizontal="center" vertical="center"/>
    </xf>
    <xf numFmtId="38" fontId="5" fillId="0" borderId="31" xfId="2" applyFont="1" applyBorder="1" applyAlignment="1">
      <alignment horizontal="center" vertical="center"/>
    </xf>
    <xf numFmtId="38" fontId="5" fillId="0" borderId="1" xfId="2" applyFont="1" applyBorder="1" applyAlignment="1">
      <alignment horizontal="center" vertical="center"/>
    </xf>
    <xf numFmtId="0" fontId="5" fillId="0" borderId="54" xfId="0" applyFont="1" applyBorder="1" applyAlignment="1">
      <alignment horizontal="center" vertical="center" wrapText="1"/>
    </xf>
    <xf numFmtId="0" fontId="5" fillId="0" borderId="5" xfId="0" applyFont="1" applyBorder="1" applyAlignment="1">
      <alignment horizontal="center" vertical="center" wrapText="1"/>
    </xf>
    <xf numFmtId="38" fontId="5" fillId="0" borderId="55" xfId="2" applyFont="1" applyBorder="1" applyAlignment="1">
      <alignment horizontal="center" vertical="center"/>
    </xf>
    <xf numFmtId="38" fontId="5" fillId="0" borderId="18" xfId="2"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5" fillId="0" borderId="44" xfId="0" applyFont="1" applyBorder="1" applyAlignment="1">
      <alignment horizontal="center" vertical="center"/>
    </xf>
    <xf numFmtId="0" fontId="5" fillId="0" borderId="13" xfId="0" applyFont="1" applyBorder="1" applyAlignment="1">
      <alignment horizontal="center" vertical="center"/>
    </xf>
    <xf numFmtId="0" fontId="5" fillId="0" borderId="59" xfId="0" applyFont="1" applyBorder="1" applyAlignment="1">
      <alignment horizontal="center" vertical="center" wrapText="1"/>
    </xf>
    <xf numFmtId="0" fontId="5" fillId="0" borderId="43" xfId="0" applyFont="1" applyBorder="1" applyAlignment="1">
      <alignment horizontal="center" vertical="center" wrapText="1"/>
    </xf>
  </cellXfs>
  <cellStyles count="5">
    <cellStyle name="パーセント" xfId="1" builtinId="5"/>
    <cellStyle name="桁区切り" xfId="2" builtinId="6"/>
    <cellStyle name="標準" xfId="0" builtinId="0"/>
    <cellStyle name="標準_業務調査（高校教育課）" xfId="3"/>
    <cellStyle name="標準_予算資料（標準様式）"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36"/>
  <sheetViews>
    <sheetView showGridLines="0" zoomScaleNormal="100" zoomScaleSheetLayoutView="75" workbookViewId="0">
      <selection activeCell="A3" sqref="A3:IV3"/>
    </sheetView>
  </sheetViews>
  <sheetFormatPr defaultColWidth="9" defaultRowHeight="13.5" x14ac:dyDescent="0.15"/>
  <cols>
    <col min="1" max="1" width="23.75" style="7" bestFit="1" customWidth="1"/>
    <col min="2" max="2" width="36.875" style="7" customWidth="1"/>
    <col min="3" max="3" width="28.25" style="7" bestFit="1" customWidth="1"/>
    <col min="4" max="4" width="9.25" style="7" bestFit="1" customWidth="1"/>
    <col min="5" max="5" width="9" style="7" bestFit="1"/>
    <col min="6" max="6" width="8.75" style="7" bestFit="1" customWidth="1"/>
    <col min="7" max="7" width="8.75" style="21" bestFit="1" customWidth="1"/>
    <col min="8" max="8" width="5.625" style="21" bestFit="1" customWidth="1"/>
    <col min="9" max="9" width="5.625" style="21" customWidth="1"/>
    <col min="10" max="10" width="5.625" style="7" bestFit="1" customWidth="1"/>
    <col min="11" max="11" width="9.25" style="7" bestFit="1" customWidth="1"/>
    <col min="12" max="12" width="10.25" style="7" bestFit="1" customWidth="1"/>
    <col min="13" max="16384" width="9" style="7"/>
  </cols>
  <sheetData>
    <row r="1" spans="1:12" s="113" customFormat="1" x14ac:dyDescent="0.15">
      <c r="K1" s="114" t="s">
        <v>327</v>
      </c>
    </row>
    <row r="2" spans="1:12" s="113" customFormat="1" ht="17.25" x14ac:dyDescent="0.15">
      <c r="A2" s="117" t="s">
        <v>328</v>
      </c>
      <c r="B2" s="117"/>
      <c r="C2" s="117"/>
      <c r="D2" s="117"/>
      <c r="E2" s="117"/>
      <c r="F2" s="117"/>
      <c r="G2" s="117"/>
      <c r="H2" s="117"/>
      <c r="I2" s="117"/>
      <c r="J2" s="117"/>
      <c r="K2" s="117"/>
    </row>
    <row r="3" spans="1:12" ht="14.25" thickBot="1" x14ac:dyDescent="0.2">
      <c r="L3" s="31" t="s">
        <v>112</v>
      </c>
    </row>
    <row r="4" spans="1:12" s="22" customFormat="1" x14ac:dyDescent="0.15">
      <c r="A4" s="124" t="s">
        <v>93</v>
      </c>
      <c r="B4" s="118" t="s">
        <v>94</v>
      </c>
      <c r="C4" s="118" t="s">
        <v>91</v>
      </c>
      <c r="D4" s="95" t="s">
        <v>108</v>
      </c>
      <c r="E4" s="95" t="s">
        <v>109</v>
      </c>
      <c r="F4" s="95" t="s">
        <v>96</v>
      </c>
      <c r="G4" s="95" t="s">
        <v>95</v>
      </c>
      <c r="H4" s="127" t="s">
        <v>92</v>
      </c>
      <c r="I4" s="128"/>
      <c r="J4" s="129"/>
      <c r="K4" s="118" t="s">
        <v>8</v>
      </c>
      <c r="L4" s="121" t="s">
        <v>9</v>
      </c>
    </row>
    <row r="5" spans="1:12" s="22" customFormat="1" x14ac:dyDescent="0.15">
      <c r="A5" s="125"/>
      <c r="B5" s="119"/>
      <c r="C5" s="119"/>
      <c r="D5" s="35" t="s">
        <v>137</v>
      </c>
      <c r="E5" s="35" t="s">
        <v>137</v>
      </c>
      <c r="F5" s="35" t="s">
        <v>137</v>
      </c>
      <c r="G5" s="35" t="s">
        <v>137</v>
      </c>
      <c r="H5" s="130"/>
      <c r="I5" s="131"/>
      <c r="J5" s="132"/>
      <c r="K5" s="119"/>
      <c r="L5" s="122"/>
    </row>
    <row r="6" spans="1:12" x14ac:dyDescent="0.15">
      <c r="A6" s="126"/>
      <c r="B6" s="120"/>
      <c r="C6" s="120"/>
      <c r="D6" s="40">
        <v>0</v>
      </c>
      <c r="E6" s="40">
        <v>0</v>
      </c>
      <c r="F6" s="40">
        <v>0</v>
      </c>
      <c r="G6" s="40">
        <v>0</v>
      </c>
      <c r="H6" s="23" t="s">
        <v>110</v>
      </c>
      <c r="I6" s="23" t="s">
        <v>0</v>
      </c>
      <c r="J6" s="23" t="s">
        <v>7</v>
      </c>
      <c r="K6" s="120"/>
      <c r="L6" s="123"/>
    </row>
    <row r="7" spans="1:12" x14ac:dyDescent="0.15">
      <c r="A7" s="96"/>
      <c r="B7" s="24"/>
      <c r="C7" s="25"/>
      <c r="D7" s="25"/>
      <c r="E7" s="25"/>
      <c r="F7" s="25"/>
      <c r="G7" s="25"/>
      <c r="H7" s="25"/>
      <c r="I7" s="25"/>
      <c r="J7" s="25"/>
      <c r="K7" s="107">
        <f>SUM(D7:G7)+H7</f>
        <v>0</v>
      </c>
      <c r="L7" s="110">
        <f>$D$6*D7+$E$6*E7+$F$6*F7+$G$6*G7+H7*J7</f>
        <v>0</v>
      </c>
    </row>
    <row r="8" spans="1:12" x14ac:dyDescent="0.15">
      <c r="A8" s="97"/>
      <c r="B8" s="26"/>
      <c r="C8" s="8"/>
      <c r="D8" s="8"/>
      <c r="E8" s="8"/>
      <c r="F8" s="8"/>
      <c r="G8" s="8"/>
      <c r="H8" s="8"/>
      <c r="I8" s="8"/>
      <c r="J8" s="8"/>
      <c r="K8" s="108">
        <f t="shared" ref="K8:K30" si="0">SUM(D8:G8)+H8</f>
        <v>0</v>
      </c>
      <c r="L8" s="111">
        <f t="shared" ref="L8:L30" si="1">$D$6*D8+$E$6*E8+$F$6*F8+$G$6*G8+H8*J8</f>
        <v>0</v>
      </c>
    </row>
    <row r="9" spans="1:12" x14ac:dyDescent="0.15">
      <c r="A9" s="97"/>
      <c r="B9" s="26"/>
      <c r="C9" s="8"/>
      <c r="D9" s="8"/>
      <c r="E9" s="8"/>
      <c r="F9" s="8"/>
      <c r="G9" s="8"/>
      <c r="H9" s="8"/>
      <c r="I9" s="8"/>
      <c r="J9" s="8"/>
      <c r="K9" s="108">
        <f t="shared" si="0"/>
        <v>0</v>
      </c>
      <c r="L9" s="111">
        <f t="shared" si="1"/>
        <v>0</v>
      </c>
    </row>
    <row r="10" spans="1:12" x14ac:dyDescent="0.15">
      <c r="A10" s="97"/>
      <c r="B10" s="26"/>
      <c r="C10" s="8"/>
      <c r="D10" s="8"/>
      <c r="E10" s="8"/>
      <c r="F10" s="8"/>
      <c r="G10" s="8"/>
      <c r="H10" s="8"/>
      <c r="I10" s="8"/>
      <c r="J10" s="8"/>
      <c r="K10" s="108">
        <f t="shared" si="0"/>
        <v>0</v>
      </c>
      <c r="L10" s="111">
        <f t="shared" si="1"/>
        <v>0</v>
      </c>
    </row>
    <row r="11" spans="1:12" x14ac:dyDescent="0.15">
      <c r="A11" s="97"/>
      <c r="B11" s="26"/>
      <c r="C11" s="8"/>
      <c r="D11" s="8"/>
      <c r="E11" s="8"/>
      <c r="F11" s="8"/>
      <c r="G11" s="8"/>
      <c r="H11" s="8"/>
      <c r="I11" s="8"/>
      <c r="J11" s="8"/>
      <c r="K11" s="108">
        <f t="shared" si="0"/>
        <v>0</v>
      </c>
      <c r="L11" s="111">
        <f t="shared" si="1"/>
        <v>0</v>
      </c>
    </row>
    <row r="12" spans="1:12" x14ac:dyDescent="0.15">
      <c r="A12" s="97"/>
      <c r="B12" s="26"/>
      <c r="C12" s="8"/>
      <c r="D12" s="8"/>
      <c r="E12" s="8"/>
      <c r="F12" s="8"/>
      <c r="G12" s="8"/>
      <c r="H12" s="8"/>
      <c r="I12" s="8"/>
      <c r="J12" s="8"/>
      <c r="K12" s="108">
        <f t="shared" si="0"/>
        <v>0</v>
      </c>
      <c r="L12" s="111">
        <f t="shared" si="1"/>
        <v>0</v>
      </c>
    </row>
    <row r="13" spans="1:12" x14ac:dyDescent="0.15">
      <c r="A13" s="97"/>
      <c r="B13" s="26"/>
      <c r="C13" s="8"/>
      <c r="D13" s="8"/>
      <c r="E13" s="8"/>
      <c r="F13" s="8"/>
      <c r="G13" s="8"/>
      <c r="H13" s="8"/>
      <c r="I13" s="8"/>
      <c r="J13" s="8"/>
      <c r="K13" s="108">
        <f t="shared" si="0"/>
        <v>0</v>
      </c>
      <c r="L13" s="111">
        <f t="shared" si="1"/>
        <v>0</v>
      </c>
    </row>
    <row r="14" spans="1:12" x14ac:dyDescent="0.15">
      <c r="A14" s="97"/>
      <c r="B14" s="26"/>
      <c r="C14" s="8"/>
      <c r="D14" s="8"/>
      <c r="E14" s="8"/>
      <c r="F14" s="8"/>
      <c r="G14" s="8"/>
      <c r="H14" s="8"/>
      <c r="I14" s="8"/>
      <c r="J14" s="8"/>
      <c r="K14" s="108">
        <f t="shared" si="0"/>
        <v>0</v>
      </c>
      <c r="L14" s="111">
        <f t="shared" si="1"/>
        <v>0</v>
      </c>
    </row>
    <row r="15" spans="1:12" x14ac:dyDescent="0.15">
      <c r="A15" s="97"/>
      <c r="B15" s="26"/>
      <c r="C15" s="8"/>
      <c r="D15" s="8"/>
      <c r="E15" s="8"/>
      <c r="F15" s="8"/>
      <c r="G15" s="8"/>
      <c r="H15" s="8"/>
      <c r="I15" s="8"/>
      <c r="J15" s="8"/>
      <c r="K15" s="108">
        <f t="shared" si="0"/>
        <v>0</v>
      </c>
      <c r="L15" s="111">
        <f t="shared" si="1"/>
        <v>0</v>
      </c>
    </row>
    <row r="16" spans="1:12" x14ac:dyDescent="0.15">
      <c r="A16" s="97"/>
      <c r="B16" s="26"/>
      <c r="C16" s="8"/>
      <c r="D16" s="8"/>
      <c r="E16" s="8"/>
      <c r="F16" s="8"/>
      <c r="G16" s="8"/>
      <c r="H16" s="8"/>
      <c r="I16" s="8"/>
      <c r="J16" s="8"/>
      <c r="K16" s="108">
        <f t="shared" si="0"/>
        <v>0</v>
      </c>
      <c r="L16" s="111">
        <f t="shared" si="1"/>
        <v>0</v>
      </c>
    </row>
    <row r="17" spans="1:12" x14ac:dyDescent="0.15">
      <c r="A17" s="97"/>
      <c r="B17" s="26"/>
      <c r="C17" s="8"/>
      <c r="D17" s="8"/>
      <c r="E17" s="8"/>
      <c r="F17" s="8"/>
      <c r="G17" s="8"/>
      <c r="H17" s="8"/>
      <c r="I17" s="8"/>
      <c r="J17" s="8"/>
      <c r="K17" s="108">
        <f t="shared" si="0"/>
        <v>0</v>
      </c>
      <c r="L17" s="111">
        <f t="shared" si="1"/>
        <v>0</v>
      </c>
    </row>
    <row r="18" spans="1:12" x14ac:dyDescent="0.15">
      <c r="A18" s="97"/>
      <c r="B18" s="26"/>
      <c r="C18" s="8"/>
      <c r="D18" s="8"/>
      <c r="E18" s="8"/>
      <c r="F18" s="8"/>
      <c r="G18" s="8"/>
      <c r="H18" s="8"/>
      <c r="I18" s="8"/>
      <c r="J18" s="8"/>
      <c r="K18" s="108">
        <f t="shared" si="0"/>
        <v>0</v>
      </c>
      <c r="L18" s="111">
        <f t="shared" si="1"/>
        <v>0</v>
      </c>
    </row>
    <row r="19" spans="1:12" x14ac:dyDescent="0.15">
      <c r="A19" s="97"/>
      <c r="B19" s="26"/>
      <c r="C19" s="8"/>
      <c r="D19" s="8"/>
      <c r="E19" s="8"/>
      <c r="F19" s="8"/>
      <c r="G19" s="8"/>
      <c r="H19" s="8"/>
      <c r="I19" s="8"/>
      <c r="J19" s="8"/>
      <c r="K19" s="108">
        <f t="shared" si="0"/>
        <v>0</v>
      </c>
      <c r="L19" s="111">
        <f t="shared" si="1"/>
        <v>0</v>
      </c>
    </row>
    <row r="20" spans="1:12" x14ac:dyDescent="0.15">
      <c r="A20" s="97"/>
      <c r="B20" s="26"/>
      <c r="C20" s="8"/>
      <c r="D20" s="8"/>
      <c r="E20" s="8"/>
      <c r="F20" s="8"/>
      <c r="G20" s="8"/>
      <c r="H20" s="8"/>
      <c r="I20" s="8"/>
      <c r="J20" s="8"/>
      <c r="K20" s="108">
        <f t="shared" si="0"/>
        <v>0</v>
      </c>
      <c r="L20" s="111">
        <f t="shared" si="1"/>
        <v>0</v>
      </c>
    </row>
    <row r="21" spans="1:12" x14ac:dyDescent="0.15">
      <c r="A21" s="97"/>
      <c r="B21" s="26"/>
      <c r="C21" s="8"/>
      <c r="D21" s="8"/>
      <c r="E21" s="8"/>
      <c r="F21" s="8"/>
      <c r="G21" s="8"/>
      <c r="H21" s="8"/>
      <c r="I21" s="8"/>
      <c r="J21" s="8"/>
      <c r="K21" s="108">
        <f t="shared" si="0"/>
        <v>0</v>
      </c>
      <c r="L21" s="111">
        <f t="shared" si="1"/>
        <v>0</v>
      </c>
    </row>
    <row r="22" spans="1:12" x14ac:dyDescent="0.15">
      <c r="A22" s="97"/>
      <c r="B22" s="26"/>
      <c r="C22" s="8"/>
      <c r="D22" s="8"/>
      <c r="E22" s="8"/>
      <c r="F22" s="8"/>
      <c r="G22" s="8"/>
      <c r="H22" s="8"/>
      <c r="I22" s="8"/>
      <c r="J22" s="8"/>
      <c r="K22" s="108">
        <f t="shared" si="0"/>
        <v>0</v>
      </c>
      <c r="L22" s="111">
        <f t="shared" si="1"/>
        <v>0</v>
      </c>
    </row>
    <row r="23" spans="1:12" x14ac:dyDescent="0.15">
      <c r="A23" s="97"/>
      <c r="B23" s="26"/>
      <c r="C23" s="8"/>
      <c r="D23" s="8"/>
      <c r="E23" s="8"/>
      <c r="F23" s="8"/>
      <c r="G23" s="8"/>
      <c r="H23" s="8"/>
      <c r="I23" s="8"/>
      <c r="J23" s="8"/>
      <c r="K23" s="108">
        <f t="shared" si="0"/>
        <v>0</v>
      </c>
      <c r="L23" s="111">
        <f t="shared" si="1"/>
        <v>0</v>
      </c>
    </row>
    <row r="24" spans="1:12" x14ac:dyDescent="0.15">
      <c r="A24" s="97"/>
      <c r="B24" s="26"/>
      <c r="C24" s="8"/>
      <c r="D24" s="8"/>
      <c r="E24" s="8"/>
      <c r="F24" s="8"/>
      <c r="G24" s="8"/>
      <c r="H24" s="8"/>
      <c r="I24" s="8"/>
      <c r="J24" s="8"/>
      <c r="K24" s="108">
        <f t="shared" si="0"/>
        <v>0</v>
      </c>
      <c r="L24" s="111">
        <f t="shared" si="1"/>
        <v>0</v>
      </c>
    </row>
    <row r="25" spans="1:12" x14ac:dyDescent="0.15">
      <c r="A25" s="97"/>
      <c r="B25" s="26"/>
      <c r="C25" s="8"/>
      <c r="D25" s="8"/>
      <c r="E25" s="8"/>
      <c r="F25" s="8"/>
      <c r="G25" s="8"/>
      <c r="H25" s="8"/>
      <c r="I25" s="8"/>
      <c r="J25" s="8"/>
      <c r="K25" s="108">
        <f t="shared" si="0"/>
        <v>0</v>
      </c>
      <c r="L25" s="111">
        <f t="shared" si="1"/>
        <v>0</v>
      </c>
    </row>
    <row r="26" spans="1:12" x14ac:dyDescent="0.15">
      <c r="A26" s="97"/>
      <c r="B26" s="26"/>
      <c r="C26" s="8"/>
      <c r="D26" s="8"/>
      <c r="E26" s="8"/>
      <c r="F26" s="8"/>
      <c r="G26" s="8"/>
      <c r="H26" s="8"/>
      <c r="I26" s="8"/>
      <c r="J26" s="8"/>
      <c r="K26" s="108">
        <f t="shared" si="0"/>
        <v>0</v>
      </c>
      <c r="L26" s="111">
        <f t="shared" si="1"/>
        <v>0</v>
      </c>
    </row>
    <row r="27" spans="1:12" x14ac:dyDescent="0.15">
      <c r="A27" s="97"/>
      <c r="B27" s="26"/>
      <c r="C27" s="8"/>
      <c r="D27" s="8"/>
      <c r="E27" s="8"/>
      <c r="F27" s="8"/>
      <c r="G27" s="8"/>
      <c r="H27" s="8"/>
      <c r="I27" s="8"/>
      <c r="J27" s="8"/>
      <c r="K27" s="108">
        <f t="shared" si="0"/>
        <v>0</v>
      </c>
      <c r="L27" s="111">
        <f t="shared" si="1"/>
        <v>0</v>
      </c>
    </row>
    <row r="28" spans="1:12" x14ac:dyDescent="0.15">
      <c r="A28" s="97"/>
      <c r="B28" s="26"/>
      <c r="C28" s="8"/>
      <c r="D28" s="8"/>
      <c r="E28" s="8"/>
      <c r="F28" s="8"/>
      <c r="G28" s="8"/>
      <c r="H28" s="8"/>
      <c r="I28" s="8"/>
      <c r="J28" s="8"/>
      <c r="K28" s="108">
        <f t="shared" si="0"/>
        <v>0</v>
      </c>
      <c r="L28" s="111">
        <f t="shared" si="1"/>
        <v>0</v>
      </c>
    </row>
    <row r="29" spans="1:12" x14ac:dyDescent="0.15">
      <c r="A29" s="97"/>
      <c r="B29" s="26"/>
      <c r="C29" s="8"/>
      <c r="D29" s="8"/>
      <c r="E29" s="8"/>
      <c r="F29" s="8"/>
      <c r="G29" s="8"/>
      <c r="H29" s="8"/>
      <c r="I29" s="8"/>
      <c r="J29" s="8"/>
      <c r="K29" s="108">
        <f t="shared" si="0"/>
        <v>0</v>
      </c>
      <c r="L29" s="111">
        <f t="shared" si="1"/>
        <v>0</v>
      </c>
    </row>
    <row r="30" spans="1:12" ht="14.25" thickBot="1" x14ac:dyDescent="0.2">
      <c r="A30" s="98"/>
      <c r="B30" s="99"/>
      <c r="C30" s="100"/>
      <c r="D30" s="100"/>
      <c r="E30" s="100"/>
      <c r="F30" s="100"/>
      <c r="G30" s="100"/>
      <c r="H30" s="100"/>
      <c r="I30" s="100"/>
      <c r="J30" s="100"/>
      <c r="K30" s="109">
        <f t="shared" si="0"/>
        <v>0</v>
      </c>
      <c r="L30" s="112">
        <f t="shared" si="1"/>
        <v>0</v>
      </c>
    </row>
    <row r="31" spans="1:12" s="27" customFormat="1" ht="14.25" thickBot="1" x14ac:dyDescent="0.2">
      <c r="A31" s="93"/>
      <c r="B31" s="93"/>
      <c r="C31" s="93"/>
      <c r="D31" s="94"/>
      <c r="E31" s="94"/>
      <c r="F31" s="94"/>
      <c r="G31" s="94"/>
      <c r="H31" s="94"/>
      <c r="I31" s="94"/>
      <c r="J31" s="94"/>
      <c r="K31" s="94"/>
      <c r="L31" s="94"/>
    </row>
    <row r="32" spans="1:12" x14ac:dyDescent="0.15">
      <c r="A32" s="28"/>
      <c r="B32" s="29"/>
      <c r="C32" s="2"/>
      <c r="D32" s="2"/>
      <c r="E32" s="2"/>
      <c r="F32" s="2"/>
      <c r="G32" s="2"/>
      <c r="H32" s="2"/>
      <c r="I32" s="2"/>
      <c r="J32" s="2"/>
      <c r="K32" s="102" t="s">
        <v>107</v>
      </c>
      <c r="L32" s="103">
        <f>SUM(L7:L30)</f>
        <v>0</v>
      </c>
    </row>
    <row r="33" spans="1:12" x14ac:dyDescent="0.15">
      <c r="A33" s="30" t="s">
        <v>98</v>
      </c>
      <c r="B33" s="30"/>
      <c r="D33" s="1"/>
      <c r="E33" s="1"/>
      <c r="F33" s="1"/>
      <c r="G33" s="1"/>
      <c r="H33" s="1"/>
      <c r="I33" s="1"/>
      <c r="K33" s="104" t="s">
        <v>6</v>
      </c>
      <c r="L33" s="101">
        <f>IF(L32=0,0,ROUND(L32*0.05-0.5,0))</f>
        <v>0</v>
      </c>
    </row>
    <row r="34" spans="1:12" ht="14.25" thickBot="1" x14ac:dyDescent="0.2">
      <c r="A34" s="7" t="s">
        <v>100</v>
      </c>
      <c r="K34" s="105" t="s">
        <v>105</v>
      </c>
      <c r="L34" s="106">
        <f>L32+L33</f>
        <v>0</v>
      </c>
    </row>
    <row r="35" spans="1:12" x14ac:dyDescent="0.15">
      <c r="A35" s="7" t="s">
        <v>99</v>
      </c>
    </row>
    <row r="36" spans="1:12" x14ac:dyDescent="0.15">
      <c r="A36" s="7" t="s">
        <v>97</v>
      </c>
    </row>
  </sheetData>
  <mergeCells count="7">
    <mergeCell ref="A2:K2"/>
    <mergeCell ref="K4:K6"/>
    <mergeCell ref="L4:L6"/>
    <mergeCell ref="A4:A6"/>
    <mergeCell ref="B4:B6"/>
    <mergeCell ref="C4:C6"/>
    <mergeCell ref="H4:J5"/>
  </mergeCells>
  <phoneticPr fontId="2"/>
  <dataValidations count="2">
    <dataValidation type="list" allowBlank="1" showInputMessage="1" showErrorMessage="1" sqref="B7:B30">
      <formula1>INDIRECT(A7)</formula1>
    </dataValidation>
    <dataValidation type="list" allowBlank="1" showInputMessage="1" showErrorMessage="1" sqref="A7:A30">
      <formula1>フェイズ</formula1>
    </dataValidation>
  </dataValidations>
  <printOptions horizontalCentered="1"/>
  <pageMargins left="0.78740157480314965" right="0.78740157480314965" top="0.78740157480314965" bottom="0.78740157480314965" header="0" footer="0"/>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39"/>
  <sheetViews>
    <sheetView showGridLines="0" tabSelected="1" zoomScaleNormal="100" zoomScaleSheetLayoutView="75" workbookViewId="0"/>
  </sheetViews>
  <sheetFormatPr defaultColWidth="9" defaultRowHeight="13.5" x14ac:dyDescent="0.15"/>
  <cols>
    <col min="1" max="1" width="5.25" style="1" customWidth="1"/>
    <col min="2" max="2" width="16.75" style="1" bestFit="1" customWidth="1"/>
    <col min="3" max="3" width="9.5" bestFit="1" customWidth="1"/>
    <col min="4" max="4" width="11.625" customWidth="1"/>
    <col min="5" max="5" width="12.125" bestFit="1" customWidth="1"/>
    <col min="6" max="6" width="8.875" style="1" bestFit="1" customWidth="1"/>
    <col min="7" max="7" width="37.5" style="1" customWidth="1"/>
    <col min="8" max="9" width="7.625" style="1" customWidth="1"/>
    <col min="10" max="10" width="11" style="1" customWidth="1"/>
    <col min="11" max="11" width="11" style="1" bestFit="1" customWidth="1"/>
    <col min="12" max="14" width="11" style="1" customWidth="1"/>
    <col min="15" max="15" width="27" style="1" customWidth="1"/>
    <col min="16" max="16384" width="9" style="1"/>
  </cols>
  <sheetData>
    <row r="1" spans="1:15" s="113" customFormat="1" x14ac:dyDescent="0.15">
      <c r="A1" s="113" t="s">
        <v>329</v>
      </c>
      <c r="K1" s="114"/>
    </row>
    <row r="2" spans="1:15" s="113" customFormat="1" ht="17.25" x14ac:dyDescent="0.15">
      <c r="A2" s="117" t="s">
        <v>330</v>
      </c>
      <c r="B2" s="117"/>
      <c r="C2" s="117"/>
      <c r="D2" s="117"/>
      <c r="E2" s="117"/>
      <c r="F2" s="117"/>
      <c r="G2" s="117"/>
      <c r="H2" s="117"/>
      <c r="I2" s="117"/>
      <c r="J2" s="117"/>
      <c r="K2" s="117"/>
    </row>
    <row r="3" spans="1:15" ht="14.25" thickBot="1" x14ac:dyDescent="0.2">
      <c r="O3" s="31" t="s">
        <v>112</v>
      </c>
    </row>
    <row r="4" spans="1:15" x14ac:dyDescent="0.15">
      <c r="A4" s="133" t="s">
        <v>106</v>
      </c>
      <c r="B4" s="138" t="s">
        <v>299</v>
      </c>
      <c r="C4" s="135" t="s">
        <v>292</v>
      </c>
      <c r="D4" s="135"/>
      <c r="E4" s="135"/>
      <c r="F4" s="135" t="s">
        <v>296</v>
      </c>
      <c r="G4" s="135"/>
      <c r="H4" s="135" t="s">
        <v>304</v>
      </c>
      <c r="I4" s="135"/>
      <c r="J4" s="135"/>
      <c r="K4" s="135"/>
      <c r="L4" s="135"/>
      <c r="M4" s="135" t="s">
        <v>306</v>
      </c>
      <c r="N4" s="135"/>
      <c r="O4" s="136" t="s">
        <v>308</v>
      </c>
    </row>
    <row r="5" spans="1:15" x14ac:dyDescent="0.15">
      <c r="A5" s="134"/>
      <c r="B5" s="139"/>
      <c r="C5" s="14" t="s">
        <v>293</v>
      </c>
      <c r="D5" s="14" t="s">
        <v>294</v>
      </c>
      <c r="E5" s="14" t="s">
        <v>295</v>
      </c>
      <c r="F5" s="15" t="s">
        <v>297</v>
      </c>
      <c r="G5" s="15" t="s">
        <v>298</v>
      </c>
      <c r="H5" s="15" t="s">
        <v>300</v>
      </c>
      <c r="I5" s="15" t="s">
        <v>301</v>
      </c>
      <c r="J5" s="15" t="s">
        <v>302</v>
      </c>
      <c r="K5" s="16" t="s">
        <v>303</v>
      </c>
      <c r="L5" s="16" t="s">
        <v>305</v>
      </c>
      <c r="M5" s="16" t="s">
        <v>310</v>
      </c>
      <c r="N5" s="16" t="s">
        <v>316</v>
      </c>
      <c r="O5" s="137"/>
    </row>
    <row r="6" spans="1:15" x14ac:dyDescent="0.15">
      <c r="A6" s="62" t="s">
        <v>113</v>
      </c>
      <c r="B6" s="49"/>
      <c r="C6" s="50"/>
      <c r="D6" s="50"/>
      <c r="E6" s="50"/>
      <c r="F6" s="51"/>
      <c r="G6" s="50"/>
      <c r="H6" s="50"/>
      <c r="I6" s="50"/>
      <c r="J6" s="50"/>
      <c r="K6" s="33"/>
      <c r="L6" s="33"/>
      <c r="M6" s="33"/>
      <c r="N6" s="33"/>
      <c r="O6" s="63"/>
    </row>
    <row r="7" spans="1:15" x14ac:dyDescent="0.15">
      <c r="A7" s="64"/>
      <c r="B7" s="52"/>
      <c r="C7" s="53"/>
      <c r="D7" s="53"/>
      <c r="E7" s="53"/>
      <c r="F7" s="54"/>
      <c r="G7" s="53"/>
      <c r="H7" s="53"/>
      <c r="I7" s="53"/>
      <c r="J7" s="53"/>
      <c r="K7" s="17"/>
      <c r="L7" s="82">
        <f>K7*H7</f>
        <v>0</v>
      </c>
      <c r="M7" s="17"/>
      <c r="N7" s="82">
        <f>M7*H7</f>
        <v>0</v>
      </c>
      <c r="O7" s="65"/>
    </row>
    <row r="8" spans="1:15" x14ac:dyDescent="0.15">
      <c r="A8" s="64"/>
      <c r="B8" s="55"/>
      <c r="C8" s="53"/>
      <c r="D8" s="53"/>
      <c r="E8" s="53"/>
      <c r="F8" s="54"/>
      <c r="G8" s="17"/>
      <c r="H8" s="17"/>
      <c r="I8" s="17"/>
      <c r="J8" s="17"/>
      <c r="K8" s="17"/>
      <c r="L8" s="82">
        <f>K8*H8</f>
        <v>0</v>
      </c>
      <c r="M8" s="17"/>
      <c r="N8" s="82">
        <f>M8*H8</f>
        <v>0</v>
      </c>
      <c r="O8" s="65"/>
    </row>
    <row r="9" spans="1:15" x14ac:dyDescent="0.15">
      <c r="A9" s="64"/>
      <c r="B9" s="55"/>
      <c r="C9" s="53"/>
      <c r="D9" s="53"/>
      <c r="E9" s="53"/>
      <c r="F9" s="54"/>
      <c r="G9" s="17"/>
      <c r="H9" s="17"/>
      <c r="I9" s="17"/>
      <c r="J9" s="17"/>
      <c r="K9" s="17"/>
      <c r="L9" s="82">
        <f>K9*H9</f>
        <v>0</v>
      </c>
      <c r="M9" s="17"/>
      <c r="N9" s="82">
        <f>M9*H9</f>
        <v>0</v>
      </c>
      <c r="O9" s="65"/>
    </row>
    <row r="10" spans="1:15" ht="14.25" thickBot="1" x14ac:dyDescent="0.2">
      <c r="A10" s="72"/>
      <c r="B10" s="73"/>
      <c r="C10" s="74"/>
      <c r="D10" s="74"/>
      <c r="E10" s="74"/>
      <c r="F10" s="75"/>
      <c r="G10" s="76"/>
      <c r="H10" s="76"/>
      <c r="I10" s="76"/>
      <c r="J10" s="76"/>
      <c r="K10" s="77"/>
      <c r="L10" s="83">
        <f>K10*H10</f>
        <v>0</v>
      </c>
      <c r="M10" s="77"/>
      <c r="N10" s="83">
        <f>M10*H10</f>
        <v>0</v>
      </c>
      <c r="O10" s="78"/>
    </row>
    <row r="11" spans="1:15" ht="14.25" thickTop="1" x14ac:dyDescent="0.15">
      <c r="A11" s="62" t="s">
        <v>114</v>
      </c>
      <c r="B11" s="49"/>
      <c r="C11" s="50"/>
      <c r="D11" s="50"/>
      <c r="E11" s="50"/>
      <c r="F11" s="71"/>
      <c r="G11" s="71"/>
      <c r="H11" s="71"/>
      <c r="I11" s="71"/>
      <c r="J11" s="71"/>
      <c r="K11" s="33"/>
      <c r="L11" s="33"/>
      <c r="M11" s="33"/>
      <c r="N11" s="33"/>
      <c r="O11" s="63"/>
    </row>
    <row r="12" spans="1:15" x14ac:dyDescent="0.15">
      <c r="A12" s="64"/>
      <c r="B12" s="55"/>
      <c r="C12" s="53"/>
      <c r="D12" s="53"/>
      <c r="E12" s="53"/>
      <c r="F12" s="56"/>
      <c r="G12" s="17"/>
      <c r="H12" s="17"/>
      <c r="I12" s="17"/>
      <c r="J12" s="17"/>
      <c r="K12" s="17"/>
      <c r="L12" s="82">
        <f>K12*H12</f>
        <v>0</v>
      </c>
      <c r="M12" s="17"/>
      <c r="N12" s="82">
        <f t="shared" ref="N12:N27" si="0">M12*H12</f>
        <v>0</v>
      </c>
      <c r="O12" s="65"/>
    </row>
    <row r="13" spans="1:15" x14ac:dyDescent="0.15">
      <c r="A13" s="64"/>
      <c r="B13" s="55"/>
      <c r="C13" s="53"/>
      <c r="D13" s="53"/>
      <c r="E13" s="53"/>
      <c r="F13" s="56"/>
      <c r="G13" s="17"/>
      <c r="H13" s="17"/>
      <c r="I13" s="17"/>
      <c r="J13" s="17"/>
      <c r="K13" s="17"/>
      <c r="L13" s="82">
        <f>K13*H13</f>
        <v>0</v>
      </c>
      <c r="M13" s="17"/>
      <c r="N13" s="82">
        <f t="shared" si="0"/>
        <v>0</v>
      </c>
      <c r="O13" s="65"/>
    </row>
    <row r="14" spans="1:15" x14ac:dyDescent="0.15">
      <c r="A14" s="64"/>
      <c r="B14" s="55"/>
      <c r="C14" s="53"/>
      <c r="D14" s="53"/>
      <c r="E14" s="53"/>
      <c r="F14" s="53"/>
      <c r="G14" s="17"/>
      <c r="H14" s="17"/>
      <c r="I14" s="17"/>
      <c r="J14" s="17"/>
      <c r="K14" s="17"/>
      <c r="L14" s="82">
        <f>K14*H14</f>
        <v>0</v>
      </c>
      <c r="M14" s="17"/>
      <c r="N14" s="82">
        <f t="shared" si="0"/>
        <v>0</v>
      </c>
      <c r="O14" s="65"/>
    </row>
    <row r="15" spans="1:15" x14ac:dyDescent="0.15">
      <c r="A15" s="64"/>
      <c r="B15" s="52"/>
      <c r="C15" s="53"/>
      <c r="D15" s="53"/>
      <c r="E15" s="53"/>
      <c r="F15" s="56"/>
      <c r="G15" s="56"/>
      <c r="H15" s="56"/>
      <c r="I15" s="56"/>
      <c r="J15" s="56"/>
      <c r="K15" s="17"/>
      <c r="L15" s="82">
        <f>K15*H15</f>
        <v>0</v>
      </c>
      <c r="M15" s="17"/>
      <c r="N15" s="82">
        <f t="shared" si="0"/>
        <v>0</v>
      </c>
      <c r="O15" s="65"/>
    </row>
    <row r="16" spans="1:15" ht="14.25" thickBot="1" x14ac:dyDescent="0.2">
      <c r="A16" s="72"/>
      <c r="B16" s="79"/>
      <c r="C16" s="74"/>
      <c r="D16" s="74"/>
      <c r="E16" s="74"/>
      <c r="F16" s="80"/>
      <c r="G16" s="80"/>
      <c r="H16" s="80"/>
      <c r="I16" s="80"/>
      <c r="J16" s="80"/>
      <c r="K16" s="77"/>
      <c r="L16" s="83">
        <f>K16*H16</f>
        <v>0</v>
      </c>
      <c r="M16" s="77"/>
      <c r="N16" s="83">
        <f t="shared" si="0"/>
        <v>0</v>
      </c>
      <c r="O16" s="78"/>
    </row>
    <row r="17" spans="1:15" ht="14.25" thickTop="1" x14ac:dyDescent="0.15">
      <c r="A17" s="62" t="s">
        <v>117</v>
      </c>
      <c r="B17" s="49"/>
      <c r="C17" s="50"/>
      <c r="D17" s="50"/>
      <c r="E17" s="50"/>
      <c r="F17" s="71"/>
      <c r="G17" s="71"/>
      <c r="H17" s="71"/>
      <c r="I17" s="71"/>
      <c r="J17" s="71"/>
      <c r="K17" s="33"/>
      <c r="L17" s="33"/>
      <c r="M17" s="33"/>
      <c r="N17" s="33"/>
      <c r="O17" s="63"/>
    </row>
    <row r="18" spans="1:15" x14ac:dyDescent="0.15">
      <c r="A18" s="64"/>
      <c r="B18" s="55"/>
      <c r="C18" s="53"/>
      <c r="D18" s="53"/>
      <c r="E18" s="53"/>
      <c r="F18" s="56"/>
      <c r="G18" s="56"/>
      <c r="H18" s="56"/>
      <c r="I18" s="56"/>
      <c r="J18" s="56"/>
      <c r="K18" s="17"/>
      <c r="L18" s="82">
        <f>K18*H18</f>
        <v>0</v>
      </c>
      <c r="M18" s="17"/>
      <c r="N18" s="82">
        <f t="shared" si="0"/>
        <v>0</v>
      </c>
      <c r="O18" s="65"/>
    </row>
    <row r="19" spans="1:15" x14ac:dyDescent="0.15">
      <c r="A19" s="64"/>
      <c r="B19" s="55"/>
      <c r="C19" s="53"/>
      <c r="D19" s="53"/>
      <c r="E19" s="53"/>
      <c r="F19" s="56"/>
      <c r="G19" s="56"/>
      <c r="H19" s="56"/>
      <c r="I19" s="56"/>
      <c r="J19" s="56"/>
      <c r="K19" s="17"/>
      <c r="L19" s="82">
        <f>K19*H19</f>
        <v>0</v>
      </c>
      <c r="M19" s="17"/>
      <c r="N19" s="82">
        <f t="shared" si="0"/>
        <v>0</v>
      </c>
      <c r="O19" s="65"/>
    </row>
    <row r="20" spans="1:15" x14ac:dyDescent="0.15">
      <c r="A20" s="64"/>
      <c r="B20" s="52"/>
      <c r="C20" s="53"/>
      <c r="D20" s="53"/>
      <c r="E20" s="53"/>
      <c r="F20" s="56"/>
      <c r="G20" s="56"/>
      <c r="H20" s="56"/>
      <c r="I20" s="56"/>
      <c r="J20" s="56"/>
      <c r="K20" s="17"/>
      <c r="L20" s="82">
        <f>K20*H20</f>
        <v>0</v>
      </c>
      <c r="M20" s="17"/>
      <c r="N20" s="82">
        <f t="shared" si="0"/>
        <v>0</v>
      </c>
      <c r="O20" s="65"/>
    </row>
    <row r="21" spans="1:15" ht="14.25" thickBot="1" x14ac:dyDescent="0.2">
      <c r="A21" s="72"/>
      <c r="B21" s="79"/>
      <c r="C21" s="74"/>
      <c r="D21" s="74"/>
      <c r="E21" s="74"/>
      <c r="F21" s="80"/>
      <c r="G21" s="80"/>
      <c r="H21" s="80"/>
      <c r="I21" s="80"/>
      <c r="J21" s="80"/>
      <c r="K21" s="77"/>
      <c r="L21" s="83">
        <f>K21*H21</f>
        <v>0</v>
      </c>
      <c r="M21" s="77"/>
      <c r="N21" s="83">
        <f t="shared" si="0"/>
        <v>0</v>
      </c>
      <c r="O21" s="78"/>
    </row>
    <row r="22" spans="1:15" ht="14.25" thickTop="1" x14ac:dyDescent="0.15">
      <c r="A22" s="62" t="s">
        <v>92</v>
      </c>
      <c r="B22" s="49"/>
      <c r="C22" s="50"/>
      <c r="D22" s="50"/>
      <c r="E22" s="50"/>
      <c r="F22" s="71"/>
      <c r="G22" s="71"/>
      <c r="H22" s="71"/>
      <c r="I22" s="71"/>
      <c r="J22" s="71"/>
      <c r="K22" s="33"/>
      <c r="L22" s="33"/>
      <c r="M22" s="33"/>
      <c r="N22" s="33"/>
      <c r="O22" s="63"/>
    </row>
    <row r="23" spans="1:15" x14ac:dyDescent="0.15">
      <c r="A23" s="64"/>
      <c r="B23" s="52"/>
      <c r="C23" s="53"/>
      <c r="D23" s="53"/>
      <c r="E23" s="53"/>
      <c r="F23" s="56"/>
      <c r="G23" s="56"/>
      <c r="H23" s="56"/>
      <c r="I23" s="56"/>
      <c r="J23" s="56"/>
      <c r="K23" s="17"/>
      <c r="L23" s="82">
        <f>(K23*D23)-(K23*H23)</f>
        <v>0</v>
      </c>
      <c r="M23" s="17"/>
      <c r="N23" s="82">
        <f t="shared" si="0"/>
        <v>0</v>
      </c>
      <c r="O23" s="65"/>
    </row>
    <row r="24" spans="1:15" x14ac:dyDescent="0.15">
      <c r="A24" s="64"/>
      <c r="B24" s="52"/>
      <c r="C24" s="53"/>
      <c r="D24" s="53"/>
      <c r="E24" s="53"/>
      <c r="F24" s="56"/>
      <c r="G24" s="56"/>
      <c r="H24" s="56"/>
      <c r="I24" s="56"/>
      <c r="J24" s="56"/>
      <c r="K24" s="17"/>
      <c r="L24" s="82">
        <f>(K24*D24)-(K24*H24)</f>
        <v>0</v>
      </c>
      <c r="M24" s="17"/>
      <c r="N24" s="82">
        <f t="shared" si="0"/>
        <v>0</v>
      </c>
      <c r="O24" s="65"/>
    </row>
    <row r="25" spans="1:15" x14ac:dyDescent="0.15">
      <c r="A25" s="64"/>
      <c r="B25" s="52"/>
      <c r="C25" s="53"/>
      <c r="D25" s="53"/>
      <c r="E25" s="53"/>
      <c r="F25" s="56"/>
      <c r="G25" s="56"/>
      <c r="H25" s="56"/>
      <c r="I25" s="56"/>
      <c r="J25" s="56"/>
      <c r="K25" s="17"/>
      <c r="L25" s="82">
        <f>(K25*D25)-(K25*H25)</f>
        <v>0</v>
      </c>
      <c r="M25" s="17"/>
      <c r="N25" s="82">
        <f t="shared" si="0"/>
        <v>0</v>
      </c>
      <c r="O25" s="65"/>
    </row>
    <row r="26" spans="1:15" x14ac:dyDescent="0.15">
      <c r="A26" s="64"/>
      <c r="B26" s="52"/>
      <c r="C26" s="53"/>
      <c r="D26" s="53"/>
      <c r="E26" s="53"/>
      <c r="F26" s="56"/>
      <c r="G26" s="56"/>
      <c r="H26" s="56"/>
      <c r="I26" s="56"/>
      <c r="J26" s="56"/>
      <c r="K26" s="17"/>
      <c r="L26" s="82">
        <f>(K26*D26)-(K26*H26)</f>
        <v>0</v>
      </c>
      <c r="M26" s="17"/>
      <c r="N26" s="82">
        <f t="shared" si="0"/>
        <v>0</v>
      </c>
      <c r="O26" s="65"/>
    </row>
    <row r="27" spans="1:15" ht="14.25" thickBot="1" x14ac:dyDescent="0.2">
      <c r="A27" s="66"/>
      <c r="B27" s="67"/>
      <c r="C27" s="68"/>
      <c r="D27" s="68"/>
      <c r="E27" s="68"/>
      <c r="F27" s="69"/>
      <c r="G27" s="69"/>
      <c r="H27" s="69"/>
      <c r="I27" s="69"/>
      <c r="J27" s="69"/>
      <c r="K27" s="42"/>
      <c r="L27" s="84">
        <f>(K27*D27)-(K27*H27)</f>
        <v>0</v>
      </c>
      <c r="M27" s="42"/>
      <c r="N27" s="84">
        <f t="shared" si="0"/>
        <v>0</v>
      </c>
      <c r="O27" s="70"/>
    </row>
    <row r="28" spans="1:15" ht="14.25" thickBot="1" x14ac:dyDescent="0.2">
      <c r="B28" s="18"/>
      <c r="C28" s="18"/>
      <c r="D28" s="18"/>
      <c r="E28" s="18"/>
      <c r="F28" s="3"/>
      <c r="G28" s="3"/>
      <c r="H28" s="3"/>
      <c r="I28" s="3"/>
      <c r="J28" s="3"/>
      <c r="K28" s="19"/>
      <c r="L28" s="19"/>
      <c r="M28" s="19"/>
      <c r="N28" s="19"/>
      <c r="O28" s="18"/>
    </row>
    <row r="29" spans="1:15" x14ac:dyDescent="0.15">
      <c r="B29" s="18" t="s">
        <v>101</v>
      </c>
      <c r="C29" s="18"/>
      <c r="D29" s="18"/>
      <c r="E29" s="18"/>
      <c r="F29" s="3"/>
      <c r="G29" s="3"/>
      <c r="H29" s="3"/>
      <c r="I29" s="3"/>
      <c r="J29" s="34" t="s">
        <v>122</v>
      </c>
      <c r="K29" s="36" t="s">
        <v>2</v>
      </c>
      <c r="L29" s="85">
        <f>SUM(L6:L27)</f>
        <v>0</v>
      </c>
      <c r="M29" s="60" t="s">
        <v>134</v>
      </c>
      <c r="N29" s="60"/>
      <c r="O29" s="32"/>
    </row>
    <row r="30" spans="1:15" x14ac:dyDescent="0.15">
      <c r="B30" s="20" t="s">
        <v>102</v>
      </c>
      <c r="C30" s="20"/>
      <c r="D30" s="20"/>
      <c r="E30" s="20"/>
      <c r="F30" s="3"/>
      <c r="G30" s="3"/>
      <c r="H30" s="3"/>
      <c r="I30" s="3"/>
      <c r="J30" s="34" t="s">
        <v>123</v>
      </c>
      <c r="K30" s="37" t="s">
        <v>115</v>
      </c>
      <c r="L30" s="57">
        <v>0</v>
      </c>
      <c r="M30" s="60"/>
      <c r="N30" s="60"/>
      <c r="O30" s="32"/>
    </row>
    <row r="31" spans="1:15" x14ac:dyDescent="0.15">
      <c r="B31" s="20" t="s">
        <v>103</v>
      </c>
      <c r="C31" s="20"/>
      <c r="D31" s="20"/>
      <c r="E31" s="20"/>
      <c r="F31" s="3"/>
      <c r="G31" s="3"/>
      <c r="H31" s="3"/>
      <c r="I31" s="3"/>
      <c r="J31" s="34" t="s">
        <v>124</v>
      </c>
      <c r="K31" s="37" t="s">
        <v>3</v>
      </c>
      <c r="L31" s="58">
        <v>0</v>
      </c>
      <c r="M31" s="61"/>
      <c r="N31" s="61"/>
      <c r="O31" s="32"/>
    </row>
    <row r="32" spans="1:15" x14ac:dyDescent="0.15">
      <c r="B32" s="20" t="s">
        <v>104</v>
      </c>
      <c r="C32" s="20"/>
      <c r="D32" s="20"/>
      <c r="E32" s="20"/>
      <c r="F32" s="3"/>
      <c r="G32" s="3"/>
      <c r="H32" s="3"/>
      <c r="I32" s="3"/>
      <c r="J32" s="34" t="s">
        <v>125</v>
      </c>
      <c r="K32" s="37" t="s">
        <v>4</v>
      </c>
      <c r="L32" s="86">
        <f>ROUND(L29*L31,-2)</f>
        <v>0</v>
      </c>
      <c r="M32" s="60" t="s">
        <v>311</v>
      </c>
      <c r="N32" s="60"/>
      <c r="O32" s="32"/>
    </row>
    <row r="33" spans="2:15" x14ac:dyDescent="0.15">
      <c r="B33" s="20"/>
      <c r="C33" s="18"/>
      <c r="D33" s="18"/>
      <c r="E33" s="18"/>
      <c r="F33" s="3"/>
      <c r="G33" s="3"/>
      <c r="H33" s="3"/>
      <c r="I33" s="3"/>
      <c r="J33" s="34" t="s">
        <v>126</v>
      </c>
      <c r="K33" s="37" t="s">
        <v>5</v>
      </c>
      <c r="L33" s="86">
        <f>SUM(N6:N27)</f>
        <v>0</v>
      </c>
      <c r="M33" s="60" t="s">
        <v>133</v>
      </c>
      <c r="N33" s="60"/>
      <c r="O33" s="32"/>
    </row>
    <row r="34" spans="2:15" x14ac:dyDescent="0.15">
      <c r="B34" s="18"/>
      <c r="C34" s="18"/>
      <c r="D34" s="18"/>
      <c r="E34" s="18"/>
      <c r="F34" s="3"/>
      <c r="G34" s="3"/>
      <c r="H34" s="3"/>
      <c r="I34" s="3"/>
      <c r="J34" s="34" t="s">
        <v>127</v>
      </c>
      <c r="K34" s="37" t="s">
        <v>120</v>
      </c>
      <c r="L34" s="86">
        <f>(L32+L33)</f>
        <v>0</v>
      </c>
      <c r="M34" s="60" t="s">
        <v>312</v>
      </c>
      <c r="N34" s="60"/>
      <c r="O34" s="32"/>
    </row>
    <row r="35" spans="2:15" x14ac:dyDescent="0.15">
      <c r="C35" s="18"/>
      <c r="D35" s="18"/>
      <c r="E35" s="18"/>
      <c r="F35" s="3"/>
      <c r="G35" s="3"/>
      <c r="H35" s="3"/>
      <c r="I35" s="3"/>
      <c r="J35" s="34" t="s">
        <v>128</v>
      </c>
      <c r="K35" s="37" t="s">
        <v>6</v>
      </c>
      <c r="L35" s="86">
        <f>IF(L34=0,0,ROUND(L34*0.05-0.5,0))</f>
        <v>0</v>
      </c>
      <c r="M35" s="60" t="s">
        <v>313</v>
      </c>
      <c r="N35" s="60"/>
      <c r="O35" s="32"/>
    </row>
    <row r="36" spans="2:15" x14ac:dyDescent="0.15">
      <c r="C36" s="1"/>
      <c r="D36" s="1"/>
      <c r="E36" s="1"/>
      <c r="J36" s="34" t="s">
        <v>129</v>
      </c>
      <c r="K36" s="37" t="s">
        <v>121</v>
      </c>
      <c r="L36" s="86">
        <f>L34+L35</f>
        <v>0</v>
      </c>
      <c r="M36" s="60" t="s">
        <v>314</v>
      </c>
      <c r="N36" s="60"/>
      <c r="O36" s="2"/>
    </row>
    <row r="37" spans="2:15" ht="14.25" thickBot="1" x14ac:dyDescent="0.2">
      <c r="C37" s="1"/>
      <c r="D37" s="1"/>
      <c r="E37" s="1"/>
      <c r="J37" s="34" t="s">
        <v>130</v>
      </c>
      <c r="K37" s="38" t="s">
        <v>116</v>
      </c>
      <c r="L37" s="87">
        <f>L36*L30</f>
        <v>0</v>
      </c>
      <c r="M37" s="60" t="s">
        <v>315</v>
      </c>
      <c r="N37" s="60"/>
      <c r="O37" s="2"/>
    </row>
    <row r="38" spans="2:15" ht="14.25" thickTop="1" x14ac:dyDescent="0.15">
      <c r="C38" s="1"/>
      <c r="D38" s="1"/>
      <c r="E38" s="1"/>
      <c r="J38" s="34" t="s">
        <v>131</v>
      </c>
      <c r="K38" s="39" t="s">
        <v>118</v>
      </c>
      <c r="L38" s="59">
        <v>0</v>
      </c>
      <c r="M38" s="60" t="s">
        <v>135</v>
      </c>
      <c r="N38" s="60"/>
      <c r="O38" s="2"/>
    </row>
    <row r="39" spans="2:15" ht="14.25" thickBot="1" x14ac:dyDescent="0.2">
      <c r="C39" s="1"/>
      <c r="D39" s="1"/>
      <c r="E39" s="1"/>
      <c r="J39" s="34" t="s">
        <v>132</v>
      </c>
      <c r="K39" s="6" t="s">
        <v>119</v>
      </c>
      <c r="L39" s="88">
        <f>L36*L38</f>
        <v>0</v>
      </c>
      <c r="M39" s="60" t="s">
        <v>136</v>
      </c>
      <c r="N39" s="60"/>
      <c r="O39" s="2"/>
    </row>
  </sheetData>
  <mergeCells count="8">
    <mergeCell ref="A2:K2"/>
    <mergeCell ref="A4:A5"/>
    <mergeCell ref="H4:L4"/>
    <mergeCell ref="M4:N4"/>
    <mergeCell ref="O4:O5"/>
    <mergeCell ref="C4:E4"/>
    <mergeCell ref="F4:G4"/>
    <mergeCell ref="B4:B5"/>
  </mergeCells>
  <phoneticPr fontId="2"/>
  <dataValidations count="2">
    <dataValidation type="list" allowBlank="1" showInputMessage="1" showErrorMessage="1" sqref="C6:C27">
      <formula1>調達区分</formula1>
    </dataValidation>
    <dataValidation type="list" allowBlank="1" showInputMessage="1" showErrorMessage="1" sqref="D7:D10 D12:D16 D18:D21 D23:D27">
      <formula1>INDIRECT(C7)</formula1>
    </dataValidation>
  </dataValidations>
  <printOptions horizontalCentered="1"/>
  <pageMargins left="0.78740157480314965" right="0.78740157480314965" top="0.78740157480314965" bottom="0.78740157480314965" header="0" footer="0"/>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GridLines="0" topLeftCell="A28" workbookViewId="0">
      <selection activeCell="G33" sqref="G33"/>
    </sheetView>
  </sheetViews>
  <sheetFormatPr defaultColWidth="9" defaultRowHeight="13.5" x14ac:dyDescent="0.15"/>
  <cols>
    <col min="1" max="1" width="5.25" style="1" customWidth="1"/>
    <col min="2" max="2" width="16.75" style="1" bestFit="1" customWidth="1"/>
    <col min="3" max="3" width="9.5" bestFit="1" customWidth="1"/>
    <col min="4" max="4" width="11.625" customWidth="1"/>
    <col min="5" max="5" width="12.125" bestFit="1" customWidth="1"/>
    <col min="6" max="6" width="8.875" style="1" customWidth="1"/>
    <col min="7" max="7" width="37.5" style="41" customWidth="1"/>
    <col min="8" max="9" width="7.625" style="1" customWidth="1"/>
    <col min="10" max="14" width="11" style="1" customWidth="1"/>
    <col min="15" max="15" width="27" style="1" customWidth="1"/>
    <col min="16" max="16" width="11.625" style="1" bestFit="1" customWidth="1"/>
    <col min="17" max="17" width="27" style="1" customWidth="1"/>
    <col min="18" max="16384" width="9" style="1"/>
  </cols>
  <sheetData>
    <row r="1" spans="1:15" s="113" customFormat="1" x14ac:dyDescent="0.15">
      <c r="K1" s="114" t="s">
        <v>327</v>
      </c>
    </row>
    <row r="2" spans="1:15" s="113" customFormat="1" ht="17.25" x14ac:dyDescent="0.15">
      <c r="A2" s="117" t="s">
        <v>328</v>
      </c>
      <c r="B2" s="117"/>
      <c r="C2" s="117"/>
      <c r="D2" s="117"/>
      <c r="E2" s="117"/>
      <c r="F2" s="117"/>
      <c r="G2" s="117"/>
      <c r="H2" s="117"/>
      <c r="I2" s="117"/>
      <c r="J2" s="117"/>
      <c r="K2" s="117"/>
    </row>
    <row r="3" spans="1:15" ht="14.25" thickBot="1" x14ac:dyDescent="0.2"/>
    <row r="4" spans="1:15" x14ac:dyDescent="0.15">
      <c r="A4" s="145" t="s">
        <v>106</v>
      </c>
      <c r="B4" s="147" t="s">
        <v>299</v>
      </c>
      <c r="C4" s="142" t="s">
        <v>292</v>
      </c>
      <c r="D4" s="143"/>
      <c r="E4" s="144"/>
      <c r="F4" s="142" t="s">
        <v>296</v>
      </c>
      <c r="G4" s="144"/>
      <c r="H4" s="142" t="s">
        <v>304</v>
      </c>
      <c r="I4" s="143"/>
      <c r="J4" s="143"/>
      <c r="K4" s="143"/>
      <c r="L4" s="144"/>
      <c r="M4" s="142" t="s">
        <v>306</v>
      </c>
      <c r="N4" s="144"/>
      <c r="O4" s="140" t="s">
        <v>308</v>
      </c>
    </row>
    <row r="5" spans="1:15" x14ac:dyDescent="0.15">
      <c r="A5" s="146"/>
      <c r="B5" s="148"/>
      <c r="C5" s="14" t="s">
        <v>293</v>
      </c>
      <c r="D5" s="14" t="s">
        <v>294</v>
      </c>
      <c r="E5" s="14" t="s">
        <v>295</v>
      </c>
      <c r="F5" s="15" t="s">
        <v>297</v>
      </c>
      <c r="G5" s="15" t="s">
        <v>298</v>
      </c>
      <c r="H5" s="15" t="s">
        <v>300</v>
      </c>
      <c r="I5" s="15" t="s">
        <v>301</v>
      </c>
      <c r="J5" s="15" t="s">
        <v>302</v>
      </c>
      <c r="K5" s="16" t="s">
        <v>303</v>
      </c>
      <c r="L5" s="16" t="s">
        <v>305</v>
      </c>
      <c r="M5" s="16" t="s">
        <v>310</v>
      </c>
      <c r="N5" s="16" t="s">
        <v>307</v>
      </c>
      <c r="O5" s="141"/>
    </row>
    <row r="6" spans="1:15" x14ac:dyDescent="0.15">
      <c r="A6" s="62" t="s">
        <v>113</v>
      </c>
      <c r="B6" s="49"/>
      <c r="C6" s="50"/>
      <c r="D6" s="50"/>
      <c r="E6" s="50"/>
      <c r="F6" s="51"/>
      <c r="G6" s="50"/>
      <c r="H6" s="50"/>
      <c r="I6" s="50"/>
      <c r="J6" s="50"/>
      <c r="K6" s="33"/>
      <c r="L6" s="33"/>
      <c r="M6" s="33"/>
      <c r="N6" s="33"/>
      <c r="O6" s="63"/>
    </row>
    <row r="7" spans="1:15" x14ac:dyDescent="0.15">
      <c r="A7" s="64"/>
      <c r="B7" s="52"/>
      <c r="C7" s="53"/>
      <c r="D7" s="53"/>
      <c r="E7" s="53"/>
      <c r="F7" s="54"/>
      <c r="G7" s="53"/>
      <c r="H7" s="53"/>
      <c r="I7" s="53"/>
      <c r="J7" s="53"/>
      <c r="K7" s="17"/>
      <c r="L7" s="82">
        <f>K7*H7</f>
        <v>0</v>
      </c>
      <c r="M7" s="17"/>
      <c r="N7" s="82">
        <f>M7*H7</f>
        <v>0</v>
      </c>
      <c r="O7" s="65"/>
    </row>
    <row r="8" spans="1:15" x14ac:dyDescent="0.15">
      <c r="A8" s="64"/>
      <c r="B8" s="55"/>
      <c r="C8" s="53"/>
      <c r="D8" s="53"/>
      <c r="E8" s="53"/>
      <c r="F8" s="54"/>
      <c r="G8" s="17"/>
      <c r="H8" s="17"/>
      <c r="I8" s="17"/>
      <c r="J8" s="17"/>
      <c r="K8" s="17"/>
      <c r="L8" s="82">
        <f>K8*H8</f>
        <v>0</v>
      </c>
      <c r="M8" s="17"/>
      <c r="N8" s="82">
        <f>M8*H8</f>
        <v>0</v>
      </c>
      <c r="O8" s="65"/>
    </row>
    <row r="9" spans="1:15" x14ac:dyDescent="0.15">
      <c r="A9" s="64"/>
      <c r="B9" s="55"/>
      <c r="C9" s="53"/>
      <c r="D9" s="53"/>
      <c r="E9" s="53"/>
      <c r="F9" s="54"/>
      <c r="G9" s="17"/>
      <c r="H9" s="17"/>
      <c r="I9" s="17"/>
      <c r="J9" s="17"/>
      <c r="K9" s="17"/>
      <c r="L9" s="82">
        <f>K9*H9</f>
        <v>0</v>
      </c>
      <c r="M9" s="17"/>
      <c r="N9" s="82">
        <f>M9*H9</f>
        <v>0</v>
      </c>
      <c r="O9" s="65"/>
    </row>
    <row r="10" spans="1:15" ht="14.25" thickBot="1" x14ac:dyDescent="0.2">
      <c r="A10" s="72"/>
      <c r="B10" s="73"/>
      <c r="C10" s="74"/>
      <c r="D10" s="74"/>
      <c r="E10" s="74"/>
      <c r="F10" s="75"/>
      <c r="G10" s="76"/>
      <c r="H10" s="76"/>
      <c r="I10" s="76"/>
      <c r="J10" s="76"/>
      <c r="K10" s="77"/>
      <c r="L10" s="83">
        <f>K10*H10</f>
        <v>0</v>
      </c>
      <c r="M10" s="77"/>
      <c r="N10" s="83">
        <f>M10*H10</f>
        <v>0</v>
      </c>
      <c r="O10" s="78"/>
    </row>
    <row r="11" spans="1:15" ht="14.25" thickTop="1" x14ac:dyDescent="0.15">
      <c r="A11" s="62" t="s">
        <v>114</v>
      </c>
      <c r="B11" s="49"/>
      <c r="C11" s="50"/>
      <c r="D11" s="50"/>
      <c r="E11" s="50"/>
      <c r="F11" s="71"/>
      <c r="G11" s="71"/>
      <c r="H11" s="71"/>
      <c r="I11" s="71"/>
      <c r="J11" s="71"/>
      <c r="K11" s="33"/>
      <c r="L11" s="33"/>
      <c r="M11" s="33"/>
      <c r="N11" s="33"/>
      <c r="O11" s="63"/>
    </row>
    <row r="12" spans="1:15" x14ac:dyDescent="0.15">
      <c r="A12" s="64"/>
      <c r="B12" s="55"/>
      <c r="C12" s="53"/>
      <c r="D12" s="53"/>
      <c r="E12" s="53"/>
      <c r="F12" s="56"/>
      <c r="G12" s="17"/>
      <c r="H12" s="17"/>
      <c r="I12" s="17"/>
      <c r="J12" s="17"/>
      <c r="K12" s="17"/>
      <c r="L12" s="82">
        <f>K12*H12</f>
        <v>0</v>
      </c>
      <c r="M12" s="17"/>
      <c r="N12" s="82">
        <f t="shared" ref="N12:N27" si="0">M12*H12</f>
        <v>0</v>
      </c>
      <c r="O12" s="65"/>
    </row>
    <row r="13" spans="1:15" x14ac:dyDescent="0.15">
      <c r="A13" s="64"/>
      <c r="B13" s="55"/>
      <c r="C13" s="53"/>
      <c r="D13" s="53"/>
      <c r="E13" s="53"/>
      <c r="F13" s="56"/>
      <c r="G13" s="17"/>
      <c r="H13" s="17"/>
      <c r="I13" s="17"/>
      <c r="J13" s="17"/>
      <c r="K13" s="17"/>
      <c r="L13" s="82">
        <f>K13*H13</f>
        <v>0</v>
      </c>
      <c r="M13" s="17"/>
      <c r="N13" s="82">
        <f t="shared" si="0"/>
        <v>0</v>
      </c>
      <c r="O13" s="65"/>
    </row>
    <row r="14" spans="1:15" x14ac:dyDescent="0.15">
      <c r="A14" s="64"/>
      <c r="B14" s="55"/>
      <c r="C14" s="53"/>
      <c r="D14" s="53"/>
      <c r="E14" s="53"/>
      <c r="F14" s="53"/>
      <c r="G14" s="17"/>
      <c r="H14" s="17"/>
      <c r="I14" s="17"/>
      <c r="J14" s="17"/>
      <c r="K14" s="17"/>
      <c r="L14" s="82">
        <f>K14*H14</f>
        <v>0</v>
      </c>
      <c r="M14" s="17"/>
      <c r="N14" s="82">
        <f t="shared" si="0"/>
        <v>0</v>
      </c>
      <c r="O14" s="65"/>
    </row>
    <row r="15" spans="1:15" x14ac:dyDescent="0.15">
      <c r="A15" s="64"/>
      <c r="B15" s="52"/>
      <c r="C15" s="53"/>
      <c r="D15" s="53"/>
      <c r="E15" s="53"/>
      <c r="F15" s="56"/>
      <c r="G15" s="56"/>
      <c r="H15" s="56"/>
      <c r="I15" s="56"/>
      <c r="J15" s="56"/>
      <c r="K15" s="17"/>
      <c r="L15" s="82">
        <f>K15*H15</f>
        <v>0</v>
      </c>
      <c r="M15" s="17"/>
      <c r="N15" s="82">
        <f t="shared" si="0"/>
        <v>0</v>
      </c>
      <c r="O15" s="65"/>
    </row>
    <row r="16" spans="1:15" ht="14.25" thickBot="1" x14ac:dyDescent="0.2">
      <c r="A16" s="72"/>
      <c r="B16" s="79"/>
      <c r="C16" s="74"/>
      <c r="D16" s="74"/>
      <c r="E16" s="74"/>
      <c r="F16" s="80"/>
      <c r="G16" s="80"/>
      <c r="H16" s="80"/>
      <c r="I16" s="80"/>
      <c r="J16" s="80"/>
      <c r="K16" s="77"/>
      <c r="L16" s="83">
        <f>K16*H16</f>
        <v>0</v>
      </c>
      <c r="M16" s="77"/>
      <c r="N16" s="83">
        <f t="shared" si="0"/>
        <v>0</v>
      </c>
      <c r="O16" s="78"/>
    </row>
    <row r="17" spans="1:17" ht="14.25" thickTop="1" x14ac:dyDescent="0.15">
      <c r="A17" s="62" t="s">
        <v>117</v>
      </c>
      <c r="B17" s="49"/>
      <c r="C17" s="50"/>
      <c r="D17" s="50"/>
      <c r="E17" s="50"/>
      <c r="F17" s="71"/>
      <c r="G17" s="71"/>
      <c r="H17" s="71"/>
      <c r="I17" s="71"/>
      <c r="J17" s="71"/>
      <c r="K17" s="33"/>
      <c r="L17" s="33"/>
      <c r="M17" s="33"/>
      <c r="N17" s="33"/>
      <c r="O17" s="63"/>
    </row>
    <row r="18" spans="1:17" x14ac:dyDescent="0.15">
      <c r="A18" s="64"/>
      <c r="B18" s="55"/>
      <c r="C18" s="53" t="s">
        <v>309</v>
      </c>
      <c r="D18" s="53"/>
      <c r="E18" s="53"/>
      <c r="F18" s="56"/>
      <c r="G18" s="56"/>
      <c r="H18" s="56"/>
      <c r="I18" s="56"/>
      <c r="J18" s="56"/>
      <c r="K18" s="17"/>
      <c r="L18" s="82">
        <f>K18*H18</f>
        <v>0</v>
      </c>
      <c r="M18" s="17"/>
      <c r="N18" s="82">
        <f t="shared" si="0"/>
        <v>0</v>
      </c>
      <c r="O18" s="65"/>
    </row>
    <row r="19" spans="1:17" x14ac:dyDescent="0.15">
      <c r="A19" s="64"/>
      <c r="B19" s="55"/>
      <c r="C19" s="53"/>
      <c r="D19" s="53"/>
      <c r="E19" s="53"/>
      <c r="F19" s="56"/>
      <c r="G19" s="56"/>
      <c r="H19" s="56"/>
      <c r="I19" s="56"/>
      <c r="J19" s="56"/>
      <c r="K19" s="17"/>
      <c r="L19" s="82">
        <f>K19*H19</f>
        <v>0</v>
      </c>
      <c r="M19" s="17"/>
      <c r="N19" s="82">
        <f t="shared" si="0"/>
        <v>0</v>
      </c>
      <c r="O19" s="65"/>
    </row>
    <row r="20" spans="1:17" x14ac:dyDescent="0.15">
      <c r="A20" s="64"/>
      <c r="B20" s="52"/>
      <c r="C20" s="53"/>
      <c r="D20" s="53"/>
      <c r="E20" s="53"/>
      <c r="F20" s="56"/>
      <c r="G20" s="56"/>
      <c r="H20" s="56"/>
      <c r="I20" s="56"/>
      <c r="J20" s="56"/>
      <c r="K20" s="17"/>
      <c r="L20" s="82">
        <f>K20*H20</f>
        <v>0</v>
      </c>
      <c r="M20" s="17"/>
      <c r="N20" s="82">
        <f t="shared" si="0"/>
        <v>0</v>
      </c>
      <c r="O20" s="65"/>
    </row>
    <row r="21" spans="1:17" ht="14.25" thickBot="1" x14ac:dyDescent="0.2">
      <c r="A21" s="72"/>
      <c r="B21" s="79"/>
      <c r="C21" s="74"/>
      <c r="D21" s="74"/>
      <c r="E21" s="74"/>
      <c r="F21" s="80"/>
      <c r="G21" s="80"/>
      <c r="H21" s="80"/>
      <c r="I21" s="80"/>
      <c r="J21" s="80"/>
      <c r="K21" s="77"/>
      <c r="L21" s="83">
        <f>K21*H21</f>
        <v>0</v>
      </c>
      <c r="M21" s="77"/>
      <c r="N21" s="83">
        <f t="shared" si="0"/>
        <v>0</v>
      </c>
      <c r="O21" s="78"/>
    </row>
    <row r="22" spans="1:17" ht="14.25" thickTop="1" x14ac:dyDescent="0.15">
      <c r="A22" s="62" t="s">
        <v>92</v>
      </c>
      <c r="B22" s="49"/>
      <c r="C22" s="50"/>
      <c r="D22" s="50"/>
      <c r="E22" s="50"/>
      <c r="F22" s="71"/>
      <c r="G22" s="71"/>
      <c r="H22" s="71"/>
      <c r="I22" s="71"/>
      <c r="J22" s="71"/>
      <c r="K22" s="33"/>
      <c r="L22" s="33"/>
      <c r="M22" s="33"/>
      <c r="N22" s="33"/>
      <c r="O22" s="63"/>
    </row>
    <row r="23" spans="1:17" x14ac:dyDescent="0.15">
      <c r="A23" s="64"/>
      <c r="B23" s="52"/>
      <c r="C23" s="53"/>
      <c r="D23" s="53"/>
      <c r="E23" s="53"/>
      <c r="F23" s="56"/>
      <c r="G23" s="56"/>
      <c r="H23" s="56"/>
      <c r="I23" s="56"/>
      <c r="J23" s="56"/>
      <c r="K23" s="17"/>
      <c r="L23" s="82">
        <f>(K23*D23)-(K23*H23)</f>
        <v>0</v>
      </c>
      <c r="M23" s="17"/>
      <c r="N23" s="82">
        <f t="shared" si="0"/>
        <v>0</v>
      </c>
      <c r="O23" s="65"/>
    </row>
    <row r="24" spans="1:17" x14ac:dyDescent="0.15">
      <c r="A24" s="64"/>
      <c r="B24" s="52"/>
      <c r="C24" s="53"/>
      <c r="D24" s="53"/>
      <c r="E24" s="53"/>
      <c r="F24" s="56"/>
      <c r="G24" s="56"/>
      <c r="H24" s="56"/>
      <c r="I24" s="56"/>
      <c r="J24" s="56"/>
      <c r="K24" s="17"/>
      <c r="L24" s="82">
        <f>(K24*D24)-(K24*H24)</f>
        <v>0</v>
      </c>
      <c r="M24" s="17"/>
      <c r="N24" s="82">
        <f t="shared" si="0"/>
        <v>0</v>
      </c>
      <c r="O24" s="65"/>
    </row>
    <row r="25" spans="1:17" x14ac:dyDescent="0.15">
      <c r="A25" s="64"/>
      <c r="B25" s="52"/>
      <c r="C25" s="53"/>
      <c r="D25" s="53"/>
      <c r="E25" s="53"/>
      <c r="F25" s="56"/>
      <c r="G25" s="56"/>
      <c r="H25" s="56"/>
      <c r="I25" s="56"/>
      <c r="J25" s="56"/>
      <c r="K25" s="17"/>
      <c r="L25" s="82">
        <f>(K25*D25)-(K25*H25)</f>
        <v>0</v>
      </c>
      <c r="M25" s="17"/>
      <c r="N25" s="82">
        <f t="shared" si="0"/>
        <v>0</v>
      </c>
      <c r="O25" s="65"/>
    </row>
    <row r="26" spans="1:17" x14ac:dyDescent="0.15">
      <c r="A26" s="64"/>
      <c r="B26" s="52"/>
      <c r="C26" s="53"/>
      <c r="D26" s="53"/>
      <c r="E26" s="53"/>
      <c r="F26" s="56"/>
      <c r="G26" s="56"/>
      <c r="H26" s="56"/>
      <c r="I26" s="56"/>
      <c r="J26" s="56"/>
      <c r="K26" s="17"/>
      <c r="L26" s="82">
        <f>(K26*D26)-(K26*H26)</f>
        <v>0</v>
      </c>
      <c r="M26" s="17"/>
      <c r="N26" s="82">
        <f t="shared" si="0"/>
        <v>0</v>
      </c>
      <c r="O26" s="65"/>
    </row>
    <row r="27" spans="1:17" ht="14.25" thickBot="1" x14ac:dyDescent="0.2">
      <c r="A27" s="66"/>
      <c r="B27" s="67"/>
      <c r="C27" s="68"/>
      <c r="D27" s="68"/>
      <c r="E27" s="68"/>
      <c r="F27" s="69"/>
      <c r="G27" s="69"/>
      <c r="H27" s="69"/>
      <c r="I27" s="69"/>
      <c r="J27" s="69"/>
      <c r="K27" s="42"/>
      <c r="L27" s="84">
        <f>(K27*D27)-(K27*H27)</f>
        <v>0</v>
      </c>
      <c r="M27" s="42"/>
      <c r="N27" s="84">
        <f t="shared" si="0"/>
        <v>0</v>
      </c>
      <c r="O27" s="70"/>
    </row>
    <row r="28" spans="1:17" ht="14.25" thickBot="1" x14ac:dyDescent="0.2">
      <c r="B28" s="18"/>
      <c r="C28" s="18"/>
      <c r="D28" s="18"/>
      <c r="E28" s="18"/>
      <c r="F28" s="3"/>
      <c r="G28" s="43"/>
      <c r="H28" s="3"/>
      <c r="I28" s="3"/>
      <c r="J28" s="3"/>
      <c r="K28" s="3"/>
      <c r="L28" s="3"/>
      <c r="M28" s="19"/>
      <c r="N28" s="19"/>
      <c r="O28" s="19"/>
      <c r="P28" s="19"/>
      <c r="Q28" s="18"/>
    </row>
    <row r="29" spans="1:17" x14ac:dyDescent="0.15">
      <c r="B29" s="18" t="s">
        <v>101</v>
      </c>
      <c r="C29" s="18"/>
      <c r="D29" s="18"/>
      <c r="E29" s="18"/>
      <c r="F29" s="3"/>
      <c r="G29" s="43"/>
      <c r="H29" s="3"/>
      <c r="I29" s="3"/>
      <c r="J29" s="3"/>
      <c r="K29" s="3"/>
      <c r="L29" s="34" t="s">
        <v>138</v>
      </c>
      <c r="M29" s="36" t="s">
        <v>2</v>
      </c>
      <c r="N29" s="85">
        <f>SUM(L6:L27)</f>
        <v>0</v>
      </c>
      <c r="O29" s="60" t="s">
        <v>134</v>
      </c>
      <c r="P29" s="60"/>
      <c r="Q29" s="32"/>
    </row>
    <row r="30" spans="1:17" x14ac:dyDescent="0.15">
      <c r="B30" s="20" t="s">
        <v>102</v>
      </c>
      <c r="C30" s="20"/>
      <c r="D30" s="20"/>
      <c r="E30" s="20"/>
      <c r="F30" s="3"/>
      <c r="G30" s="43"/>
      <c r="H30" s="3"/>
      <c r="I30" s="3"/>
      <c r="J30" s="3"/>
      <c r="K30" s="3"/>
      <c r="L30" s="34" t="s">
        <v>139</v>
      </c>
      <c r="M30" s="37" t="s">
        <v>6</v>
      </c>
      <c r="N30" s="86">
        <f>IF(N29=0,0,ROUND(N29*0.05-0.5,0))</f>
        <v>0</v>
      </c>
      <c r="O30" s="60"/>
      <c r="P30" s="60"/>
      <c r="Q30" s="32"/>
    </row>
    <row r="31" spans="1:17" ht="14.25" thickBot="1" x14ac:dyDescent="0.2">
      <c r="B31" s="20" t="s">
        <v>103</v>
      </c>
      <c r="C31" s="20"/>
      <c r="D31" s="20"/>
      <c r="E31" s="20"/>
      <c r="F31" s="3"/>
      <c r="G31" s="43"/>
      <c r="H31" s="3"/>
      <c r="I31" s="3"/>
      <c r="J31" s="3"/>
      <c r="K31" s="3"/>
      <c r="L31" s="34" t="s">
        <v>140</v>
      </c>
      <c r="M31" s="44" t="s">
        <v>141</v>
      </c>
      <c r="N31" s="87">
        <f>N29+N30</f>
        <v>0</v>
      </c>
      <c r="O31" s="61"/>
      <c r="P31" s="61"/>
      <c r="Q31" s="32"/>
    </row>
    <row r="32" spans="1:17" ht="14.25" thickTop="1" x14ac:dyDescent="0.15">
      <c r="B32" s="20" t="s">
        <v>104</v>
      </c>
      <c r="C32" s="20"/>
      <c r="D32" s="20"/>
      <c r="E32" s="20"/>
      <c r="F32" s="3"/>
      <c r="G32" s="43"/>
      <c r="H32" s="3"/>
      <c r="I32" s="3"/>
      <c r="J32" s="3"/>
      <c r="K32" s="3"/>
      <c r="L32" s="34" t="s">
        <v>142</v>
      </c>
      <c r="M32" s="45" t="s">
        <v>5</v>
      </c>
      <c r="N32" s="89">
        <f>SUM(N6:N27)</f>
        <v>0</v>
      </c>
      <c r="O32" s="60" t="s">
        <v>133</v>
      </c>
      <c r="P32" s="60"/>
      <c r="Q32" s="32"/>
    </row>
    <row r="33" spans="2:17" x14ac:dyDescent="0.15">
      <c r="B33" s="20"/>
      <c r="C33" s="18"/>
      <c r="D33" s="18"/>
      <c r="E33" s="18"/>
      <c r="F33" s="3"/>
      <c r="G33" s="43"/>
      <c r="H33" s="3"/>
      <c r="I33" s="3"/>
      <c r="J33" s="3"/>
      <c r="K33" s="3"/>
      <c r="L33" s="34" t="s">
        <v>143</v>
      </c>
      <c r="M33" s="5" t="s">
        <v>118</v>
      </c>
      <c r="N33" s="4">
        <v>0</v>
      </c>
      <c r="O33" s="60"/>
      <c r="P33" s="60"/>
      <c r="Q33" s="2"/>
    </row>
    <row r="34" spans="2:17" ht="14.25" thickBot="1" x14ac:dyDescent="0.2">
      <c r="B34" s="18"/>
      <c r="C34" s="18"/>
      <c r="D34" s="18"/>
      <c r="E34" s="115"/>
      <c r="F34" s="116"/>
      <c r="G34" s="43"/>
      <c r="H34" s="3"/>
      <c r="I34" s="3"/>
      <c r="J34" s="3"/>
      <c r="K34" s="3"/>
      <c r="L34" s="34" t="s">
        <v>144</v>
      </c>
      <c r="M34" s="6" t="s">
        <v>119</v>
      </c>
      <c r="N34" s="90">
        <f>N32*N33</f>
        <v>0</v>
      </c>
      <c r="O34" s="60" t="s">
        <v>317</v>
      </c>
      <c r="P34" s="60"/>
      <c r="Q34" s="2"/>
    </row>
    <row r="35" spans="2:17" ht="14.25" thickBot="1" x14ac:dyDescent="0.2">
      <c r="C35" s="18"/>
      <c r="D35" s="18"/>
      <c r="E35" s="18"/>
      <c r="F35" s="3"/>
      <c r="G35" s="43"/>
      <c r="H35" s="3"/>
      <c r="I35" s="3"/>
      <c r="J35" s="3"/>
      <c r="K35" s="3"/>
      <c r="L35" s="34"/>
      <c r="O35" s="60"/>
      <c r="P35" s="60"/>
      <c r="Q35" s="2"/>
    </row>
    <row r="36" spans="2:17" ht="14.25" thickBot="1" x14ac:dyDescent="0.2">
      <c r="C36" s="1"/>
      <c r="D36" s="1"/>
      <c r="E36" s="1"/>
      <c r="L36" s="34"/>
      <c r="M36" s="81" t="s">
        <v>145</v>
      </c>
      <c r="N36" s="91">
        <f>N31+N34</f>
        <v>0</v>
      </c>
      <c r="O36" s="60" t="s">
        <v>318</v>
      </c>
      <c r="P36" s="60"/>
      <c r="Q36" s="2"/>
    </row>
    <row r="37" spans="2:17" x14ac:dyDescent="0.15">
      <c r="C37" s="1"/>
      <c r="D37" s="1"/>
      <c r="E37" s="1"/>
      <c r="L37" s="34"/>
      <c r="O37" s="60"/>
      <c r="P37" s="60"/>
      <c r="Q37" s="2"/>
    </row>
    <row r="38" spans="2:17" x14ac:dyDescent="0.15">
      <c r="C38" s="1"/>
      <c r="D38" s="1"/>
      <c r="E38" s="1"/>
      <c r="L38" s="34"/>
      <c r="O38" s="60"/>
      <c r="P38" s="60"/>
      <c r="Q38" s="2"/>
    </row>
    <row r="39" spans="2:17" x14ac:dyDescent="0.15">
      <c r="C39" s="1"/>
      <c r="D39" s="1"/>
      <c r="E39" s="1"/>
      <c r="L39" s="34"/>
      <c r="O39" s="60"/>
      <c r="P39" s="60"/>
      <c r="Q39" s="2"/>
    </row>
    <row r="40" spans="2:17" x14ac:dyDescent="0.15">
      <c r="L40" s="34"/>
      <c r="M40" s="2"/>
      <c r="N40" s="2"/>
      <c r="Q40" s="2"/>
    </row>
    <row r="41" spans="2:17" x14ac:dyDescent="0.15">
      <c r="L41" s="34"/>
      <c r="M41" s="2"/>
      <c r="N41" s="2"/>
      <c r="Q41" s="2"/>
    </row>
    <row r="42" spans="2:17" x14ac:dyDescent="0.15">
      <c r="L42" s="34"/>
      <c r="M42" s="2"/>
      <c r="N42" s="2"/>
      <c r="Q42" s="2"/>
    </row>
    <row r="43" spans="2:17" x14ac:dyDescent="0.15">
      <c r="L43" s="34"/>
      <c r="M43" s="2"/>
      <c r="N43" s="2"/>
      <c r="Q43" s="2"/>
    </row>
    <row r="44" spans="2:17" x14ac:dyDescent="0.15">
      <c r="L44" s="34"/>
      <c r="M44" s="2"/>
      <c r="N44" s="2"/>
      <c r="Q44" s="2"/>
    </row>
  </sheetData>
  <mergeCells count="8">
    <mergeCell ref="A2:K2"/>
    <mergeCell ref="O4:O5"/>
    <mergeCell ref="H4:L4"/>
    <mergeCell ref="C4:E4"/>
    <mergeCell ref="A4:A5"/>
    <mergeCell ref="B4:B5"/>
    <mergeCell ref="F4:G4"/>
    <mergeCell ref="M4:N4"/>
  </mergeCells>
  <phoneticPr fontId="2"/>
  <dataValidations count="2">
    <dataValidation type="list" allowBlank="1" showInputMessage="1" showErrorMessage="1" sqref="D7:D10 D12:D16 D18:D21 D23:D27">
      <formula1>INDIRECT(C7)</formula1>
    </dataValidation>
    <dataValidation type="list" allowBlank="1" showInputMessage="1" showErrorMessage="1" sqref="C6:C27">
      <formula1>調達区分</formula1>
    </dataValidation>
  </dataValidations>
  <printOptions horizontalCentered="1"/>
  <pageMargins left="0.78740157480314965" right="0.78740157480314965" top="0.78740157480314965" bottom="0.78740157480314965" header="0" footer="0"/>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36"/>
  <sheetViews>
    <sheetView showGridLines="0" zoomScaleNormal="100" zoomScaleSheetLayoutView="75" workbookViewId="0">
      <selection activeCell="G33" sqref="G33"/>
    </sheetView>
  </sheetViews>
  <sheetFormatPr defaultColWidth="9" defaultRowHeight="13.5" x14ac:dyDescent="0.15"/>
  <cols>
    <col min="1" max="1" width="23.75" style="7" bestFit="1" customWidth="1"/>
    <col min="2" max="2" width="36.875" style="7" customWidth="1"/>
    <col min="3" max="3" width="28.25" style="7" bestFit="1" customWidth="1"/>
    <col min="4" max="4" width="9.25" style="7" bestFit="1" customWidth="1"/>
    <col min="5" max="5" width="9" style="7" bestFit="1"/>
    <col min="6" max="6" width="8.75" style="7" bestFit="1" customWidth="1"/>
    <col min="7" max="7" width="8.75" style="21" bestFit="1" customWidth="1"/>
    <col min="8" max="8" width="5.625" style="21" bestFit="1" customWidth="1"/>
    <col min="9" max="9" width="5.625" style="21" customWidth="1"/>
    <col min="10" max="10" width="5.625" style="7" bestFit="1" customWidth="1"/>
    <col min="11" max="11" width="9.25" style="7" bestFit="1" customWidth="1"/>
    <col min="12" max="12" width="10.25" style="7" bestFit="1" customWidth="1"/>
    <col min="13" max="16384" width="9" style="7"/>
  </cols>
  <sheetData>
    <row r="1" spans="1:12" s="113" customFormat="1" x14ac:dyDescent="0.15">
      <c r="K1" s="114" t="s">
        <v>327</v>
      </c>
    </row>
    <row r="2" spans="1:12" s="113" customFormat="1" ht="17.25" x14ac:dyDescent="0.15">
      <c r="A2" s="117" t="s">
        <v>328</v>
      </c>
      <c r="B2" s="117"/>
      <c r="C2" s="117"/>
      <c r="D2" s="117"/>
      <c r="E2" s="117"/>
      <c r="F2" s="117"/>
      <c r="G2" s="117"/>
      <c r="H2" s="117"/>
      <c r="I2" s="117"/>
      <c r="J2" s="117"/>
      <c r="K2" s="117"/>
    </row>
    <row r="3" spans="1:12" ht="14.25" thickBot="1" x14ac:dyDescent="0.2">
      <c r="L3" s="31" t="s">
        <v>112</v>
      </c>
    </row>
    <row r="4" spans="1:12" s="22" customFormat="1" x14ac:dyDescent="0.15">
      <c r="A4" s="124" t="s">
        <v>93</v>
      </c>
      <c r="B4" s="118" t="s">
        <v>94</v>
      </c>
      <c r="C4" s="118" t="s">
        <v>91</v>
      </c>
      <c r="D4" s="95" t="s">
        <v>108</v>
      </c>
      <c r="E4" s="95" t="s">
        <v>109</v>
      </c>
      <c r="F4" s="95" t="s">
        <v>96</v>
      </c>
      <c r="G4" s="95" t="s">
        <v>95</v>
      </c>
      <c r="H4" s="127" t="s">
        <v>92</v>
      </c>
      <c r="I4" s="128"/>
      <c r="J4" s="129"/>
      <c r="K4" s="118" t="s">
        <v>8</v>
      </c>
      <c r="L4" s="121" t="s">
        <v>9</v>
      </c>
    </row>
    <row r="5" spans="1:12" s="22" customFormat="1" x14ac:dyDescent="0.15">
      <c r="A5" s="125"/>
      <c r="B5" s="119"/>
      <c r="C5" s="119"/>
      <c r="D5" s="35" t="s">
        <v>137</v>
      </c>
      <c r="E5" s="35" t="s">
        <v>137</v>
      </c>
      <c r="F5" s="35" t="s">
        <v>137</v>
      </c>
      <c r="G5" s="35" t="s">
        <v>137</v>
      </c>
      <c r="H5" s="130"/>
      <c r="I5" s="131"/>
      <c r="J5" s="132"/>
      <c r="K5" s="119"/>
      <c r="L5" s="122"/>
    </row>
    <row r="6" spans="1:12" x14ac:dyDescent="0.15">
      <c r="A6" s="126"/>
      <c r="B6" s="120"/>
      <c r="C6" s="120"/>
      <c r="D6" s="40">
        <v>0</v>
      </c>
      <c r="E6" s="40">
        <v>0</v>
      </c>
      <c r="F6" s="40">
        <v>0</v>
      </c>
      <c r="G6" s="40">
        <v>0</v>
      </c>
      <c r="H6" s="23" t="s">
        <v>110</v>
      </c>
      <c r="I6" s="23" t="s">
        <v>0</v>
      </c>
      <c r="J6" s="23" t="s">
        <v>7</v>
      </c>
      <c r="K6" s="120"/>
      <c r="L6" s="123"/>
    </row>
    <row r="7" spans="1:12" x14ac:dyDescent="0.15">
      <c r="A7" s="96"/>
      <c r="B7" s="24"/>
      <c r="C7" s="25"/>
      <c r="D7" s="25"/>
      <c r="E7" s="25"/>
      <c r="F7" s="25"/>
      <c r="G7" s="25"/>
      <c r="H7" s="25"/>
      <c r="I7" s="25"/>
      <c r="J7" s="25"/>
      <c r="K7" s="107">
        <f t="shared" ref="K7:K30" si="0">SUM(D7:G7)+H7</f>
        <v>0</v>
      </c>
      <c r="L7" s="110">
        <f>$D$6*D7+$E$6*E7+$F$6*F7+$G$6*G7+H7*J7</f>
        <v>0</v>
      </c>
    </row>
    <row r="8" spans="1:12" x14ac:dyDescent="0.15">
      <c r="A8" s="97"/>
      <c r="B8" s="26"/>
      <c r="C8" s="8"/>
      <c r="D8" s="8"/>
      <c r="E8" s="8"/>
      <c r="F8" s="8"/>
      <c r="G8" s="8"/>
      <c r="H8" s="8"/>
      <c r="I8" s="8"/>
      <c r="J8" s="8"/>
      <c r="K8" s="108">
        <f t="shared" si="0"/>
        <v>0</v>
      </c>
      <c r="L8" s="111">
        <f t="shared" ref="L8:L30" si="1">$D$6*D8+$E$6*E8+$F$6*F8+$G$6*G8+H8*J8</f>
        <v>0</v>
      </c>
    </row>
    <row r="9" spans="1:12" x14ac:dyDescent="0.15">
      <c r="A9" s="97"/>
      <c r="B9" s="26"/>
      <c r="C9" s="8"/>
      <c r="D9" s="8"/>
      <c r="E9" s="8"/>
      <c r="F9" s="8"/>
      <c r="G9" s="8"/>
      <c r="H9" s="8"/>
      <c r="I9" s="8"/>
      <c r="J9" s="8"/>
      <c r="K9" s="108">
        <f t="shared" si="0"/>
        <v>0</v>
      </c>
      <c r="L9" s="111">
        <f t="shared" si="1"/>
        <v>0</v>
      </c>
    </row>
    <row r="10" spans="1:12" x14ac:dyDescent="0.15">
      <c r="A10" s="97"/>
      <c r="B10" s="26"/>
      <c r="C10" s="8"/>
      <c r="D10" s="8"/>
      <c r="E10" s="8"/>
      <c r="F10" s="8"/>
      <c r="G10" s="8"/>
      <c r="H10" s="8"/>
      <c r="I10" s="8"/>
      <c r="J10" s="8"/>
      <c r="K10" s="108">
        <f t="shared" si="0"/>
        <v>0</v>
      </c>
      <c r="L10" s="111">
        <f t="shared" si="1"/>
        <v>0</v>
      </c>
    </row>
    <row r="11" spans="1:12" x14ac:dyDescent="0.15">
      <c r="A11" s="97"/>
      <c r="B11" s="26"/>
      <c r="C11" s="8"/>
      <c r="D11" s="8"/>
      <c r="E11" s="8"/>
      <c r="F11" s="8"/>
      <c r="G11" s="8"/>
      <c r="H11" s="8"/>
      <c r="I11" s="8"/>
      <c r="J11" s="8"/>
      <c r="K11" s="108">
        <f t="shared" si="0"/>
        <v>0</v>
      </c>
      <c r="L11" s="111">
        <f t="shared" si="1"/>
        <v>0</v>
      </c>
    </row>
    <row r="12" spans="1:12" x14ac:dyDescent="0.15">
      <c r="A12" s="97"/>
      <c r="B12" s="26"/>
      <c r="C12" s="8"/>
      <c r="D12" s="8"/>
      <c r="E12" s="8"/>
      <c r="F12" s="8"/>
      <c r="G12" s="8"/>
      <c r="H12" s="8"/>
      <c r="I12" s="8"/>
      <c r="J12" s="8"/>
      <c r="K12" s="108">
        <f t="shared" si="0"/>
        <v>0</v>
      </c>
      <c r="L12" s="111">
        <f t="shared" si="1"/>
        <v>0</v>
      </c>
    </row>
    <row r="13" spans="1:12" x14ac:dyDescent="0.15">
      <c r="A13" s="97"/>
      <c r="B13" s="26"/>
      <c r="C13" s="8"/>
      <c r="D13" s="8"/>
      <c r="E13" s="8"/>
      <c r="F13" s="8"/>
      <c r="G13" s="8"/>
      <c r="H13" s="8"/>
      <c r="I13" s="8"/>
      <c r="J13" s="8"/>
      <c r="K13" s="108">
        <f t="shared" si="0"/>
        <v>0</v>
      </c>
      <c r="L13" s="111">
        <f t="shared" si="1"/>
        <v>0</v>
      </c>
    </row>
    <row r="14" spans="1:12" x14ac:dyDescent="0.15">
      <c r="A14" s="97"/>
      <c r="B14" s="26"/>
      <c r="C14" s="8"/>
      <c r="D14" s="8"/>
      <c r="E14" s="8"/>
      <c r="F14" s="8"/>
      <c r="G14" s="8"/>
      <c r="H14" s="8"/>
      <c r="I14" s="8"/>
      <c r="J14" s="8"/>
      <c r="K14" s="108">
        <f t="shared" si="0"/>
        <v>0</v>
      </c>
      <c r="L14" s="111">
        <f t="shared" si="1"/>
        <v>0</v>
      </c>
    </row>
    <row r="15" spans="1:12" x14ac:dyDescent="0.15">
      <c r="A15" s="97"/>
      <c r="B15" s="26"/>
      <c r="C15" s="8"/>
      <c r="D15" s="8"/>
      <c r="E15" s="8"/>
      <c r="F15" s="8"/>
      <c r="G15" s="8"/>
      <c r="H15" s="8"/>
      <c r="I15" s="8"/>
      <c r="J15" s="8"/>
      <c r="K15" s="108">
        <f t="shared" si="0"/>
        <v>0</v>
      </c>
      <c r="L15" s="111">
        <f t="shared" si="1"/>
        <v>0</v>
      </c>
    </row>
    <row r="16" spans="1:12" x14ac:dyDescent="0.15">
      <c r="A16" s="97"/>
      <c r="B16" s="26"/>
      <c r="C16" s="8"/>
      <c r="D16" s="8"/>
      <c r="E16" s="8"/>
      <c r="F16" s="8"/>
      <c r="G16" s="8"/>
      <c r="H16" s="8"/>
      <c r="I16" s="8"/>
      <c r="J16" s="8"/>
      <c r="K16" s="108">
        <f t="shared" si="0"/>
        <v>0</v>
      </c>
      <c r="L16" s="111">
        <f t="shared" si="1"/>
        <v>0</v>
      </c>
    </row>
    <row r="17" spans="1:12" x14ac:dyDescent="0.15">
      <c r="A17" s="97"/>
      <c r="B17" s="26"/>
      <c r="C17" s="8"/>
      <c r="D17" s="8"/>
      <c r="E17" s="8"/>
      <c r="F17" s="8"/>
      <c r="G17" s="8"/>
      <c r="H17" s="8"/>
      <c r="I17" s="8"/>
      <c r="J17" s="8"/>
      <c r="K17" s="108">
        <f t="shared" si="0"/>
        <v>0</v>
      </c>
      <c r="L17" s="111">
        <f t="shared" si="1"/>
        <v>0</v>
      </c>
    </row>
    <row r="18" spans="1:12" x14ac:dyDescent="0.15">
      <c r="A18" s="97"/>
      <c r="B18" s="26"/>
      <c r="C18" s="8"/>
      <c r="D18" s="8"/>
      <c r="E18" s="8"/>
      <c r="F18" s="8"/>
      <c r="G18" s="8"/>
      <c r="H18" s="8"/>
      <c r="I18" s="8"/>
      <c r="J18" s="8"/>
      <c r="K18" s="108">
        <f t="shared" si="0"/>
        <v>0</v>
      </c>
      <c r="L18" s="111">
        <f t="shared" si="1"/>
        <v>0</v>
      </c>
    </row>
    <row r="19" spans="1:12" x14ac:dyDescent="0.15">
      <c r="A19" s="97"/>
      <c r="B19" s="26"/>
      <c r="C19" s="8"/>
      <c r="D19" s="8"/>
      <c r="E19" s="8"/>
      <c r="F19" s="8"/>
      <c r="G19" s="8"/>
      <c r="H19" s="8"/>
      <c r="I19" s="8"/>
      <c r="J19" s="8"/>
      <c r="K19" s="108">
        <f t="shared" si="0"/>
        <v>0</v>
      </c>
      <c r="L19" s="111">
        <f t="shared" si="1"/>
        <v>0</v>
      </c>
    </row>
    <row r="20" spans="1:12" x14ac:dyDescent="0.15">
      <c r="A20" s="97"/>
      <c r="B20" s="26"/>
      <c r="C20" s="8"/>
      <c r="D20" s="8"/>
      <c r="E20" s="8"/>
      <c r="F20" s="8"/>
      <c r="G20" s="8"/>
      <c r="H20" s="8"/>
      <c r="I20" s="8"/>
      <c r="J20" s="8"/>
      <c r="K20" s="108">
        <f t="shared" si="0"/>
        <v>0</v>
      </c>
      <c r="L20" s="111">
        <f t="shared" si="1"/>
        <v>0</v>
      </c>
    </row>
    <row r="21" spans="1:12" x14ac:dyDescent="0.15">
      <c r="A21" s="97"/>
      <c r="B21" s="26"/>
      <c r="C21" s="8"/>
      <c r="D21" s="8"/>
      <c r="E21" s="8"/>
      <c r="F21" s="8"/>
      <c r="G21" s="8"/>
      <c r="H21" s="8"/>
      <c r="I21" s="8"/>
      <c r="J21" s="8"/>
      <c r="K21" s="108">
        <f t="shared" si="0"/>
        <v>0</v>
      </c>
      <c r="L21" s="111">
        <f t="shared" si="1"/>
        <v>0</v>
      </c>
    </row>
    <row r="22" spans="1:12" x14ac:dyDescent="0.15">
      <c r="A22" s="97"/>
      <c r="B22" s="26"/>
      <c r="C22" s="8"/>
      <c r="D22" s="8"/>
      <c r="E22" s="8"/>
      <c r="F22" s="8"/>
      <c r="G22" s="8"/>
      <c r="H22" s="8"/>
      <c r="I22" s="8"/>
      <c r="J22" s="8"/>
      <c r="K22" s="108">
        <f t="shared" si="0"/>
        <v>0</v>
      </c>
      <c r="L22" s="111">
        <f t="shared" si="1"/>
        <v>0</v>
      </c>
    </row>
    <row r="23" spans="1:12" x14ac:dyDescent="0.15">
      <c r="A23" s="97"/>
      <c r="B23" s="26"/>
      <c r="C23" s="8"/>
      <c r="D23" s="8"/>
      <c r="E23" s="8"/>
      <c r="F23" s="8"/>
      <c r="G23" s="8"/>
      <c r="H23" s="8"/>
      <c r="I23" s="8"/>
      <c r="J23" s="8"/>
      <c r="K23" s="108">
        <f t="shared" si="0"/>
        <v>0</v>
      </c>
      <c r="L23" s="111">
        <f t="shared" si="1"/>
        <v>0</v>
      </c>
    </row>
    <row r="24" spans="1:12" x14ac:dyDescent="0.15">
      <c r="A24" s="97"/>
      <c r="B24" s="26"/>
      <c r="C24" s="8"/>
      <c r="D24" s="8"/>
      <c r="E24" s="8"/>
      <c r="F24" s="8"/>
      <c r="G24" s="8"/>
      <c r="H24" s="8"/>
      <c r="I24" s="8"/>
      <c r="J24" s="8"/>
      <c r="K24" s="108">
        <f t="shared" si="0"/>
        <v>0</v>
      </c>
      <c r="L24" s="111">
        <f t="shared" si="1"/>
        <v>0</v>
      </c>
    </row>
    <row r="25" spans="1:12" x14ac:dyDescent="0.15">
      <c r="A25" s="97"/>
      <c r="B25" s="26"/>
      <c r="C25" s="8"/>
      <c r="D25" s="8"/>
      <c r="E25" s="8"/>
      <c r="F25" s="8"/>
      <c r="G25" s="8"/>
      <c r="H25" s="8"/>
      <c r="I25" s="8"/>
      <c r="J25" s="8"/>
      <c r="K25" s="108">
        <f t="shared" si="0"/>
        <v>0</v>
      </c>
      <c r="L25" s="111">
        <f t="shared" si="1"/>
        <v>0</v>
      </c>
    </row>
    <row r="26" spans="1:12" x14ac:dyDescent="0.15">
      <c r="A26" s="97"/>
      <c r="B26" s="26"/>
      <c r="C26" s="8"/>
      <c r="D26" s="8"/>
      <c r="E26" s="8"/>
      <c r="F26" s="8"/>
      <c r="G26" s="8"/>
      <c r="H26" s="8"/>
      <c r="I26" s="8"/>
      <c r="J26" s="8"/>
      <c r="K26" s="108">
        <f t="shared" si="0"/>
        <v>0</v>
      </c>
      <c r="L26" s="111">
        <f t="shared" si="1"/>
        <v>0</v>
      </c>
    </row>
    <row r="27" spans="1:12" x14ac:dyDescent="0.15">
      <c r="A27" s="97"/>
      <c r="B27" s="26"/>
      <c r="C27" s="8"/>
      <c r="D27" s="8"/>
      <c r="E27" s="8"/>
      <c r="F27" s="8"/>
      <c r="G27" s="8"/>
      <c r="H27" s="8"/>
      <c r="I27" s="8"/>
      <c r="J27" s="8"/>
      <c r="K27" s="108">
        <f t="shared" si="0"/>
        <v>0</v>
      </c>
      <c r="L27" s="111">
        <f t="shared" si="1"/>
        <v>0</v>
      </c>
    </row>
    <row r="28" spans="1:12" x14ac:dyDescent="0.15">
      <c r="A28" s="97"/>
      <c r="B28" s="26"/>
      <c r="C28" s="8"/>
      <c r="D28" s="8"/>
      <c r="E28" s="8"/>
      <c r="F28" s="8"/>
      <c r="G28" s="8"/>
      <c r="H28" s="8"/>
      <c r="I28" s="8"/>
      <c r="J28" s="8"/>
      <c r="K28" s="108">
        <f t="shared" si="0"/>
        <v>0</v>
      </c>
      <c r="L28" s="111">
        <f t="shared" si="1"/>
        <v>0</v>
      </c>
    </row>
    <row r="29" spans="1:12" x14ac:dyDescent="0.15">
      <c r="A29" s="97"/>
      <c r="B29" s="26"/>
      <c r="C29" s="8"/>
      <c r="D29" s="8"/>
      <c r="E29" s="8"/>
      <c r="F29" s="8"/>
      <c r="G29" s="8"/>
      <c r="H29" s="8"/>
      <c r="I29" s="8"/>
      <c r="J29" s="8"/>
      <c r="K29" s="108">
        <f t="shared" si="0"/>
        <v>0</v>
      </c>
      <c r="L29" s="111">
        <f t="shared" si="1"/>
        <v>0</v>
      </c>
    </row>
    <row r="30" spans="1:12" ht="14.25" thickBot="1" x14ac:dyDescent="0.2">
      <c r="A30" s="98"/>
      <c r="B30" s="99"/>
      <c r="C30" s="100"/>
      <c r="D30" s="100"/>
      <c r="E30" s="100"/>
      <c r="F30" s="100"/>
      <c r="G30" s="100"/>
      <c r="H30" s="100"/>
      <c r="I30" s="100"/>
      <c r="J30" s="100"/>
      <c r="K30" s="109">
        <f t="shared" si="0"/>
        <v>0</v>
      </c>
      <c r="L30" s="112">
        <f t="shared" si="1"/>
        <v>0</v>
      </c>
    </row>
    <row r="31" spans="1:12" s="27" customFormat="1" ht="14.25" thickBot="1" x14ac:dyDescent="0.2">
      <c r="A31" s="93"/>
      <c r="B31" s="93"/>
      <c r="C31" s="93"/>
      <c r="D31" s="94"/>
      <c r="E31" s="94"/>
      <c r="F31" s="94"/>
      <c r="G31" s="94"/>
      <c r="H31" s="94"/>
      <c r="I31" s="94"/>
      <c r="J31" s="94"/>
      <c r="K31" s="94"/>
      <c r="L31" s="94"/>
    </row>
    <row r="32" spans="1:12" x14ac:dyDescent="0.15">
      <c r="A32" s="28"/>
      <c r="B32" s="29"/>
      <c r="C32" s="2"/>
      <c r="D32" s="2"/>
      <c r="E32" s="2"/>
      <c r="F32" s="2"/>
      <c r="G32" s="2"/>
      <c r="H32" s="2"/>
      <c r="I32" s="2"/>
      <c r="J32" s="2"/>
      <c r="K32" s="102" t="s">
        <v>107</v>
      </c>
      <c r="L32" s="103">
        <f>SUM(L7:L30)</f>
        <v>0</v>
      </c>
    </row>
    <row r="33" spans="1:12" x14ac:dyDescent="0.15">
      <c r="A33" s="30" t="s">
        <v>98</v>
      </c>
      <c r="B33" s="30"/>
      <c r="D33" s="1"/>
      <c r="E33" s="1"/>
      <c r="F33" s="1"/>
      <c r="G33" s="1"/>
      <c r="H33" s="1"/>
      <c r="I33" s="1"/>
      <c r="K33" s="104" t="s">
        <v>6</v>
      </c>
      <c r="L33" s="101">
        <f>IF(L32=0,0,ROUND(L32*0.05-0.5,0))</f>
        <v>0</v>
      </c>
    </row>
    <row r="34" spans="1:12" ht="14.25" thickBot="1" x14ac:dyDescent="0.2">
      <c r="A34" s="7" t="s">
        <v>100</v>
      </c>
      <c r="K34" s="105" t="s">
        <v>105</v>
      </c>
      <c r="L34" s="106">
        <f>L32+L33</f>
        <v>0</v>
      </c>
    </row>
    <row r="35" spans="1:12" x14ac:dyDescent="0.15">
      <c r="A35" s="7" t="s">
        <v>99</v>
      </c>
    </row>
    <row r="36" spans="1:12" x14ac:dyDescent="0.15">
      <c r="A36" s="7" t="s">
        <v>97</v>
      </c>
    </row>
  </sheetData>
  <mergeCells count="7">
    <mergeCell ref="A2:K2"/>
    <mergeCell ref="K4:K6"/>
    <mergeCell ref="L4:L6"/>
    <mergeCell ref="A4:A6"/>
    <mergeCell ref="B4:B6"/>
    <mergeCell ref="C4:C6"/>
    <mergeCell ref="H4:J5"/>
  </mergeCells>
  <phoneticPr fontId="2"/>
  <dataValidations count="2">
    <dataValidation type="list" allowBlank="1" showInputMessage="1" showErrorMessage="1" sqref="B7:B30">
      <formula1>INDIRECT(A7)</formula1>
    </dataValidation>
    <dataValidation type="list" allowBlank="1" showInputMessage="1" showErrorMessage="1" sqref="A7:A30">
      <formula1>フェイズ</formula1>
    </dataValidation>
  </dataValidations>
  <printOptions horizontalCentered="1"/>
  <pageMargins left="0.78740157480314965" right="0.78740157480314965" top="0.78740157480314965" bottom="0.78740157480314965" header="0" footer="0"/>
  <pageSetup paperSize="9" scale="8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170"/>
  <sheetViews>
    <sheetView view="pageBreakPreview" zoomScaleNormal="100" workbookViewId="0">
      <selection activeCell="A8" sqref="A8"/>
    </sheetView>
  </sheetViews>
  <sheetFormatPr defaultColWidth="9" defaultRowHeight="13.5" x14ac:dyDescent="0.15"/>
  <cols>
    <col min="1" max="1" width="21.25" style="46" bestFit="1" customWidth="1"/>
    <col min="2" max="2" width="25" style="46" bestFit="1" customWidth="1"/>
    <col min="3" max="3" width="40.75" style="13" customWidth="1"/>
    <col min="4" max="16384" width="9" style="7"/>
  </cols>
  <sheetData>
    <row r="1" spans="1:14" x14ac:dyDescent="0.15">
      <c r="A1" s="9" t="s">
        <v>93</v>
      </c>
      <c r="B1" s="9" t="s">
        <v>94</v>
      </c>
      <c r="C1" s="9" t="s">
        <v>1</v>
      </c>
      <c r="E1" s="10" t="s">
        <v>111</v>
      </c>
      <c r="F1" s="47" t="s">
        <v>269</v>
      </c>
      <c r="G1" s="47" t="s">
        <v>270</v>
      </c>
      <c r="H1" s="48" t="s">
        <v>319</v>
      </c>
      <c r="I1" s="48" t="s">
        <v>320</v>
      </c>
      <c r="J1" s="48" t="s">
        <v>321</v>
      </c>
      <c r="K1" s="48" t="s">
        <v>322</v>
      </c>
      <c r="L1" s="48" t="s">
        <v>323</v>
      </c>
      <c r="M1" s="48" t="s">
        <v>324</v>
      </c>
      <c r="N1" s="48" t="s">
        <v>325</v>
      </c>
    </row>
    <row r="2" spans="1:14" x14ac:dyDescent="0.15">
      <c r="A2" s="12" t="s">
        <v>146</v>
      </c>
      <c r="B2" s="12" t="s">
        <v>147</v>
      </c>
      <c r="C2" s="12" t="s">
        <v>148</v>
      </c>
      <c r="F2" s="11"/>
      <c r="G2" s="11"/>
      <c r="H2" s="11"/>
      <c r="I2" s="11"/>
      <c r="J2" s="11"/>
      <c r="K2" s="11"/>
      <c r="L2" s="11"/>
      <c r="M2" s="11"/>
      <c r="N2" s="11"/>
    </row>
    <row r="3" spans="1:14" x14ac:dyDescent="0.15">
      <c r="A3" s="12" t="s">
        <v>146</v>
      </c>
      <c r="B3" s="12" t="s">
        <v>147</v>
      </c>
      <c r="C3" s="12" t="s">
        <v>149</v>
      </c>
      <c r="F3" s="11" t="s">
        <v>147</v>
      </c>
      <c r="G3" s="11" t="s">
        <v>10</v>
      </c>
      <c r="H3" s="11" t="s">
        <v>10</v>
      </c>
      <c r="I3" s="11" t="s">
        <v>211</v>
      </c>
      <c r="J3" s="11" t="s">
        <v>213</v>
      </c>
      <c r="K3" s="11" t="s">
        <v>215</v>
      </c>
      <c r="L3" s="11" t="s">
        <v>220</v>
      </c>
      <c r="M3" s="11" t="s">
        <v>10</v>
      </c>
      <c r="N3" s="11" t="s">
        <v>10</v>
      </c>
    </row>
    <row r="4" spans="1:14" x14ac:dyDescent="0.15">
      <c r="A4" s="12" t="s">
        <v>146</v>
      </c>
      <c r="B4" s="12" t="s">
        <v>147</v>
      </c>
      <c r="C4" s="12" t="s">
        <v>150</v>
      </c>
      <c r="F4" s="11" t="s">
        <v>152</v>
      </c>
      <c r="G4" s="11" t="s">
        <v>185</v>
      </c>
      <c r="H4" s="11" t="s">
        <v>196</v>
      </c>
      <c r="I4" s="11"/>
      <c r="J4" s="11"/>
      <c r="K4" s="11" t="s">
        <v>216</v>
      </c>
      <c r="L4" s="11" t="s">
        <v>223</v>
      </c>
      <c r="M4" s="11" t="s">
        <v>11</v>
      </c>
      <c r="N4" s="11" t="s">
        <v>12</v>
      </c>
    </row>
    <row r="5" spans="1:14" x14ac:dyDescent="0.15">
      <c r="A5" s="12" t="s">
        <v>146</v>
      </c>
      <c r="B5" s="12" t="s">
        <v>147</v>
      </c>
      <c r="C5" s="12" t="s">
        <v>151</v>
      </c>
      <c r="F5" s="11" t="s">
        <v>162</v>
      </c>
      <c r="G5" s="11" t="s">
        <v>192</v>
      </c>
      <c r="H5" s="11" t="s">
        <v>13</v>
      </c>
      <c r="I5" s="11"/>
      <c r="J5" s="11"/>
      <c r="K5" s="11"/>
      <c r="L5" s="11" t="s">
        <v>224</v>
      </c>
      <c r="M5" s="11" t="s">
        <v>14</v>
      </c>
      <c r="N5" s="11" t="s">
        <v>15</v>
      </c>
    </row>
    <row r="6" spans="1:14" x14ac:dyDescent="0.15">
      <c r="A6" s="12" t="s">
        <v>146</v>
      </c>
      <c r="B6" s="12" t="s">
        <v>152</v>
      </c>
      <c r="C6" s="12" t="s">
        <v>153</v>
      </c>
      <c r="F6" s="11"/>
      <c r="G6" s="11"/>
      <c r="H6" s="11" t="s">
        <v>204</v>
      </c>
      <c r="I6" s="11"/>
      <c r="J6" s="11"/>
      <c r="K6" s="11"/>
      <c r="L6" s="11" t="s">
        <v>225</v>
      </c>
      <c r="M6" s="11" t="s">
        <v>16</v>
      </c>
      <c r="N6" s="11" t="s">
        <v>17</v>
      </c>
    </row>
    <row r="7" spans="1:14" x14ac:dyDescent="0.15">
      <c r="A7" s="12" t="s">
        <v>146</v>
      </c>
      <c r="B7" s="12" t="s">
        <v>152</v>
      </c>
      <c r="C7" s="12" t="s">
        <v>154</v>
      </c>
      <c r="F7" s="11"/>
      <c r="G7" s="11"/>
      <c r="H7" s="11" t="s">
        <v>208</v>
      </c>
      <c r="I7" s="11"/>
      <c r="J7" s="11"/>
      <c r="K7" s="11"/>
      <c r="L7" s="11"/>
      <c r="M7" s="11" t="s">
        <v>241</v>
      </c>
      <c r="N7" s="11" t="s">
        <v>18</v>
      </c>
    </row>
    <row r="8" spans="1:14" x14ac:dyDescent="0.15">
      <c r="A8" s="12" t="s">
        <v>146</v>
      </c>
      <c r="B8" s="12" t="s">
        <v>152</v>
      </c>
      <c r="C8" s="12" t="s">
        <v>155</v>
      </c>
      <c r="F8" s="11"/>
      <c r="G8" s="11"/>
      <c r="H8" s="11"/>
      <c r="I8" s="11"/>
      <c r="J8" s="11"/>
      <c r="K8" s="11"/>
      <c r="L8" s="11"/>
      <c r="M8" s="11" t="s">
        <v>245</v>
      </c>
      <c r="N8" s="11" t="s">
        <v>19</v>
      </c>
    </row>
    <row r="9" spans="1:14" x14ac:dyDescent="0.15">
      <c r="A9" s="12" t="s">
        <v>146</v>
      </c>
      <c r="B9" s="12" t="s">
        <v>152</v>
      </c>
      <c r="C9" s="12" t="s">
        <v>156</v>
      </c>
      <c r="F9" s="11"/>
      <c r="G9" s="11"/>
      <c r="H9" s="11"/>
      <c r="I9" s="11"/>
      <c r="J9" s="11"/>
      <c r="K9" s="11"/>
      <c r="L9" s="11"/>
      <c r="M9" s="11" t="s">
        <v>246</v>
      </c>
      <c r="N9" s="11"/>
    </row>
    <row r="10" spans="1:14" x14ac:dyDescent="0.15">
      <c r="A10" s="12" t="s">
        <v>146</v>
      </c>
      <c r="B10" s="12" t="s">
        <v>152</v>
      </c>
      <c r="C10" s="12" t="s">
        <v>157</v>
      </c>
      <c r="F10" s="11"/>
      <c r="G10" s="11"/>
      <c r="H10" s="11"/>
      <c r="I10" s="11"/>
      <c r="J10" s="11"/>
      <c r="K10" s="11"/>
      <c r="L10" s="11"/>
      <c r="M10" s="11" t="s">
        <v>247</v>
      </c>
      <c r="N10" s="11"/>
    </row>
    <row r="11" spans="1:14" x14ac:dyDescent="0.15">
      <c r="A11" s="12" t="s">
        <v>146</v>
      </c>
      <c r="B11" s="12" t="s">
        <v>152</v>
      </c>
      <c r="C11" s="12" t="s">
        <v>158</v>
      </c>
      <c r="F11" s="11"/>
      <c r="G11" s="11"/>
      <c r="H11" s="11"/>
      <c r="I11" s="11"/>
      <c r="J11" s="11"/>
      <c r="K11" s="11"/>
      <c r="L11" s="11"/>
      <c r="M11" s="11" t="s">
        <v>248</v>
      </c>
      <c r="N11" s="11"/>
    </row>
    <row r="12" spans="1:14" x14ac:dyDescent="0.15">
      <c r="A12" s="12" t="s">
        <v>146</v>
      </c>
      <c r="B12" s="12" t="s">
        <v>152</v>
      </c>
      <c r="C12" s="12" t="s">
        <v>159</v>
      </c>
    </row>
    <row r="13" spans="1:14" x14ac:dyDescent="0.15">
      <c r="A13" s="12" t="s">
        <v>146</v>
      </c>
      <c r="B13" s="12" t="s">
        <v>152</v>
      </c>
      <c r="C13" s="12" t="s">
        <v>160</v>
      </c>
    </row>
    <row r="14" spans="1:14" x14ac:dyDescent="0.15">
      <c r="A14" s="12" t="s">
        <v>146</v>
      </c>
      <c r="B14" s="12" t="s">
        <v>152</v>
      </c>
      <c r="C14" s="12" t="s">
        <v>161</v>
      </c>
    </row>
    <row r="15" spans="1:14" x14ac:dyDescent="0.15">
      <c r="A15" s="12" t="s">
        <v>146</v>
      </c>
      <c r="B15" s="12" t="s">
        <v>162</v>
      </c>
      <c r="C15" s="12" t="s">
        <v>163</v>
      </c>
      <c r="E15" s="7" t="s">
        <v>326</v>
      </c>
      <c r="F15" s="11" t="s">
        <v>271</v>
      </c>
      <c r="G15" s="11" t="s">
        <v>272</v>
      </c>
      <c r="H15" s="11" t="s">
        <v>309</v>
      </c>
      <c r="I15" s="11" t="s">
        <v>92</v>
      </c>
    </row>
    <row r="16" spans="1:14" x14ac:dyDescent="0.15">
      <c r="A16" s="12" t="s">
        <v>146</v>
      </c>
      <c r="B16" s="12" t="s">
        <v>162</v>
      </c>
      <c r="C16" s="12" t="s">
        <v>164</v>
      </c>
      <c r="F16" s="92" t="s">
        <v>273</v>
      </c>
      <c r="G16" s="92" t="s">
        <v>278</v>
      </c>
      <c r="H16" s="11" t="s">
        <v>284</v>
      </c>
      <c r="I16" s="11" t="s">
        <v>291</v>
      </c>
    </row>
    <row r="17" spans="1:9" x14ac:dyDescent="0.15">
      <c r="A17" s="12" t="s">
        <v>146</v>
      </c>
      <c r="B17" s="12" t="s">
        <v>162</v>
      </c>
      <c r="C17" s="12" t="s">
        <v>165</v>
      </c>
      <c r="F17" s="92" t="s">
        <v>274</v>
      </c>
      <c r="G17" s="92" t="s">
        <v>279</v>
      </c>
      <c r="H17" s="11" t="s">
        <v>285</v>
      </c>
      <c r="I17" s="11" t="s">
        <v>92</v>
      </c>
    </row>
    <row r="18" spans="1:9" x14ac:dyDescent="0.15">
      <c r="A18" s="12" t="s">
        <v>146</v>
      </c>
      <c r="B18" s="12" t="s">
        <v>162</v>
      </c>
      <c r="C18" s="12" t="s">
        <v>166</v>
      </c>
      <c r="F18" s="92" t="s">
        <v>275</v>
      </c>
      <c r="G18" s="92" t="s">
        <v>280</v>
      </c>
      <c r="H18" s="11" t="s">
        <v>286</v>
      </c>
      <c r="I18" s="11"/>
    </row>
    <row r="19" spans="1:9" x14ac:dyDescent="0.15">
      <c r="A19" s="12" t="s">
        <v>146</v>
      </c>
      <c r="B19" s="12" t="s">
        <v>162</v>
      </c>
      <c r="C19" s="12" t="s">
        <v>167</v>
      </c>
      <c r="F19" s="92" t="s">
        <v>276</v>
      </c>
      <c r="G19" s="92" t="s">
        <v>281</v>
      </c>
      <c r="H19" s="11" t="s">
        <v>287</v>
      </c>
      <c r="I19" s="11"/>
    </row>
    <row r="20" spans="1:9" x14ac:dyDescent="0.15">
      <c r="A20" s="12" t="s">
        <v>146</v>
      </c>
      <c r="B20" s="12" t="s">
        <v>162</v>
      </c>
      <c r="C20" s="12" t="s">
        <v>168</v>
      </c>
      <c r="F20" s="92" t="s">
        <v>277</v>
      </c>
      <c r="G20" s="92" t="s">
        <v>282</v>
      </c>
      <c r="H20" s="11" t="s">
        <v>288</v>
      </c>
      <c r="I20" s="11"/>
    </row>
    <row r="21" spans="1:9" ht="27" x14ac:dyDescent="0.15">
      <c r="A21" s="12" t="s">
        <v>146</v>
      </c>
      <c r="B21" s="12" t="s">
        <v>162</v>
      </c>
      <c r="C21" s="12" t="s">
        <v>169</v>
      </c>
      <c r="F21" s="11"/>
      <c r="G21" s="92" t="s">
        <v>283</v>
      </c>
      <c r="H21" s="11" t="s">
        <v>289</v>
      </c>
      <c r="I21" s="11"/>
    </row>
    <row r="22" spans="1:9" ht="27" x14ac:dyDescent="0.15">
      <c r="A22" s="12" t="s">
        <v>146</v>
      </c>
      <c r="B22" s="12" t="s">
        <v>162</v>
      </c>
      <c r="C22" s="12" t="s">
        <v>170</v>
      </c>
      <c r="F22" s="11"/>
      <c r="G22" s="11"/>
      <c r="H22" s="11" t="s">
        <v>290</v>
      </c>
      <c r="I22" s="11"/>
    </row>
    <row r="23" spans="1:9" ht="27" x14ac:dyDescent="0.15">
      <c r="A23" s="12" t="s">
        <v>146</v>
      </c>
      <c r="B23" s="12" t="s">
        <v>162</v>
      </c>
      <c r="C23" s="12" t="s">
        <v>171</v>
      </c>
      <c r="F23" s="11"/>
      <c r="G23" s="11"/>
      <c r="H23" s="11" t="s">
        <v>92</v>
      </c>
      <c r="I23" s="11"/>
    </row>
    <row r="24" spans="1:9" x14ac:dyDescent="0.15">
      <c r="A24" s="12" t="s">
        <v>146</v>
      </c>
      <c r="B24" s="12" t="s">
        <v>162</v>
      </c>
      <c r="C24" s="12" t="s">
        <v>172</v>
      </c>
    </row>
    <row r="25" spans="1:9" x14ac:dyDescent="0.15">
      <c r="A25" s="12" t="s">
        <v>146</v>
      </c>
      <c r="B25" s="12" t="s">
        <v>162</v>
      </c>
      <c r="C25" s="12" t="s">
        <v>173</v>
      </c>
    </row>
    <row r="26" spans="1:9" x14ac:dyDescent="0.15">
      <c r="A26" s="12" t="s">
        <v>146</v>
      </c>
      <c r="B26" s="12" t="s">
        <v>162</v>
      </c>
      <c r="C26" s="12" t="s">
        <v>174</v>
      </c>
    </row>
    <row r="27" spans="1:9" x14ac:dyDescent="0.15">
      <c r="A27" s="12" t="s">
        <v>146</v>
      </c>
      <c r="B27" s="12" t="s">
        <v>162</v>
      </c>
      <c r="C27" s="12" t="s">
        <v>175</v>
      </c>
    </row>
    <row r="28" spans="1:9" x14ac:dyDescent="0.15">
      <c r="A28" s="12" t="s">
        <v>146</v>
      </c>
      <c r="B28" s="12" t="s">
        <v>162</v>
      </c>
      <c r="C28" s="12" t="s">
        <v>176</v>
      </c>
    </row>
    <row r="29" spans="1:9" x14ac:dyDescent="0.15">
      <c r="A29" s="12" t="s">
        <v>146</v>
      </c>
      <c r="B29" s="12" t="s">
        <v>162</v>
      </c>
      <c r="C29" s="12" t="s">
        <v>177</v>
      </c>
    </row>
    <row r="30" spans="1:9" ht="27" x14ac:dyDescent="0.15">
      <c r="A30" s="12" t="s">
        <v>146</v>
      </c>
      <c r="B30" s="12" t="s">
        <v>162</v>
      </c>
      <c r="C30" s="12" t="s">
        <v>178</v>
      </c>
    </row>
    <row r="31" spans="1:9" x14ac:dyDescent="0.15">
      <c r="A31" s="12" t="s">
        <v>146</v>
      </c>
      <c r="B31" s="12" t="s">
        <v>162</v>
      </c>
      <c r="C31" s="12" t="s">
        <v>179</v>
      </c>
    </row>
    <row r="32" spans="1:9" x14ac:dyDescent="0.15">
      <c r="A32" s="12" t="s">
        <v>146</v>
      </c>
      <c r="B32" s="12" t="s">
        <v>162</v>
      </c>
      <c r="C32" s="12" t="s">
        <v>180</v>
      </c>
    </row>
    <row r="33" spans="1:3" x14ac:dyDescent="0.15">
      <c r="A33" s="12" t="s">
        <v>181</v>
      </c>
      <c r="B33" s="12" t="s">
        <v>10</v>
      </c>
      <c r="C33" s="12" t="s">
        <v>182</v>
      </c>
    </row>
    <row r="34" spans="1:3" x14ac:dyDescent="0.15">
      <c r="A34" s="12" t="s">
        <v>181</v>
      </c>
      <c r="B34" s="12" t="s">
        <v>10</v>
      </c>
      <c r="C34" s="12" t="s">
        <v>21</v>
      </c>
    </row>
    <row r="35" spans="1:3" x14ac:dyDescent="0.15">
      <c r="A35" s="12" t="s">
        <v>181</v>
      </c>
      <c r="B35" s="12" t="s">
        <v>10</v>
      </c>
      <c r="C35" s="12" t="s">
        <v>183</v>
      </c>
    </row>
    <row r="36" spans="1:3" x14ac:dyDescent="0.15">
      <c r="A36" s="12" t="s">
        <v>181</v>
      </c>
      <c r="B36" s="12" t="s">
        <v>10</v>
      </c>
      <c r="C36" s="12" t="s">
        <v>184</v>
      </c>
    </row>
    <row r="37" spans="1:3" ht="27" x14ac:dyDescent="0.15">
      <c r="A37" s="12" t="s">
        <v>181</v>
      </c>
      <c r="B37" s="12" t="s">
        <v>185</v>
      </c>
      <c r="C37" s="12" t="s">
        <v>186</v>
      </c>
    </row>
    <row r="38" spans="1:3" x14ac:dyDescent="0.15">
      <c r="A38" s="12" t="s">
        <v>181</v>
      </c>
      <c r="B38" s="12" t="s">
        <v>185</v>
      </c>
      <c r="C38" s="12" t="s">
        <v>187</v>
      </c>
    </row>
    <row r="39" spans="1:3" x14ac:dyDescent="0.15">
      <c r="A39" s="12" t="s">
        <v>181</v>
      </c>
      <c r="B39" s="12" t="s">
        <v>185</v>
      </c>
      <c r="C39" s="12" t="s">
        <v>188</v>
      </c>
    </row>
    <row r="40" spans="1:3" x14ac:dyDescent="0.15">
      <c r="A40" s="12" t="s">
        <v>181</v>
      </c>
      <c r="B40" s="12" t="s">
        <v>185</v>
      </c>
      <c r="C40" s="12" t="s">
        <v>189</v>
      </c>
    </row>
    <row r="41" spans="1:3" x14ac:dyDescent="0.15">
      <c r="A41" s="12" t="s">
        <v>181</v>
      </c>
      <c r="B41" s="12" t="s">
        <v>185</v>
      </c>
      <c r="C41" s="12" t="s">
        <v>190</v>
      </c>
    </row>
    <row r="42" spans="1:3" x14ac:dyDescent="0.15">
      <c r="A42" s="12" t="s">
        <v>181</v>
      </c>
      <c r="B42" s="12" t="s">
        <v>185</v>
      </c>
      <c r="C42" s="12" t="s">
        <v>191</v>
      </c>
    </row>
    <row r="43" spans="1:3" x14ac:dyDescent="0.15">
      <c r="A43" s="12" t="s">
        <v>181</v>
      </c>
      <c r="B43" s="12" t="s">
        <v>192</v>
      </c>
      <c r="C43" s="12" t="s">
        <v>193</v>
      </c>
    </row>
    <row r="44" spans="1:3" x14ac:dyDescent="0.15">
      <c r="A44" s="12" t="s">
        <v>181</v>
      </c>
      <c r="B44" s="12" t="s">
        <v>192</v>
      </c>
      <c r="C44" s="12" t="s">
        <v>194</v>
      </c>
    </row>
    <row r="45" spans="1:3" ht="27" x14ac:dyDescent="0.15">
      <c r="A45" s="12" t="s">
        <v>195</v>
      </c>
      <c r="B45" s="12" t="s">
        <v>10</v>
      </c>
      <c r="C45" s="12" t="s">
        <v>20</v>
      </c>
    </row>
    <row r="46" spans="1:3" x14ac:dyDescent="0.15">
      <c r="A46" s="12" t="s">
        <v>195</v>
      </c>
      <c r="B46" s="12" t="s">
        <v>10</v>
      </c>
      <c r="C46" s="12" t="s">
        <v>21</v>
      </c>
    </row>
    <row r="47" spans="1:3" x14ac:dyDescent="0.15">
      <c r="A47" s="12" t="s">
        <v>195</v>
      </c>
      <c r="B47" s="12" t="s">
        <v>10</v>
      </c>
      <c r="C47" s="12" t="s">
        <v>22</v>
      </c>
    </row>
    <row r="48" spans="1:3" x14ac:dyDescent="0.15">
      <c r="A48" s="12" t="s">
        <v>195</v>
      </c>
      <c r="B48" s="12" t="s">
        <v>10</v>
      </c>
      <c r="C48" s="12" t="s">
        <v>23</v>
      </c>
    </row>
    <row r="49" spans="1:3" x14ac:dyDescent="0.15">
      <c r="A49" s="12" t="s">
        <v>195</v>
      </c>
      <c r="B49" s="12" t="s">
        <v>10</v>
      </c>
      <c r="C49" s="12" t="s">
        <v>24</v>
      </c>
    </row>
    <row r="50" spans="1:3" x14ac:dyDescent="0.15">
      <c r="A50" s="12" t="s">
        <v>195</v>
      </c>
      <c r="B50" s="12" t="s">
        <v>196</v>
      </c>
      <c r="C50" s="12" t="s">
        <v>197</v>
      </c>
    </row>
    <row r="51" spans="1:3" x14ac:dyDescent="0.15">
      <c r="A51" s="12" t="s">
        <v>195</v>
      </c>
      <c r="B51" s="12" t="s">
        <v>196</v>
      </c>
      <c r="C51" s="12" t="s">
        <v>198</v>
      </c>
    </row>
    <row r="52" spans="1:3" x14ac:dyDescent="0.15">
      <c r="A52" s="12" t="s">
        <v>195</v>
      </c>
      <c r="B52" s="12" t="s">
        <v>196</v>
      </c>
      <c r="C52" s="12" t="s">
        <v>199</v>
      </c>
    </row>
    <row r="53" spans="1:3" x14ac:dyDescent="0.15">
      <c r="A53" s="12" t="s">
        <v>195</v>
      </c>
      <c r="B53" s="12" t="s">
        <v>13</v>
      </c>
      <c r="C53" s="12" t="s">
        <v>25</v>
      </c>
    </row>
    <row r="54" spans="1:3" x14ac:dyDescent="0.15">
      <c r="A54" s="12" t="s">
        <v>195</v>
      </c>
      <c r="B54" s="12" t="s">
        <v>13</v>
      </c>
      <c r="C54" s="12" t="s">
        <v>200</v>
      </c>
    </row>
    <row r="55" spans="1:3" ht="27" x14ac:dyDescent="0.15">
      <c r="A55" s="12" t="s">
        <v>195</v>
      </c>
      <c r="B55" s="12" t="s">
        <v>13</v>
      </c>
      <c r="C55" s="12" t="s">
        <v>201</v>
      </c>
    </row>
    <row r="56" spans="1:3" x14ac:dyDescent="0.15">
      <c r="A56" s="12" t="s">
        <v>195</v>
      </c>
      <c r="B56" s="12" t="s">
        <v>13</v>
      </c>
      <c r="C56" s="12" t="s">
        <v>202</v>
      </c>
    </row>
    <row r="57" spans="1:3" x14ac:dyDescent="0.15">
      <c r="A57" s="12" t="s">
        <v>195</v>
      </c>
      <c r="B57" s="12" t="s">
        <v>13</v>
      </c>
      <c r="C57" s="12" t="s">
        <v>203</v>
      </c>
    </row>
    <row r="58" spans="1:3" x14ac:dyDescent="0.15">
      <c r="A58" s="12" t="s">
        <v>195</v>
      </c>
      <c r="B58" s="12" t="s">
        <v>204</v>
      </c>
      <c r="C58" s="12" t="s">
        <v>205</v>
      </c>
    </row>
    <row r="59" spans="1:3" x14ac:dyDescent="0.15">
      <c r="A59" s="12" t="s">
        <v>195</v>
      </c>
      <c r="B59" s="12" t="s">
        <v>204</v>
      </c>
      <c r="C59" s="12" t="s">
        <v>206</v>
      </c>
    </row>
    <row r="60" spans="1:3" x14ac:dyDescent="0.15">
      <c r="A60" s="12" t="s">
        <v>195</v>
      </c>
      <c r="B60" s="12" t="s">
        <v>204</v>
      </c>
      <c r="C60" s="12" t="s">
        <v>207</v>
      </c>
    </row>
    <row r="61" spans="1:3" ht="27" x14ac:dyDescent="0.15">
      <c r="A61" s="12" t="s">
        <v>195</v>
      </c>
      <c r="B61" s="12" t="s">
        <v>208</v>
      </c>
      <c r="C61" s="12" t="s">
        <v>26</v>
      </c>
    </row>
    <row r="62" spans="1:3" ht="27" x14ac:dyDescent="0.15">
      <c r="A62" s="12" t="s">
        <v>195</v>
      </c>
      <c r="B62" s="12" t="s">
        <v>208</v>
      </c>
      <c r="C62" s="12" t="s">
        <v>27</v>
      </c>
    </row>
    <row r="63" spans="1:3" x14ac:dyDescent="0.15">
      <c r="A63" s="12" t="s">
        <v>195</v>
      </c>
      <c r="B63" s="12" t="s">
        <v>208</v>
      </c>
      <c r="C63" s="12" t="s">
        <v>28</v>
      </c>
    </row>
    <row r="64" spans="1:3" x14ac:dyDescent="0.15">
      <c r="A64" s="12" t="s">
        <v>195</v>
      </c>
      <c r="B64" s="12" t="s">
        <v>208</v>
      </c>
      <c r="C64" s="12" t="s">
        <v>29</v>
      </c>
    </row>
    <row r="65" spans="1:3" ht="27" x14ac:dyDescent="0.15">
      <c r="A65" s="12" t="s">
        <v>195</v>
      </c>
      <c r="B65" s="12" t="s">
        <v>208</v>
      </c>
      <c r="C65" s="12" t="s">
        <v>30</v>
      </c>
    </row>
    <row r="66" spans="1:3" x14ac:dyDescent="0.15">
      <c r="A66" s="12" t="s">
        <v>195</v>
      </c>
      <c r="B66" s="12" t="s">
        <v>208</v>
      </c>
      <c r="C66" s="12" t="s">
        <v>31</v>
      </c>
    </row>
    <row r="67" spans="1:3" ht="27" x14ac:dyDescent="0.15">
      <c r="A67" s="12" t="s">
        <v>195</v>
      </c>
      <c r="B67" s="12" t="s">
        <v>208</v>
      </c>
      <c r="C67" s="12" t="s">
        <v>209</v>
      </c>
    </row>
    <row r="68" spans="1:3" x14ac:dyDescent="0.15">
      <c r="A68" s="12" t="s">
        <v>210</v>
      </c>
      <c r="B68" s="12" t="s">
        <v>211</v>
      </c>
      <c r="C68" s="12" t="s">
        <v>32</v>
      </c>
    </row>
    <row r="69" spans="1:3" x14ac:dyDescent="0.15">
      <c r="A69" s="12" t="s">
        <v>210</v>
      </c>
      <c r="B69" s="12" t="s">
        <v>211</v>
      </c>
      <c r="C69" s="12" t="s">
        <v>33</v>
      </c>
    </row>
    <row r="70" spans="1:3" x14ac:dyDescent="0.15">
      <c r="A70" s="12" t="s">
        <v>210</v>
      </c>
      <c r="B70" s="12" t="s">
        <v>211</v>
      </c>
      <c r="C70" s="12" t="s">
        <v>34</v>
      </c>
    </row>
    <row r="71" spans="1:3" x14ac:dyDescent="0.15">
      <c r="A71" s="12" t="s">
        <v>210</v>
      </c>
      <c r="B71" s="12" t="s">
        <v>211</v>
      </c>
      <c r="C71" s="12" t="s">
        <v>35</v>
      </c>
    </row>
    <row r="72" spans="1:3" ht="27" x14ac:dyDescent="0.15">
      <c r="A72" s="12" t="s">
        <v>210</v>
      </c>
      <c r="B72" s="12" t="s">
        <v>211</v>
      </c>
      <c r="C72" s="12" t="s">
        <v>36</v>
      </c>
    </row>
    <row r="73" spans="1:3" ht="27" x14ac:dyDescent="0.15">
      <c r="A73" s="12" t="s">
        <v>210</v>
      </c>
      <c r="B73" s="12" t="s">
        <v>211</v>
      </c>
      <c r="C73" s="12" t="s">
        <v>37</v>
      </c>
    </row>
    <row r="74" spans="1:3" ht="27" x14ac:dyDescent="0.15">
      <c r="A74" s="12" t="s">
        <v>210</v>
      </c>
      <c r="B74" s="12" t="s">
        <v>211</v>
      </c>
      <c r="C74" s="12" t="s">
        <v>38</v>
      </c>
    </row>
    <row r="75" spans="1:3" x14ac:dyDescent="0.15">
      <c r="A75" s="12" t="s">
        <v>210</v>
      </c>
      <c r="B75" s="12" t="s">
        <v>211</v>
      </c>
      <c r="C75" s="12" t="s">
        <v>39</v>
      </c>
    </row>
    <row r="76" spans="1:3" ht="27" x14ac:dyDescent="0.15">
      <c r="A76" s="12" t="s">
        <v>268</v>
      </c>
      <c r="B76" s="12" t="s">
        <v>213</v>
      </c>
      <c r="C76" s="12" t="s">
        <v>40</v>
      </c>
    </row>
    <row r="77" spans="1:3" ht="27" x14ac:dyDescent="0.15">
      <c r="A77" s="12" t="s">
        <v>212</v>
      </c>
      <c r="B77" s="12" t="s">
        <v>213</v>
      </c>
      <c r="C77" s="12" t="s">
        <v>41</v>
      </c>
    </row>
    <row r="78" spans="1:3" ht="27" x14ac:dyDescent="0.15">
      <c r="A78" s="12" t="s">
        <v>212</v>
      </c>
      <c r="B78" s="12" t="s">
        <v>213</v>
      </c>
      <c r="C78" s="12" t="s">
        <v>42</v>
      </c>
    </row>
    <row r="79" spans="1:3" ht="27" x14ac:dyDescent="0.15">
      <c r="A79" s="12" t="s">
        <v>212</v>
      </c>
      <c r="B79" s="12" t="s">
        <v>213</v>
      </c>
      <c r="C79" s="12" t="s">
        <v>43</v>
      </c>
    </row>
    <row r="80" spans="1:3" ht="27" x14ac:dyDescent="0.15">
      <c r="A80" s="12" t="s">
        <v>212</v>
      </c>
      <c r="B80" s="12" t="s">
        <v>213</v>
      </c>
      <c r="C80" s="12" t="s">
        <v>44</v>
      </c>
    </row>
    <row r="81" spans="1:3" ht="27" x14ac:dyDescent="0.15">
      <c r="A81" s="12" t="s">
        <v>214</v>
      </c>
      <c r="B81" s="12" t="s">
        <v>215</v>
      </c>
      <c r="C81" s="12" t="s">
        <v>45</v>
      </c>
    </row>
    <row r="82" spans="1:3" ht="27" x14ac:dyDescent="0.15">
      <c r="A82" s="12" t="s">
        <v>214</v>
      </c>
      <c r="B82" s="12" t="s">
        <v>215</v>
      </c>
      <c r="C82" s="12" t="s">
        <v>46</v>
      </c>
    </row>
    <row r="83" spans="1:3" ht="27" x14ac:dyDescent="0.15">
      <c r="A83" s="12" t="s">
        <v>214</v>
      </c>
      <c r="B83" s="12" t="s">
        <v>215</v>
      </c>
      <c r="C83" s="12" t="s">
        <v>42</v>
      </c>
    </row>
    <row r="84" spans="1:3" ht="27" x14ac:dyDescent="0.15">
      <c r="A84" s="12" t="s">
        <v>214</v>
      </c>
      <c r="B84" s="12" t="s">
        <v>215</v>
      </c>
      <c r="C84" s="12" t="s">
        <v>47</v>
      </c>
    </row>
    <row r="85" spans="1:3" ht="27" x14ac:dyDescent="0.15">
      <c r="A85" s="12" t="s">
        <v>214</v>
      </c>
      <c r="B85" s="12" t="s">
        <v>215</v>
      </c>
      <c r="C85" s="12" t="s">
        <v>48</v>
      </c>
    </row>
    <row r="86" spans="1:3" ht="27" x14ac:dyDescent="0.15">
      <c r="A86" s="12" t="s">
        <v>214</v>
      </c>
      <c r="B86" s="12" t="s">
        <v>215</v>
      </c>
      <c r="C86" s="12" t="s">
        <v>49</v>
      </c>
    </row>
    <row r="87" spans="1:3" ht="27" x14ac:dyDescent="0.15">
      <c r="A87" s="12" t="s">
        <v>214</v>
      </c>
      <c r="B87" s="12" t="s">
        <v>216</v>
      </c>
      <c r="C87" s="12" t="s">
        <v>50</v>
      </c>
    </row>
    <row r="88" spans="1:3" ht="27" x14ac:dyDescent="0.15">
      <c r="A88" s="12" t="s">
        <v>214</v>
      </c>
      <c r="B88" s="12" t="s">
        <v>216</v>
      </c>
      <c r="C88" s="12" t="s">
        <v>51</v>
      </c>
    </row>
    <row r="89" spans="1:3" ht="27" x14ac:dyDescent="0.15">
      <c r="A89" s="12" t="s">
        <v>214</v>
      </c>
      <c r="B89" s="12" t="s">
        <v>216</v>
      </c>
      <c r="C89" s="12" t="s">
        <v>217</v>
      </c>
    </row>
    <row r="90" spans="1:3" ht="27" x14ac:dyDescent="0.15">
      <c r="A90" s="12" t="s">
        <v>214</v>
      </c>
      <c r="B90" s="12" t="s">
        <v>216</v>
      </c>
      <c r="C90" s="12" t="s">
        <v>56</v>
      </c>
    </row>
    <row r="91" spans="1:3" ht="27" x14ac:dyDescent="0.15">
      <c r="A91" s="12" t="s">
        <v>214</v>
      </c>
      <c r="B91" s="12" t="s">
        <v>216</v>
      </c>
      <c r="C91" s="12" t="s">
        <v>218</v>
      </c>
    </row>
    <row r="92" spans="1:3" ht="27" x14ac:dyDescent="0.15">
      <c r="A92" s="12" t="s">
        <v>219</v>
      </c>
      <c r="B92" s="12" t="s">
        <v>220</v>
      </c>
      <c r="C92" s="12" t="s">
        <v>221</v>
      </c>
    </row>
    <row r="93" spans="1:3" ht="27" x14ac:dyDescent="0.15">
      <c r="A93" s="12" t="s">
        <v>219</v>
      </c>
      <c r="B93" s="12" t="s">
        <v>220</v>
      </c>
      <c r="C93" s="12" t="s">
        <v>222</v>
      </c>
    </row>
    <row r="94" spans="1:3" ht="27" x14ac:dyDescent="0.15">
      <c r="A94" s="12" t="s">
        <v>219</v>
      </c>
      <c r="B94" s="12" t="s">
        <v>220</v>
      </c>
      <c r="C94" s="12" t="s">
        <v>42</v>
      </c>
    </row>
    <row r="95" spans="1:3" ht="27" x14ac:dyDescent="0.15">
      <c r="A95" s="12" t="s">
        <v>219</v>
      </c>
      <c r="B95" s="12" t="s">
        <v>220</v>
      </c>
      <c r="C95" s="12" t="s">
        <v>52</v>
      </c>
    </row>
    <row r="96" spans="1:3" ht="27" x14ac:dyDescent="0.15">
      <c r="A96" s="12" t="s">
        <v>219</v>
      </c>
      <c r="B96" s="12" t="s">
        <v>220</v>
      </c>
      <c r="C96" s="12" t="s">
        <v>53</v>
      </c>
    </row>
    <row r="97" spans="1:3" ht="27" x14ac:dyDescent="0.15">
      <c r="A97" s="12" t="s">
        <v>219</v>
      </c>
      <c r="B97" s="12" t="s">
        <v>223</v>
      </c>
      <c r="C97" s="12" t="s">
        <v>54</v>
      </c>
    </row>
    <row r="98" spans="1:3" ht="27" x14ac:dyDescent="0.15">
      <c r="A98" s="12" t="s">
        <v>219</v>
      </c>
      <c r="B98" s="12" t="s">
        <v>223</v>
      </c>
      <c r="C98" s="12" t="s">
        <v>55</v>
      </c>
    </row>
    <row r="99" spans="1:3" ht="27" x14ac:dyDescent="0.15">
      <c r="A99" s="12" t="s">
        <v>219</v>
      </c>
      <c r="B99" s="12" t="s">
        <v>223</v>
      </c>
      <c r="C99" s="12" t="s">
        <v>42</v>
      </c>
    </row>
    <row r="100" spans="1:3" ht="27" x14ac:dyDescent="0.15">
      <c r="A100" s="12" t="s">
        <v>219</v>
      </c>
      <c r="B100" s="12" t="s">
        <v>223</v>
      </c>
      <c r="C100" s="12" t="s">
        <v>56</v>
      </c>
    </row>
    <row r="101" spans="1:3" ht="27" x14ac:dyDescent="0.15">
      <c r="A101" s="12" t="s">
        <v>219</v>
      </c>
      <c r="B101" s="12" t="s">
        <v>223</v>
      </c>
      <c r="C101" s="12" t="s">
        <v>57</v>
      </c>
    </row>
    <row r="102" spans="1:3" ht="27" x14ac:dyDescent="0.15">
      <c r="A102" s="12" t="s">
        <v>219</v>
      </c>
      <c r="B102" s="12" t="s">
        <v>223</v>
      </c>
      <c r="C102" s="12" t="s">
        <v>58</v>
      </c>
    </row>
    <row r="103" spans="1:3" ht="27" x14ac:dyDescent="0.15">
      <c r="A103" s="12" t="s">
        <v>219</v>
      </c>
      <c r="B103" s="12" t="s">
        <v>224</v>
      </c>
      <c r="C103" s="12" t="s">
        <v>59</v>
      </c>
    </row>
    <row r="104" spans="1:3" ht="27" x14ac:dyDescent="0.15">
      <c r="A104" s="12" t="s">
        <v>219</v>
      </c>
      <c r="B104" s="12" t="s">
        <v>224</v>
      </c>
      <c r="C104" s="12" t="s">
        <v>60</v>
      </c>
    </row>
    <row r="105" spans="1:3" ht="27" x14ac:dyDescent="0.15">
      <c r="A105" s="12" t="s">
        <v>219</v>
      </c>
      <c r="B105" s="12" t="s">
        <v>225</v>
      </c>
      <c r="C105" s="12" t="s">
        <v>61</v>
      </c>
    </row>
    <row r="106" spans="1:3" ht="27" x14ac:dyDescent="0.15">
      <c r="A106" s="12" t="s">
        <v>219</v>
      </c>
      <c r="B106" s="12" t="s">
        <v>225</v>
      </c>
      <c r="C106" s="12" t="s">
        <v>62</v>
      </c>
    </row>
    <row r="107" spans="1:3" ht="27" x14ac:dyDescent="0.15">
      <c r="A107" s="12" t="s">
        <v>219</v>
      </c>
      <c r="B107" s="12" t="s">
        <v>225</v>
      </c>
      <c r="C107" s="12" t="s">
        <v>63</v>
      </c>
    </row>
    <row r="108" spans="1:3" x14ac:dyDescent="0.15">
      <c r="A108" s="12" t="s">
        <v>226</v>
      </c>
      <c r="B108" s="12" t="s">
        <v>10</v>
      </c>
      <c r="C108" s="12" t="s">
        <v>227</v>
      </c>
    </row>
    <row r="109" spans="1:3" x14ac:dyDescent="0.15">
      <c r="A109" s="12" t="s">
        <v>226</v>
      </c>
      <c r="B109" s="12" t="s">
        <v>10</v>
      </c>
      <c r="C109" s="12" t="s">
        <v>228</v>
      </c>
    </row>
    <row r="110" spans="1:3" x14ac:dyDescent="0.15">
      <c r="A110" s="12" t="s">
        <v>226</v>
      </c>
      <c r="B110" s="12" t="s">
        <v>10</v>
      </c>
      <c r="C110" s="12" t="s">
        <v>229</v>
      </c>
    </row>
    <row r="111" spans="1:3" x14ac:dyDescent="0.15">
      <c r="A111" s="12" t="s">
        <v>226</v>
      </c>
      <c r="B111" s="12" t="s">
        <v>10</v>
      </c>
      <c r="C111" s="12" t="s">
        <v>230</v>
      </c>
    </row>
    <row r="112" spans="1:3" x14ac:dyDescent="0.15">
      <c r="A112" s="12" t="s">
        <v>226</v>
      </c>
      <c r="B112" s="12" t="s">
        <v>10</v>
      </c>
      <c r="C112" s="12" t="s">
        <v>231</v>
      </c>
    </row>
    <row r="113" spans="1:3" x14ac:dyDescent="0.15">
      <c r="A113" s="12" t="s">
        <v>226</v>
      </c>
      <c r="B113" s="12" t="s">
        <v>10</v>
      </c>
      <c r="C113" s="12" t="s">
        <v>232</v>
      </c>
    </row>
    <row r="114" spans="1:3" x14ac:dyDescent="0.15">
      <c r="A114" s="12" t="s">
        <v>226</v>
      </c>
      <c r="B114" s="12" t="s">
        <v>10</v>
      </c>
      <c r="C114" s="12" t="s">
        <v>233</v>
      </c>
    </row>
    <row r="115" spans="1:3" x14ac:dyDescent="0.15">
      <c r="A115" s="12" t="s">
        <v>226</v>
      </c>
      <c r="B115" s="12" t="s">
        <v>10</v>
      </c>
      <c r="C115" s="12" t="s">
        <v>234</v>
      </c>
    </row>
    <row r="116" spans="1:3" x14ac:dyDescent="0.15">
      <c r="A116" s="12" t="s">
        <v>226</v>
      </c>
      <c r="B116" s="12" t="s">
        <v>10</v>
      </c>
      <c r="C116" s="12" t="s">
        <v>235</v>
      </c>
    </row>
    <row r="117" spans="1:3" x14ac:dyDescent="0.15">
      <c r="A117" s="12" t="s">
        <v>226</v>
      </c>
      <c r="B117" s="12" t="s">
        <v>10</v>
      </c>
      <c r="C117" s="12" t="s">
        <v>236</v>
      </c>
    </row>
    <row r="118" spans="1:3" x14ac:dyDescent="0.15">
      <c r="A118" s="12" t="s">
        <v>226</v>
      </c>
      <c r="B118" s="12" t="s">
        <v>10</v>
      </c>
      <c r="C118" s="12" t="s">
        <v>237</v>
      </c>
    </row>
    <row r="119" spans="1:3" x14ac:dyDescent="0.15">
      <c r="A119" s="12" t="s">
        <v>226</v>
      </c>
      <c r="B119" s="12" t="s">
        <v>11</v>
      </c>
      <c r="C119" s="12" t="s">
        <v>64</v>
      </c>
    </row>
    <row r="120" spans="1:3" x14ac:dyDescent="0.15">
      <c r="A120" s="12" t="s">
        <v>226</v>
      </c>
      <c r="B120" s="12" t="s">
        <v>11</v>
      </c>
      <c r="C120" s="12" t="s">
        <v>65</v>
      </c>
    </row>
    <row r="121" spans="1:3" x14ac:dyDescent="0.15">
      <c r="A121" s="12" t="s">
        <v>226</v>
      </c>
      <c r="B121" s="12" t="s">
        <v>11</v>
      </c>
      <c r="C121" s="12" t="s">
        <v>66</v>
      </c>
    </row>
    <row r="122" spans="1:3" x14ac:dyDescent="0.15">
      <c r="A122" s="12" t="s">
        <v>226</v>
      </c>
      <c r="B122" s="12" t="s">
        <v>11</v>
      </c>
      <c r="C122" s="12" t="s">
        <v>67</v>
      </c>
    </row>
    <row r="123" spans="1:3" ht="27" x14ac:dyDescent="0.15">
      <c r="A123" s="12" t="s">
        <v>226</v>
      </c>
      <c r="B123" s="12" t="s">
        <v>14</v>
      </c>
      <c r="C123" s="12" t="s">
        <v>68</v>
      </c>
    </row>
    <row r="124" spans="1:3" x14ac:dyDescent="0.15">
      <c r="A124" s="12" t="s">
        <v>226</v>
      </c>
      <c r="B124" s="12" t="s">
        <v>14</v>
      </c>
      <c r="C124" s="12" t="s">
        <v>69</v>
      </c>
    </row>
    <row r="125" spans="1:3" x14ac:dyDescent="0.15">
      <c r="A125" s="12" t="s">
        <v>226</v>
      </c>
      <c r="B125" s="12" t="s">
        <v>14</v>
      </c>
      <c r="C125" s="12" t="s">
        <v>238</v>
      </c>
    </row>
    <row r="126" spans="1:3" x14ac:dyDescent="0.15">
      <c r="A126" s="12" t="s">
        <v>226</v>
      </c>
      <c r="B126" s="12" t="s">
        <v>14</v>
      </c>
      <c r="C126" s="12" t="s">
        <v>239</v>
      </c>
    </row>
    <row r="127" spans="1:3" x14ac:dyDescent="0.15">
      <c r="A127" s="12" t="s">
        <v>226</v>
      </c>
      <c r="B127" s="12" t="s">
        <v>14</v>
      </c>
      <c r="C127" s="12" t="s">
        <v>70</v>
      </c>
    </row>
    <row r="128" spans="1:3" x14ac:dyDescent="0.15">
      <c r="A128" s="12" t="s">
        <v>226</v>
      </c>
      <c r="B128" s="12" t="s">
        <v>14</v>
      </c>
      <c r="C128" s="12" t="s">
        <v>71</v>
      </c>
    </row>
    <row r="129" spans="1:3" x14ac:dyDescent="0.15">
      <c r="A129" s="12" t="s">
        <v>226</v>
      </c>
      <c r="B129" s="12" t="s">
        <v>14</v>
      </c>
      <c r="C129" s="12" t="s">
        <v>240</v>
      </c>
    </row>
    <row r="130" spans="1:3" x14ac:dyDescent="0.15">
      <c r="A130" s="12" t="s">
        <v>226</v>
      </c>
      <c r="B130" s="12" t="s">
        <v>16</v>
      </c>
      <c r="C130" s="12" t="s">
        <v>72</v>
      </c>
    </row>
    <row r="131" spans="1:3" x14ac:dyDescent="0.15">
      <c r="A131" s="12" t="s">
        <v>226</v>
      </c>
      <c r="B131" s="12" t="s">
        <v>16</v>
      </c>
      <c r="C131" s="12" t="s">
        <v>73</v>
      </c>
    </row>
    <row r="132" spans="1:3" x14ac:dyDescent="0.15">
      <c r="A132" s="12" t="s">
        <v>226</v>
      </c>
      <c r="B132" s="12" t="s">
        <v>16</v>
      </c>
      <c r="C132" s="12" t="s">
        <v>74</v>
      </c>
    </row>
    <row r="133" spans="1:3" x14ac:dyDescent="0.15">
      <c r="A133" s="12" t="s">
        <v>226</v>
      </c>
      <c r="B133" s="12" t="s">
        <v>16</v>
      </c>
      <c r="C133" s="12" t="s">
        <v>75</v>
      </c>
    </row>
    <row r="134" spans="1:3" x14ac:dyDescent="0.15">
      <c r="A134" s="12" t="s">
        <v>226</v>
      </c>
      <c r="B134" s="12" t="s">
        <v>241</v>
      </c>
      <c r="C134" s="12" t="s">
        <v>242</v>
      </c>
    </row>
    <row r="135" spans="1:3" x14ac:dyDescent="0.15">
      <c r="A135" s="12" t="s">
        <v>226</v>
      </c>
      <c r="B135" s="12" t="s">
        <v>241</v>
      </c>
      <c r="C135" s="12" t="s">
        <v>243</v>
      </c>
    </row>
    <row r="136" spans="1:3" x14ac:dyDescent="0.15">
      <c r="A136" s="12" t="s">
        <v>226</v>
      </c>
      <c r="B136" s="12" t="s">
        <v>241</v>
      </c>
      <c r="C136" s="12" t="s">
        <v>244</v>
      </c>
    </row>
    <row r="137" spans="1:3" x14ac:dyDescent="0.15">
      <c r="A137" s="12" t="s">
        <v>226</v>
      </c>
      <c r="B137" s="12" t="s">
        <v>245</v>
      </c>
      <c r="C137" s="12" t="s">
        <v>76</v>
      </c>
    </row>
    <row r="138" spans="1:3" x14ac:dyDescent="0.15">
      <c r="A138" s="12" t="s">
        <v>226</v>
      </c>
      <c r="B138" s="12" t="s">
        <v>245</v>
      </c>
      <c r="C138" s="12" t="s">
        <v>77</v>
      </c>
    </row>
    <row r="139" spans="1:3" x14ac:dyDescent="0.15">
      <c r="A139" s="12" t="s">
        <v>226</v>
      </c>
      <c r="B139" s="12" t="s">
        <v>245</v>
      </c>
      <c r="C139" s="12" t="s">
        <v>78</v>
      </c>
    </row>
    <row r="140" spans="1:3" x14ac:dyDescent="0.15">
      <c r="A140" s="12" t="s">
        <v>226</v>
      </c>
      <c r="B140" s="12" t="s">
        <v>246</v>
      </c>
      <c r="C140" s="12" t="s">
        <v>79</v>
      </c>
    </row>
    <row r="141" spans="1:3" x14ac:dyDescent="0.15">
      <c r="A141" s="12" t="s">
        <v>226</v>
      </c>
      <c r="B141" s="12" t="s">
        <v>247</v>
      </c>
      <c r="C141" s="12" t="s">
        <v>80</v>
      </c>
    </row>
    <row r="142" spans="1:3" ht="27" x14ac:dyDescent="0.15">
      <c r="A142" s="12" t="s">
        <v>226</v>
      </c>
      <c r="B142" s="12" t="s">
        <v>248</v>
      </c>
      <c r="C142" s="12" t="s">
        <v>249</v>
      </c>
    </row>
    <row r="143" spans="1:3" x14ac:dyDescent="0.15">
      <c r="A143" s="12" t="s">
        <v>250</v>
      </c>
      <c r="B143" s="12" t="s">
        <v>10</v>
      </c>
      <c r="C143" s="12" t="s">
        <v>81</v>
      </c>
    </row>
    <row r="144" spans="1:3" x14ac:dyDescent="0.15">
      <c r="A144" s="12" t="s">
        <v>250</v>
      </c>
      <c r="B144" s="12" t="s">
        <v>10</v>
      </c>
      <c r="C144" s="12" t="s">
        <v>82</v>
      </c>
    </row>
    <row r="145" spans="1:3" x14ac:dyDescent="0.15">
      <c r="A145" s="12" t="s">
        <v>250</v>
      </c>
      <c r="B145" s="12" t="s">
        <v>10</v>
      </c>
      <c r="C145" s="12" t="s">
        <v>251</v>
      </c>
    </row>
    <row r="146" spans="1:3" x14ac:dyDescent="0.15">
      <c r="A146" s="12" t="s">
        <v>250</v>
      </c>
      <c r="B146" s="12" t="s">
        <v>10</v>
      </c>
      <c r="C146" s="12" t="s">
        <v>252</v>
      </c>
    </row>
    <row r="147" spans="1:3" x14ac:dyDescent="0.15">
      <c r="A147" s="12" t="s">
        <v>250</v>
      </c>
      <c r="B147" s="12" t="s">
        <v>10</v>
      </c>
      <c r="C147" s="12" t="s">
        <v>253</v>
      </c>
    </row>
    <row r="148" spans="1:3" x14ac:dyDescent="0.15">
      <c r="A148" s="12" t="s">
        <v>250</v>
      </c>
      <c r="B148" s="12" t="s">
        <v>12</v>
      </c>
      <c r="C148" s="12" t="s">
        <v>83</v>
      </c>
    </row>
    <row r="149" spans="1:3" x14ac:dyDescent="0.15">
      <c r="A149" s="12" t="s">
        <v>250</v>
      </c>
      <c r="B149" s="12" t="s">
        <v>12</v>
      </c>
      <c r="C149" s="12" t="s">
        <v>84</v>
      </c>
    </row>
    <row r="150" spans="1:3" x14ac:dyDescent="0.15">
      <c r="A150" s="12" t="s">
        <v>250</v>
      </c>
      <c r="B150" s="12" t="s">
        <v>12</v>
      </c>
      <c r="C150" s="12" t="s">
        <v>254</v>
      </c>
    </row>
    <row r="151" spans="1:3" x14ac:dyDescent="0.15">
      <c r="A151" s="12" t="s">
        <v>250</v>
      </c>
      <c r="B151" s="12" t="s">
        <v>12</v>
      </c>
      <c r="C151" s="12" t="s">
        <v>255</v>
      </c>
    </row>
    <row r="152" spans="1:3" x14ac:dyDescent="0.15">
      <c r="A152" s="12" t="s">
        <v>250</v>
      </c>
      <c r="B152" s="12" t="s">
        <v>12</v>
      </c>
      <c r="C152" s="12" t="s">
        <v>256</v>
      </c>
    </row>
    <row r="153" spans="1:3" x14ac:dyDescent="0.15">
      <c r="A153" s="12" t="s">
        <v>250</v>
      </c>
      <c r="B153" s="12" t="s">
        <v>15</v>
      </c>
      <c r="C153" s="12" t="s">
        <v>85</v>
      </c>
    </row>
    <row r="154" spans="1:3" x14ac:dyDescent="0.15">
      <c r="A154" s="12" t="s">
        <v>250</v>
      </c>
      <c r="B154" s="12" t="s">
        <v>15</v>
      </c>
      <c r="C154" s="12" t="s">
        <v>86</v>
      </c>
    </row>
    <row r="155" spans="1:3" x14ac:dyDescent="0.15">
      <c r="A155" s="12" t="s">
        <v>250</v>
      </c>
      <c r="B155" s="12" t="s">
        <v>15</v>
      </c>
      <c r="C155" s="12" t="s">
        <v>87</v>
      </c>
    </row>
    <row r="156" spans="1:3" x14ac:dyDescent="0.15">
      <c r="A156" s="12" t="s">
        <v>250</v>
      </c>
      <c r="B156" s="12" t="s">
        <v>17</v>
      </c>
      <c r="C156" s="12" t="s">
        <v>88</v>
      </c>
    </row>
    <row r="157" spans="1:3" x14ac:dyDescent="0.15">
      <c r="A157" s="12" t="s">
        <v>250</v>
      </c>
      <c r="B157" s="12" t="s">
        <v>17</v>
      </c>
      <c r="C157" s="12" t="s">
        <v>89</v>
      </c>
    </row>
    <row r="158" spans="1:3" x14ac:dyDescent="0.15">
      <c r="A158" s="12" t="s">
        <v>250</v>
      </c>
      <c r="B158" s="12" t="s">
        <v>17</v>
      </c>
      <c r="C158" s="12" t="s">
        <v>90</v>
      </c>
    </row>
    <row r="159" spans="1:3" ht="27" x14ac:dyDescent="0.15">
      <c r="A159" s="12" t="s">
        <v>250</v>
      </c>
      <c r="B159" s="12" t="s">
        <v>18</v>
      </c>
      <c r="C159" s="12" t="s">
        <v>257</v>
      </c>
    </row>
    <row r="160" spans="1:3" x14ac:dyDescent="0.15">
      <c r="A160" s="12" t="s">
        <v>250</v>
      </c>
      <c r="B160" s="12" t="s">
        <v>18</v>
      </c>
      <c r="C160" s="12" t="s">
        <v>258</v>
      </c>
    </row>
    <row r="161" spans="1:3" x14ac:dyDescent="0.15">
      <c r="A161" s="12" t="s">
        <v>250</v>
      </c>
      <c r="B161" s="12" t="s">
        <v>18</v>
      </c>
      <c r="C161" s="12" t="s">
        <v>259</v>
      </c>
    </row>
    <row r="162" spans="1:3" x14ac:dyDescent="0.15">
      <c r="A162" s="12" t="s">
        <v>250</v>
      </c>
      <c r="B162" s="12" t="s">
        <v>18</v>
      </c>
      <c r="C162" s="12" t="s">
        <v>239</v>
      </c>
    </row>
    <row r="163" spans="1:3" x14ac:dyDescent="0.15">
      <c r="A163" s="12" t="s">
        <v>250</v>
      </c>
      <c r="B163" s="12" t="s">
        <v>18</v>
      </c>
      <c r="C163" s="12" t="s">
        <v>260</v>
      </c>
    </row>
    <row r="164" spans="1:3" x14ac:dyDescent="0.15">
      <c r="A164" s="12" t="s">
        <v>250</v>
      </c>
      <c r="B164" s="12" t="s">
        <v>18</v>
      </c>
      <c r="C164" s="12" t="s">
        <v>261</v>
      </c>
    </row>
    <row r="165" spans="1:3" x14ac:dyDescent="0.15">
      <c r="A165" s="12" t="s">
        <v>250</v>
      </c>
      <c r="B165" s="12" t="s">
        <v>18</v>
      </c>
      <c r="C165" s="12" t="s">
        <v>262</v>
      </c>
    </row>
    <row r="166" spans="1:3" ht="27" x14ac:dyDescent="0.15">
      <c r="A166" s="12" t="s">
        <v>250</v>
      </c>
      <c r="B166" s="12" t="s">
        <v>19</v>
      </c>
      <c r="C166" s="12" t="s">
        <v>263</v>
      </c>
    </row>
    <row r="167" spans="1:3" ht="27" x14ac:dyDescent="0.15">
      <c r="A167" s="12" t="s">
        <v>250</v>
      </c>
      <c r="B167" s="12" t="s">
        <v>19</v>
      </c>
      <c r="C167" s="12" t="s">
        <v>264</v>
      </c>
    </row>
    <row r="168" spans="1:3" ht="27" x14ac:dyDescent="0.15">
      <c r="A168" s="12" t="s">
        <v>250</v>
      </c>
      <c r="B168" s="12" t="s">
        <v>19</v>
      </c>
      <c r="C168" s="12" t="s">
        <v>265</v>
      </c>
    </row>
    <row r="169" spans="1:3" ht="27" x14ac:dyDescent="0.15">
      <c r="A169" s="12" t="s">
        <v>250</v>
      </c>
      <c r="B169" s="12" t="s">
        <v>19</v>
      </c>
      <c r="C169" s="12" t="s">
        <v>266</v>
      </c>
    </row>
    <row r="170" spans="1:3" ht="27" x14ac:dyDescent="0.15">
      <c r="A170" s="12" t="s">
        <v>250</v>
      </c>
      <c r="B170" s="12" t="s">
        <v>19</v>
      </c>
      <c r="C170" s="12" t="s">
        <v>267</v>
      </c>
    </row>
  </sheetData>
  <phoneticPr fontId="2"/>
  <pageMargins left="0.75" right="0.75" top="1" bottom="1" header="0.51200000000000001" footer="0.51200000000000001"/>
  <pageSetup paperSize="9" orientation="portrait" copies="50" r:id="rId1"/>
  <headerFooter alignWithMargins="0">
    <oddHeader>&amp;L別紙２　作業区分</oddHeader>
  </headerFooter>
  <colBreaks count="1" manualBreakCount="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77F6A0180EB85429E6ACC7679433A8B" ma:contentTypeVersion="3" ma:contentTypeDescription="新しいドキュメントを作成します。" ma:contentTypeScope="" ma:versionID="515f1ef73dc376f11027860338890ff3">
  <xsd:schema xmlns:xsd="http://www.w3.org/2001/XMLSchema" xmlns:xs="http://www.w3.org/2001/XMLSchema" xmlns:p="http://schemas.microsoft.com/office/2006/metadata/properties" xmlns:ns2="687519f4-19f8-425e-a046-df4bd69dff5c" targetNamespace="http://schemas.microsoft.com/office/2006/metadata/properties" ma:root="true" ma:fieldsID="56fe6fd39d4e52bb9994c9c89fccf318" ns2:_="">
    <xsd:import namespace="687519f4-19f8-425e-a046-df4bd69dff5c"/>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7519f4-19f8-425e-a046-df4bd69df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4FD46-B035-476B-B28B-16F21C26EEE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A1963A3-7D8B-45C6-B71F-7D8D8C702AF5}">
  <ds:schemaRefs>
    <ds:schemaRef ds:uri="http://schemas.microsoft.com/sharepoint/v3/contenttype/forms"/>
  </ds:schemaRefs>
</ds:datastoreItem>
</file>

<file path=customXml/itemProps3.xml><?xml version="1.0" encoding="utf-8"?>
<ds:datastoreItem xmlns:ds="http://schemas.openxmlformats.org/officeDocument/2006/customXml" ds:itemID="{804CC21A-CEE7-4497-B51F-FB0AE1151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7519f4-19f8-425e-a046-df4bd69dff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21</vt:i4>
      </vt:variant>
    </vt:vector>
  </HeadingPairs>
  <TitlesOfParts>
    <vt:vector size="26" baseType="lpstr">
      <vt:lpstr>経費（作業・開発）</vt:lpstr>
      <vt:lpstr>経費（機器等リース）</vt:lpstr>
      <vt:lpstr>経費（機器等購入）</vt:lpstr>
      <vt:lpstr>経費（作業・保守）</vt:lpstr>
      <vt:lpstr>区分等</vt:lpstr>
      <vt:lpstr>_04企画</vt:lpstr>
      <vt:lpstr>_05要件定義</vt:lpstr>
      <vt:lpstr>_06_1基本設計</vt:lpstr>
      <vt:lpstr>_06_2詳細設計</vt:lpstr>
      <vt:lpstr>_06_3プログラム設計・製造</vt:lpstr>
      <vt:lpstr>_06_4ソフトウェアテスト</vt:lpstr>
      <vt:lpstr>_06_5システムテスト</vt:lpstr>
      <vt:lpstr>_07運用</vt:lpstr>
      <vt:lpstr>_08保守</vt:lpstr>
      <vt:lpstr>ＨＷ</vt:lpstr>
      <vt:lpstr>区分等!Print_Area</vt:lpstr>
      <vt:lpstr>'経費（機器等リース）'!Print_Area</vt:lpstr>
      <vt:lpstr>'経費（作業・開発）'!Print_Area</vt:lpstr>
      <vt:lpstr>'経費（作業・保守）'!Print_Area</vt:lpstr>
      <vt:lpstr>区分等!Print_Titles</vt:lpstr>
      <vt:lpstr>ＳＷ</vt:lpstr>
      <vt:lpstr>その他</vt:lpstr>
      <vt:lpstr>フェイズ</vt:lpstr>
      <vt:lpstr>設置工事</vt:lpstr>
      <vt:lpstr>設置作業</vt:lpstr>
      <vt:lpstr>調達区分</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2008-08-26T06:29:44Z</cp:lastPrinted>
  <dcterms:created xsi:type="dcterms:W3CDTF">2006-06-26T07:54:43Z</dcterms:created>
  <dcterms:modified xsi:type="dcterms:W3CDTF">2023-06-06T00:14:01Z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0x010100777F6A0180EB85429E6ACC7679433A8B</vt:lpwstr>
  </property>
</Properties>
</file>