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22989\Desktop\修正対象\"/>
    </mc:Choice>
  </mc:AlternateContent>
  <bookViews>
    <workbookView xWindow="0" yWindow="0" windowWidth="23040" windowHeight="9096" tabRatio="770"/>
  </bookViews>
  <sheets>
    <sheet name="個別協議様式ア（ア）分(令和４年４月１日～令和５年５月７日)" sheetId="17" r:id="rId1"/>
    <sheet name="【非表示】基準額" sheetId="19" state="hidden" r:id="rId2"/>
    <sheet name="個別協議様式ア（ア）分 (令和５年5月８日以降分)" sheetId="24" r:id="rId3"/>
    <sheet name="基準単価（R4.4_R5.5.7）" sheetId="28" r:id="rId4"/>
    <sheet name="基準単価（R5.5.8）" sheetId="27" r:id="rId5"/>
    <sheet name="「費用の概要、積算内訳」記載例" sheetId="20" r:id="rId6"/>
    <sheet name="参照" sheetId="7" state="hidden" r:id="rId7"/>
  </sheets>
  <definedNames>
    <definedName name="_xlnm.Print_Area" localSheetId="5">'「費用の概要、積算内訳」記載例'!$A$1:$AL$20</definedName>
    <definedName name="_xlnm.Print_Area" localSheetId="1">【非表示】基準額!$A$1:$Q$38</definedName>
    <definedName name="_xlnm.Print_Area" localSheetId="3">'基準単価（R4.4_R5.5.7）'!$A$1:$J$45</definedName>
    <definedName name="_xlnm.Print_Area" localSheetId="4">'基準単価（R5.5.8）'!$A$1:$L$45</definedName>
    <definedName name="_xlnm.Print_Area" localSheetId="2">'個別協議様式ア（ア）分 (令和５年5月８日以降分)'!$A$1:$AJ$36</definedName>
    <definedName name="_xlnm.Print_Area" localSheetId="0">'個別協議様式ア（ア）分(令和４年４月１日～令和５年５月７日)'!$A$1:$AK$36</definedName>
    <definedName name="Z_0013D02D_7229_42E9_BC29_9561B8875AB4_.wvu.Cols" localSheetId="1" hidden="1">【非表示】基準額!#REF!</definedName>
    <definedName name="Z_0013D02D_7229_42E9_BC29_9561B8875AB4_.wvu.Cols" localSheetId="3" hidden="1">'基準単価（R4.4_R5.5.7）'!#REF!</definedName>
    <definedName name="Z_0013D02D_7229_42E9_BC29_9561B8875AB4_.wvu.Cols" localSheetId="4" hidden="1">'基準単価（R5.5.8）'!$G:$H</definedName>
    <definedName name="Z_0013D02D_7229_42E9_BC29_9561B8875AB4_.wvu.PrintArea" localSheetId="1" hidden="1">【非表示】基準額!$A$2:$E$38</definedName>
    <definedName name="Z_0013D02D_7229_42E9_BC29_9561B8875AB4_.wvu.PrintArea" localSheetId="3" hidden="1">'基準単価（R4.4_R5.5.7）'!$A$1:$J$46</definedName>
    <definedName name="Z_0013D02D_7229_42E9_BC29_9561B8875AB4_.wvu.PrintArea" localSheetId="4" hidden="1">'基準単価（R5.5.8）'!$A$1:$L$46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27" l="1"/>
  <c r="I33" i="27"/>
  <c r="I32" i="27"/>
  <c r="I31" i="27"/>
  <c r="I30" i="27"/>
  <c r="I29" i="27"/>
  <c r="I28" i="27"/>
  <c r="I27" i="27"/>
  <c r="I26" i="27"/>
  <c r="I25" i="27"/>
  <c r="I24" i="27"/>
  <c r="I22" i="27"/>
  <c r="I21" i="27"/>
  <c r="I20" i="27"/>
  <c r="I19" i="27"/>
  <c r="I18" i="27"/>
  <c r="I17" i="27"/>
  <c r="I16" i="27"/>
  <c r="I15" i="27"/>
  <c r="I14" i="27"/>
  <c r="I13" i="27"/>
  <c r="I12" i="27"/>
  <c r="I11" i="27"/>
  <c r="I10" i="27"/>
  <c r="I9" i="27"/>
  <c r="I8" i="27"/>
  <c r="I7" i="27"/>
  <c r="S14" i="24"/>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M14" i="17" l="1"/>
  <c r="Q13" i="17"/>
  <c r="S14" i="17" l="1"/>
  <c r="Q14" i="17" s="1"/>
  <c r="S13" i="17"/>
</calcChain>
</file>

<file path=xl/comments1.xml><?xml version="1.0" encoding="utf-8"?>
<comments xmlns="http://schemas.openxmlformats.org/spreadsheetml/2006/main">
  <authors>
    <author>石井 潤(ishii-jun)</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厚生労働省ネットワークシステム</author>
  </authors>
  <commentList>
    <comment ref="G33"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<sst xmlns="http://schemas.openxmlformats.org/spreadsheetml/2006/main" count="613" uniqueCount="213">
  <si>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</si>
  <si>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</si>
  <si>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</si>
  <si>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</si>
  <si>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</si>
  <si>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</si>
  <si>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</si>
  <si>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</si>
  <si>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</si>
  <si>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</si>
  <si>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</si>
  <si>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</si>
  <si>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</si>
  <si>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</si>
  <si>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</si>
  <si>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</si>
  <si>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</si>
  <si>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</si>
  <si>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</si>
  <si>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</si>
  <si>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</si>
  <si>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</si>
  <si>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</si>
  <si>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</si>
  <si>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</si>
  <si>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</si>
  <si>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</si>
  <si>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</si>
  <si>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</si>
  <si>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</si>
  <si>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</si>
  <si>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</si>
  <si>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</si>
  <si>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</si>
  <si>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</si>
  <si>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</si>
  <si>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</si>
  <si>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</si>
  <si>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</si>
  <si>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</si>
  <si>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</si>
  <si>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</si>
  <si>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</si>
  <si>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</si>
  <si>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</si>
  <si>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</si>
  <si>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</si>
  <si>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</si>
  <si>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</si>
  <si>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</si>
  <si>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</si>
  <si>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</si>
  <si>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</si>
  <si>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</si>
  <si>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</si>
  <si>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</si>
  <si>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</si>
  <si>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</si>
  <si>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</si>
  <si>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</si>
  <si>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</si>
  <si>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</si>
  <si>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</si>
  <si>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</si>
  <si>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</si>
  <si>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</si>
  <si>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</si>
  <si>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</si>
  <si>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</si>
  <si>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</si>
  <si>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</si>
  <si>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</si>
  <si>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</si>
  <si>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</si>
  <si>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</si>
  <si>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</si>
  <si>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</si>
  <si>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</si>
  <si>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</si>
  <si>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</si>
  <si>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</si>
  <si>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</si>
  <si>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</si>
  <si>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</si>
  <si>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</si>
  <si>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</si>
  <si>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</si>
  <si>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</si>
  <si>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</si>
  <si>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</si>
  <si>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</si>
  <si>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</si>
  <si>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</si>
  <si>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</si>
  <si>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</si>
  <si>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</si>
  <si>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</si>
  <si>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</si>
  <si>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</si>
  <si>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</si>
  <si>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</si>
  <si>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</si>
  <si>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</si>
  <si>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</si>
  <si>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</si>
  <si>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</si>
  <si>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</si>
  <si>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</si>
  <si>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</si>
  <si>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</si>
  <si>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</si>
  <si>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</si>
  <si>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</si>
  <si>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</si>
  <si>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</si>
  <si>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</si>
  <si>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</si>
  <si>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</si>
  <si>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</si>
  <si>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</si>
  <si>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</si>
  <si>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</si>
  <si>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</si>
  <si>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</si>
  <si>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</si>
  <si>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</si>
  <si>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</si>
  <si>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</si>
  <si>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</si>
  <si>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</si>
  <si>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</si>
  <si>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</si>
  <si>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</si>
  <si>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</si>
  <si>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</si>
  <si>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</si>
  <si>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</si>
  <si>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</si>
  <si>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</si>
  <si>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</si>
  <si>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</si>
  <si>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</si>
  <si>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</si>
  <si>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</si>
  <si>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</si>
  <si>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</si>
  <si>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</si>
  <si>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</si>
  <si>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</si>
  <si>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</si>
  <si>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</si>
  <si>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</si>
  <si>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</si>
  <si>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</si>
  <si>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</si>
  <si>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</si>
  <si>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</si>
  <si>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</si>
  <si>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</si>
  <si>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</si>
  <si>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</si>
  <si>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</si>
  <si>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</si>
  <si>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</si>
  <si>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</si>
  <si>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</si>
  <si>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</si>
  <si>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</si>
  <si>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</si>
  <si>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</si>
  <si>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</si>
  <si>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</si>
  <si>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</si>
  <si>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</si>
  <si>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</si>
  <si>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</si>
  <si>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</si>
  <si>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</si>
  <si>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</si>
  <si>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</si>
  <si>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</si>
  <si>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</si>
  <si>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</si>
  <si>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</si>
  <si>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</si>
  <si>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</si>
  <si>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感染者と接触があった者（感染者と同居している場合に限る）</t>
    <phoneticPr fontId="1"/>
  </si>
  <si>
    <t>濃厚接触者数</t>
    <rPh sb="0" eb="2">
      <t>ノウコウ</t>
    </rPh>
    <rPh sb="2" eb="5">
      <t>セッショクシャ</t>
    </rPh>
    <rPh sb="5" eb="6">
      <t>スウ</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</si>
  <si>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</si>
  <si>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</si>
  <si>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</si>
  <si>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</si>
  <si>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</si>
  <si>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</si>
  <si>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</si>
  <si>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</si>
  <si>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</si>
  <si>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</si>
  <si>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</si>
  <si>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</si>
  <si>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施設内療養を行った高齢者施設等</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</si>
  <si>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</si>
  <si>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</si>
  <si>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新型コロナウイルス感染症流行下における介護サービス事業所等のサービス提供体制確保事業（基準単価）</t>
    <phoneticPr fontId="1"/>
  </si>
  <si>
    <t>　・１事業所・施設等につき、（１）（ア）、（１）（イ）それぞれを基準単価まで助成することができる。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⑤を除く）の事業所・施設等のうち特別な事情により基準単価を超える必要がある場合については、個別協議を実施し、厚生労働省が特に必要と認める場合に限り、基準単価を上乗せすることができる。</t>
    <rPh sb="9" eb="10">
      <t>トウ</t>
    </rPh>
    <rPh sb="52" eb="55">
      <t>ジギョウショ</t>
    </rPh>
    <rPh sb="56" eb="58">
      <t>シセツ</t>
    </rPh>
    <rPh sb="100" eb="103">
      <t>ジョセイガク</t>
    </rPh>
    <rPh sb="187" eb="188">
      <t>ノゾ</t>
    </rPh>
    <rPh sb="201" eb="203">
      <t>トクベツ</t>
    </rPh>
    <rPh sb="204" eb="206">
      <t>ジジョウ</t>
    </rPh>
    <rPh sb="214" eb="215">
      <t>コ</t>
    </rPh>
    <rPh sb="217" eb="219">
      <t>ヒツヨウ</t>
    </rPh>
    <rPh sb="222" eb="224">
      <t>バアイ</t>
    </rPh>
    <rPh sb="230" eb="232">
      <t>コベツ</t>
    </rPh>
    <rPh sb="232" eb="234">
      <t>キョウギ</t>
    </rPh>
    <rPh sb="235" eb="237">
      <t>ジッシ</t>
    </rPh>
    <rPh sb="239" eb="241">
      <t>コウセイ</t>
    </rPh>
    <rPh sb="241" eb="244">
      <t>ロウドウショウ</t>
    </rPh>
    <rPh sb="245" eb="246">
      <t>トク</t>
    </rPh>
    <rPh sb="247" eb="249">
      <t>ヒツヨウ</t>
    </rPh>
    <rPh sb="250" eb="251">
      <t>ミト</t>
    </rPh>
    <rPh sb="253" eb="255">
      <t>バアイ</t>
    </rPh>
    <rPh sb="256" eb="257">
      <t>カギ</t>
    </rPh>
    <rPh sb="259" eb="261">
      <t>キジュン</t>
    </rPh>
    <rPh sb="261" eb="263">
      <t>タンカ</t>
    </rPh>
    <rPh sb="264" eb="266">
      <t>ウワノ</t>
    </rPh>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</si>
  <si>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</si>
  <si>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介護サービスと総合事業の両方の指定を受けている場合は、介護サービスの種別（上記１～２８）により助成する。</t>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</si>
  <si>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t>
    <rPh sb="4" eb="6">
      <t>ツウショ</t>
    </rPh>
    <rPh sb="6" eb="7">
      <t>ケイ</t>
    </rPh>
    <rPh sb="43" eb="46">
      <t>ジギョウショ</t>
    </rPh>
    <phoneticPr fontId="1"/>
  </si>
  <si>
    <t>老健局総務課認知症施策推進室、振興課、老人保健課連名事務連絡）別紙１の２に基づきサービス提供している事業所を指す。</t>
    <rPh sb="50" eb="53">
      <t>ジギョウショ</t>
    </rPh>
    <phoneticPr fontId="1"/>
  </si>
  <si>
    <t>令和4年4月1日から令和5年5月7日まで</t>
    <rPh sb="0" eb="2">
      <t>レイワ</t>
    </rPh>
    <rPh sb="3" eb="4">
      <t>ネン</t>
    </rPh>
    <rPh sb="5" eb="6">
      <t>ガツ</t>
    </rPh>
    <rPh sb="7" eb="8">
      <t>ニチ</t>
    </rPh>
    <rPh sb="10" eb="12">
      <t>レイワ</t>
    </rPh>
    <rPh sb="13" eb="14">
      <t>ネン</t>
    </rPh>
    <rPh sb="15" eb="16">
      <t>ガツ</t>
    </rPh>
    <rPh sb="17" eb="18">
      <t>ニチ</t>
    </rPh>
    <phoneticPr fontId="1"/>
  </si>
  <si>
    <t>令和5年5月8日以降</t>
    <rPh sb="0" eb="2">
      <t>レイワ</t>
    </rPh>
    <rPh sb="3" eb="4">
      <t>ネン</t>
    </rPh>
    <rPh sb="5" eb="6">
      <t>ガツ</t>
    </rPh>
    <rPh sb="7" eb="8">
      <t>ニチ</t>
    </rPh>
    <rPh sb="8" eb="10">
      <t>イコウ</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</si>
  <si>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</si>
  <si>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　・１事業所・施設等につき、（１）（ア）、（１）（イ）それぞれを基準単価まで助成することができる。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令和５年10月１日以降に支給された「割増賃金・手当」のうち、新型コロナウイルス感染症への対応に係る業務手当については、職員一人につき、日額による支給の場合には１日あたり４千円を補助上限とし、１月あたり２万円を限度額とする。また、月額又は時給による支給の場合には１月あたり２万円を補助上限の限度額とする。
　 なお、（１）（ア）（ただし、令和５年４月１日以降に生じた助成額については、（１）（ア）④を除く）の事業所・施設等のうち特別な事情により基準単価を超える必要がある場合については、個別協議を実施し、厚生労働省が特に必要と認める場合に限り、基準単価を上乗せする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</si>
</sst>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0"/>
      <color rgb="FFFF0000"/>
      <name val="ＭＳ Ｐ明朝"/>
      <family val="1"/>
      <charset val="128"/>
    </font>
    <font>
      <b/>
      <sz val="16"/>
      <color theme="1"/>
      <name val="メイリオ"/>
      <family val="3"/>
      <charset val="128"/>
    </font>
    <font>
      <u/>
      <sz val="14"/>
      <name val="ＭＳ Ｐ明朝"/>
      <family val="1"/>
      <charset val="128"/>
    </font>
    <font>
      <b/>
      <sz val="9"/>
      <color indexed="81"/>
      <name val="MS P ゴシック"/>
      <family val="3"/>
      <charset val="128"/>
    </font>
    <font>
      <sz val="13"/>
      <name val="メイリオ"/>
      <family val="3"/>
      <charset val="128"/>
    </font>
    <font>
      <u/>
      <sz val="14"/>
      <color theme="1"/>
      <name val="ＭＳ Ｐ明朝"/>
      <family val="1"/>
      <charset val="128"/>
    </font>
    <font>
      <sz val="24"/>
      <name val="ＭＳ Ｐ明朝"/>
      <family val="1"/>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4">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28" fillId="0" borderId="0" xfId="0" applyFont="1" applyFill="1">
      <alignment vertical="center"/>
    </xf>
    <xf numFmtId="0" fontId="11" fillId="0" borderId="0" xfId="0" applyFont="1" applyFill="1">
      <alignment vertical="center"/>
    </xf>
    <xf numFmtId="0" fontId="27" fillId="0" borderId="0" xfId="0" applyFont="1" applyFill="1">
      <alignment vertical="center"/>
    </xf>
    <xf numFmtId="0" fontId="15" fillId="0" borderId="0" xfId="0" applyFont="1" applyFill="1">
      <alignment vertical="center"/>
    </xf>
    <xf numFmtId="0" fontId="26" fillId="0" borderId="0" xfId="0" applyFont="1" applyFill="1">
      <alignment vertical="center"/>
    </xf>
    <xf numFmtId="0" fontId="24" fillId="0" borderId="0" xfId="0" applyFont="1" applyFill="1">
      <alignment vertical="center"/>
    </xf>
    <xf numFmtId="0" fontId="25" fillId="0" borderId="0" xfId="0" applyFont="1" applyFill="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0" borderId="0" xfId="0" applyFont="1" applyFill="1">
      <alignment vertical="center"/>
    </xf>
    <xf numFmtId="0" fontId="18"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Border="1" applyAlignment="1">
      <alignment horizontal="left" vertical="center" wrapText="1"/>
    </xf>
    <xf numFmtId="0" fontId="17" fillId="0" borderId="0" xfId="0" applyFont="1" applyFill="1" applyAlignment="1">
      <alignment horizontal="left" vertical="center"/>
    </xf>
    <xf numFmtId="0" fontId="17" fillId="0" borderId="0" xfId="0" applyFont="1" applyFill="1" applyAlignment="1">
      <alignment horizontal="center" vertical="center" wrapText="1"/>
    </xf>
    <xf numFmtId="0" fontId="16" fillId="0" borderId="0" xfId="0" applyFont="1" applyFill="1" applyAlignment="1">
      <alignment horizontal="center" vertical="center" wrapText="1"/>
    </xf>
    <xf numFmtId="0" fontId="19" fillId="8" borderId="44" xfId="0" applyFont="1" applyFill="1" applyBorder="1" applyAlignment="1">
      <alignment horizontal="right" vertical="center"/>
    </xf>
    <xf numFmtId="0" fontId="50" fillId="0" borderId="0" xfId="0" applyFont="1" applyFill="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5" fillId="0" borderId="9" xfId="0" applyFont="1" applyBorder="1" applyAlignment="1">
      <alignment horizontal="center" vertical="center"/>
    </xf>
    <xf numFmtId="0" fontId="17" fillId="0" borderId="1" xfId="0" applyFont="1" applyFill="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Fill="1" applyBorder="1" applyAlignment="1">
      <alignment horizontal="center" vertical="top" wrapText="1"/>
    </xf>
    <xf numFmtId="0" fontId="21" fillId="0" borderId="51" xfId="0" applyFont="1" applyFill="1" applyBorder="1" applyAlignment="1">
      <alignment horizontal="center" vertical="top"/>
    </xf>
    <xf numFmtId="0" fontId="21" fillId="0" borderId="50" xfId="0" applyFont="1" applyFill="1" applyBorder="1" applyAlignment="1">
      <alignment horizontal="center" vertical="top"/>
    </xf>
    <xf numFmtId="0" fontId="21" fillId="0" borderId="49" xfId="0" applyFont="1" applyFill="1" applyBorder="1" applyAlignment="1">
      <alignment horizontal="center" vertical="top"/>
    </xf>
    <xf numFmtId="0" fontId="21" fillId="0" borderId="48" xfId="0" applyFont="1" applyFill="1" applyBorder="1" applyAlignment="1">
      <alignment horizontal="center" vertical="top"/>
    </xf>
    <xf numFmtId="0" fontId="18" fillId="0" borderId="2" xfId="0" applyFont="1" applyFill="1" applyBorder="1" applyAlignment="1">
      <alignment horizontal="left" vertical="top" wrapText="1"/>
    </xf>
    <xf numFmtId="0" fontId="18" fillId="0" borderId="25" xfId="0" applyFont="1" applyFill="1" applyBorder="1" applyAlignment="1">
      <alignment horizontal="left" vertical="top" wrapText="1"/>
    </xf>
    <xf numFmtId="0" fontId="22" fillId="0" borderId="45" xfId="0" applyFont="1" applyFill="1" applyBorder="1" applyAlignment="1">
      <alignment horizontal="left" vertical="top" wrapText="1"/>
    </xf>
    <xf numFmtId="0" fontId="22" fillId="0" borderId="44"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21" xfId="0" applyFont="1" applyFill="1" applyBorder="1" applyAlignment="1">
      <alignment horizontal="left" vertical="top"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shrinkToFit="1"/>
    </xf>
    <xf numFmtId="0" fontId="17" fillId="0" borderId="1" xfId="0" applyFont="1" applyFill="1" applyBorder="1" applyAlignment="1">
      <alignment vertical="center"/>
    </xf>
    <xf numFmtId="0" fontId="17" fillId="0" borderId="1" xfId="0" applyFont="1" applyFill="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6" fillId="0" borderId="2" xfId="1" applyFont="1" applyFill="1" applyBorder="1" applyAlignment="1">
      <alignment horizontal="left" vertical="top" wrapText="1"/>
    </xf>
    <xf numFmtId="0" fontId="0" fillId="0" borderId="25" xfId="0" applyBorder="1" applyAlignment="1">
      <alignment horizontal="left" vertical="top" wrapText="1"/>
    </xf>
    <xf numFmtId="0" fontId="0" fillId="0" borderId="3" xfId="0" applyBorder="1" applyAlignment="1">
      <alignment horizontal="left" vertical="top" wrapText="1"/>
    </xf>
    <xf numFmtId="0" fontId="17" fillId="0" borderId="1" xfId="0" applyFont="1" applyFill="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6" fillId="0" borderId="45" xfId="1" applyFont="1" applyFill="1" applyBorder="1" applyAlignment="1">
      <alignment horizontal="left" vertical="top" wrapText="1"/>
    </xf>
    <xf numFmtId="38" fontId="16" fillId="0" borderId="44" xfId="1" applyFont="1" applyFill="1" applyBorder="1" applyAlignment="1">
      <alignment horizontal="left" vertical="top" wrapText="1"/>
    </xf>
    <xf numFmtId="38" fontId="16" fillId="0" borderId="8" xfId="1" applyFont="1" applyFill="1" applyBorder="1" applyAlignment="1">
      <alignment horizontal="left" vertical="top" wrapText="1"/>
    </xf>
    <xf numFmtId="38" fontId="16" fillId="0"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left" vertical="center" wrapText="1" shrinkToFit="1"/>
    </xf>
    <xf numFmtId="38" fontId="17" fillId="0" borderId="2"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2" xfId="0" applyFont="1" applyFill="1" applyBorder="1" applyAlignment="1">
      <alignment horizontal="center" vertical="top" wrapText="1"/>
    </xf>
    <xf numFmtId="0" fontId="19" fillId="7" borderId="3"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48" fillId="0" borderId="27" xfId="0" applyFont="1" applyFill="1" applyBorder="1" applyAlignment="1">
      <alignment vertical="center" wrapText="1"/>
    </xf>
    <xf numFmtId="0" fontId="48" fillId="0" borderId="25" xfId="0" applyFont="1" applyFill="1" applyBorder="1" applyAlignment="1">
      <alignment vertical="center" wrapText="1"/>
    </xf>
    <xf numFmtId="0" fontId="48"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cellXfs>
  <cellStyles count="4">
    <cellStyle name="桁区切り" xfId="1" builtinId="6"/>
    <cellStyle name="桁区切り 3" xfId="3"/>
    <cellStyle name="標準" xfId="0" builtinId="0"/>
    <cellStyle name="標準 3" xfId="2"/>
  </cellStyles>
  <dxfs count="17">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51"/>
  <sheetViews>
    <sheetView tabSelected="1" view="pageBreakPreview" zoomScale="55" zoomScaleNormal="85" zoomScaleSheetLayoutView="55" workbookViewId="0"/>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154</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6" t="s">
        <v>159</v>
      </c>
      <c r="B3" s="85"/>
      <c r="C3" s="85"/>
      <c r="D3" s="85"/>
      <c r="E3" s="85"/>
      <c r="F3" s="85"/>
      <c r="G3" s="85"/>
      <c r="H3" s="11"/>
      <c r="I3" s="92" t="s">
        <v>165</v>
      </c>
      <c r="J3" s="93"/>
      <c r="K3" s="93"/>
      <c r="L3" s="93"/>
      <c r="M3" s="93"/>
      <c r="N3" s="93"/>
      <c r="O3" s="93"/>
      <c r="P3" s="93"/>
      <c r="Q3" s="6"/>
      <c r="T3" s="18"/>
      <c r="U3" s="18"/>
      <c r="V3" s="18"/>
      <c r="W3" s="18"/>
      <c r="X3" s="18"/>
      <c r="Y3" s="18"/>
      <c r="Z3" s="18"/>
      <c r="AA3" s="18"/>
      <c r="AB3" s="18"/>
      <c r="AC3" s="18"/>
      <c r="AD3" s="18"/>
      <c r="AE3" s="18"/>
      <c r="AF3" s="18"/>
      <c r="AG3" s="18"/>
      <c r="AH3" s="18"/>
      <c r="AI3" s="18"/>
      <c r="AJ3" s="18"/>
    </row>
    <row r="4" spans="1:43" s="1" customFormat="1" ht="27.75" customHeight="1">
      <c r="A4" s="11" t="s">
        <v>73</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9" t="s">
        <v>158</v>
      </c>
      <c r="C5" s="260"/>
      <c r="D5" s="260"/>
      <c r="E5" s="260"/>
      <c r="F5" s="260"/>
      <c r="G5" s="260"/>
      <c r="H5" s="260"/>
      <c r="I5" s="261"/>
      <c r="J5" s="94"/>
      <c r="L5" s="267" t="s">
        <v>179</v>
      </c>
      <c r="M5" s="268"/>
      <c r="N5" s="118"/>
      <c r="O5" s="119"/>
      <c r="P5" s="119"/>
      <c r="Q5" s="120"/>
      <c r="R5" s="1" t="s">
        <v>180</v>
      </c>
      <c r="T5" s="18"/>
      <c r="U5" s="18"/>
      <c r="V5" s="18"/>
      <c r="W5" s="18"/>
      <c r="X5" s="18"/>
      <c r="Y5" s="18"/>
      <c r="Z5" s="18"/>
      <c r="AA5" s="18"/>
      <c r="AB5" s="18"/>
      <c r="AC5" s="18"/>
      <c r="AD5" s="18"/>
      <c r="AE5" s="18"/>
      <c r="AF5" s="18"/>
      <c r="AG5" s="18"/>
      <c r="AH5" s="18"/>
      <c r="AI5" s="18"/>
      <c r="AJ5" s="18"/>
    </row>
    <row r="6" spans="1:43" s="1" customFormat="1" ht="27.75" customHeight="1">
      <c r="A6" s="11"/>
      <c r="B6" s="262" t="s">
        <v>197</v>
      </c>
      <c r="C6" s="263"/>
      <c r="D6" s="263"/>
      <c r="E6" s="263"/>
      <c r="F6" s="263"/>
      <c r="G6" s="263"/>
      <c r="H6" s="263"/>
      <c r="I6" s="264"/>
      <c r="J6" s="94"/>
      <c r="L6" s="267" t="s">
        <v>61</v>
      </c>
      <c r="M6" s="268"/>
      <c r="N6" s="118"/>
      <c r="O6" s="119"/>
      <c r="P6" s="119"/>
      <c r="Q6" s="120"/>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72</v>
      </c>
      <c r="Q9" s="13"/>
      <c r="S9" s="2"/>
      <c r="T9" s="3"/>
      <c r="AI9" s="8"/>
      <c r="AJ9" s="8"/>
      <c r="AK9" s="8"/>
    </row>
    <row r="10" spans="1:43" s="1" customFormat="1" ht="20.25" customHeight="1" thickBot="1">
      <c r="E10" s="184" t="s">
        <v>10</v>
      </c>
      <c r="F10" s="185"/>
      <c r="G10" s="185"/>
      <c r="H10" s="185"/>
      <c r="I10" s="185"/>
      <c r="J10" s="185"/>
      <c r="K10" s="185"/>
      <c r="L10" s="185"/>
      <c r="M10" s="185"/>
      <c r="N10" s="185"/>
      <c r="O10" s="185"/>
      <c r="P10" s="185"/>
      <c r="Q10" s="185"/>
      <c r="R10" s="185"/>
      <c r="S10" s="185"/>
      <c r="T10" s="186"/>
      <c r="U10" s="182" t="s">
        <v>75</v>
      </c>
      <c r="V10" s="182"/>
      <c r="W10" s="182"/>
      <c r="X10" s="182"/>
      <c r="Y10" s="182"/>
      <c r="Z10" s="182"/>
      <c r="AA10" s="182"/>
      <c r="AB10" s="182"/>
      <c r="AC10" s="182"/>
      <c r="AD10" s="182"/>
      <c r="AE10" s="182"/>
      <c r="AF10" s="182"/>
      <c r="AG10" s="182"/>
      <c r="AH10" s="182"/>
      <c r="AI10" s="182"/>
      <c r="AJ10" s="183"/>
      <c r="AK10" s="8"/>
      <c r="AL10" s="8"/>
      <c r="AM10" s="10"/>
      <c r="AN10" s="10"/>
      <c r="AO10" s="10"/>
      <c r="AP10" s="10"/>
      <c r="AQ10" s="10"/>
    </row>
    <row r="11" spans="1:43" s="1" customFormat="1" ht="24" customHeight="1" thickBot="1">
      <c r="D11" s="7"/>
      <c r="E11" s="187"/>
      <c r="F11" s="188"/>
      <c r="G11" s="188"/>
      <c r="H11" s="188"/>
      <c r="I11" s="188"/>
      <c r="J11" s="188"/>
      <c r="K11" s="188"/>
      <c r="L11" s="188"/>
      <c r="M11" s="188"/>
      <c r="N11" s="188"/>
      <c r="O11" s="188"/>
      <c r="P11" s="188"/>
      <c r="Q11" s="188"/>
      <c r="R11" s="188"/>
      <c r="S11" s="188"/>
      <c r="T11" s="189"/>
      <c r="U11" s="182" t="s">
        <v>11</v>
      </c>
      <c r="V11" s="182"/>
      <c r="W11" s="182"/>
      <c r="X11" s="182"/>
      <c r="Y11" s="182"/>
      <c r="Z11" s="182"/>
      <c r="AA11" s="182"/>
      <c r="AB11" s="182"/>
      <c r="AC11" s="182"/>
      <c r="AD11" s="182"/>
      <c r="AE11" s="182"/>
      <c r="AF11" s="182"/>
      <c r="AG11" s="182"/>
      <c r="AH11" s="182"/>
      <c r="AI11" s="182"/>
      <c r="AJ11" s="183"/>
      <c r="AK11" s="8"/>
      <c r="AL11" s="8"/>
    </row>
    <row r="12" spans="1:43" s="1" customFormat="1" ht="105.75" customHeight="1">
      <c r="E12" s="274" t="s">
        <v>1</v>
      </c>
      <c r="F12" s="275"/>
      <c r="G12" s="275"/>
      <c r="H12" s="276" t="s">
        <v>0</v>
      </c>
      <c r="I12" s="276"/>
      <c r="J12" s="276"/>
      <c r="K12" s="269" t="s">
        <v>181</v>
      </c>
      <c r="L12" s="270"/>
      <c r="M12" s="269" t="s">
        <v>62</v>
      </c>
      <c r="N12" s="270"/>
      <c r="O12" s="269" t="s">
        <v>90</v>
      </c>
      <c r="P12" s="270"/>
      <c r="Q12" s="200" t="s">
        <v>63</v>
      </c>
      <c r="R12" s="201"/>
      <c r="S12" s="194" t="s">
        <v>64</v>
      </c>
      <c r="T12" s="195"/>
      <c r="U12" s="87" t="s">
        <v>2</v>
      </c>
      <c r="V12" s="88" t="s">
        <v>3</v>
      </c>
      <c r="W12" s="88" t="s">
        <v>4</v>
      </c>
      <c r="X12" s="88" t="s">
        <v>57</v>
      </c>
      <c r="Y12" s="88" t="s">
        <v>58</v>
      </c>
      <c r="Z12" s="88" t="s">
        <v>59</v>
      </c>
      <c r="AA12" s="88" t="s">
        <v>160</v>
      </c>
      <c r="AB12" s="88" t="s">
        <v>6</v>
      </c>
      <c r="AC12" s="88" t="s">
        <v>60</v>
      </c>
      <c r="AD12" s="89" t="s">
        <v>12</v>
      </c>
      <c r="AE12" s="89" t="s">
        <v>49</v>
      </c>
      <c r="AF12" s="89" t="s">
        <v>162</v>
      </c>
      <c r="AG12" s="89" t="s">
        <v>51</v>
      </c>
      <c r="AH12" s="89" t="s">
        <v>161</v>
      </c>
      <c r="AI12" s="89" t="s">
        <v>161</v>
      </c>
      <c r="AJ12" s="90" t="s">
        <v>166</v>
      </c>
      <c r="AK12" s="8"/>
      <c r="AL12" s="8"/>
    </row>
    <row r="13" spans="1:43" s="1" customFormat="1" ht="37.5" customHeight="1">
      <c r="B13" s="265" t="s">
        <v>77</v>
      </c>
      <c r="C13" s="265"/>
      <c r="D13" s="266"/>
      <c r="E13" s="277"/>
      <c r="F13" s="278"/>
      <c r="G13" s="278"/>
      <c r="H13" s="279"/>
      <c r="I13" s="279"/>
      <c r="J13" s="279"/>
      <c r="K13" s="202"/>
      <c r="L13" s="203"/>
      <c r="M13" s="210" t="e">
        <f>VLOOKUP(H13,【非表示】基準額!C4:D38,2,FALSE)*K13</f>
        <v>#N/A</v>
      </c>
      <c r="N13" s="211"/>
      <c r="O13" s="208"/>
      <c r="P13" s="209"/>
      <c r="Q13" s="198">
        <f>SUM(U13:AJ13)</f>
        <v>0</v>
      </c>
      <c r="R13" s="199"/>
      <c r="S13" s="192" t="e">
        <f>Q13-MAX(M13:P13)</f>
        <v>#N/A</v>
      </c>
      <c r="T13" s="193"/>
      <c r="U13" s="78"/>
      <c r="V13" s="53"/>
      <c r="W13" s="53"/>
      <c r="X13" s="53"/>
      <c r="Y13" s="53"/>
      <c r="Z13" s="53"/>
      <c r="AA13" s="53"/>
      <c r="AB13" s="53"/>
      <c r="AC13" s="53"/>
      <c r="AD13" s="53"/>
      <c r="AE13" s="53"/>
      <c r="AF13" s="53"/>
      <c r="AG13" s="53"/>
      <c r="AH13" s="53"/>
      <c r="AI13" s="53"/>
      <c r="AJ13" s="54"/>
      <c r="AK13" s="8"/>
      <c r="AL13" s="8"/>
    </row>
    <row r="14" spans="1:43" s="1" customFormat="1" ht="37.5" customHeight="1" thickBot="1">
      <c r="B14" s="265" t="s">
        <v>78</v>
      </c>
      <c r="C14" s="265"/>
      <c r="D14" s="266"/>
      <c r="E14" s="271"/>
      <c r="F14" s="272"/>
      <c r="G14" s="272"/>
      <c r="H14" s="273"/>
      <c r="I14" s="273"/>
      <c r="J14" s="273"/>
      <c r="K14" s="212"/>
      <c r="L14" s="213"/>
      <c r="M14" s="204" t="e">
        <f>VLOOKUP(H14,【非表示】基準額!C5:D39,2,FALSE)*K14</f>
        <v>#N/A</v>
      </c>
      <c r="N14" s="205"/>
      <c r="O14" s="206"/>
      <c r="P14" s="207"/>
      <c r="Q14" s="196">
        <f>O14+S14</f>
        <v>0</v>
      </c>
      <c r="R14" s="197"/>
      <c r="S14" s="190">
        <f>SUM(U14:AJ14)</f>
        <v>0</v>
      </c>
      <c r="T14" s="191"/>
      <c r="U14" s="79"/>
      <c r="V14" s="56"/>
      <c r="W14" s="56"/>
      <c r="X14" s="56"/>
      <c r="Y14" s="56"/>
      <c r="Z14" s="56"/>
      <c r="AA14" s="56"/>
      <c r="AB14" s="56"/>
      <c r="AC14" s="56"/>
      <c r="AD14" s="56"/>
      <c r="AE14" s="56"/>
      <c r="AF14" s="56"/>
      <c r="AG14" s="56"/>
      <c r="AH14" s="56"/>
      <c r="AI14" s="56"/>
      <c r="AJ14" s="57"/>
      <c r="AK14" s="8"/>
      <c r="AL14" s="8"/>
    </row>
    <row r="15" spans="1:43" ht="21" customHeight="1">
      <c r="A15" s="1"/>
      <c r="B15" s="110"/>
      <c r="C15" s="110"/>
      <c r="D15" s="110"/>
      <c r="E15" s="6"/>
      <c r="F15" s="6"/>
      <c r="G15" s="6"/>
      <c r="H15" s="6"/>
      <c r="I15" s="6"/>
      <c r="J15" s="143"/>
      <c r="K15" s="143"/>
      <c r="L15" s="143"/>
      <c r="M15" s="143"/>
      <c r="N15" s="143"/>
      <c r="O15" s="143"/>
      <c r="P15" s="143"/>
      <c r="Q15" s="143"/>
      <c r="R15" s="6"/>
      <c r="S15" s="6"/>
      <c r="AI15" s="8"/>
      <c r="AJ15" s="8"/>
      <c r="AK15" s="8"/>
    </row>
    <row r="16" spans="1:43" ht="32.25" customHeight="1" thickBot="1">
      <c r="A16" s="11" t="s">
        <v>74</v>
      </c>
      <c r="N16" s="80"/>
      <c r="O16" s="80"/>
      <c r="V16" s="8"/>
      <c r="W16" s="8"/>
      <c r="X16" s="8"/>
      <c r="Y16" s="8"/>
      <c r="Z16" s="8"/>
      <c r="AA16" s="8"/>
      <c r="AB16" s="8"/>
      <c r="AC16" s="8"/>
      <c r="AD16" s="8"/>
      <c r="AE16" s="8"/>
      <c r="AF16" s="8"/>
      <c r="AG16" s="8"/>
      <c r="AH16" s="8"/>
      <c r="AK16" s="8"/>
      <c r="AL16" s="8"/>
      <c r="AM16" s="8"/>
      <c r="AN16" s="8"/>
      <c r="AO16" s="8"/>
      <c r="AP16" s="8"/>
    </row>
    <row r="17" spans="1:42" ht="24" customHeight="1">
      <c r="A17" s="11"/>
      <c r="B17" s="234" t="s">
        <v>169</v>
      </c>
      <c r="C17" s="234"/>
      <c r="D17" s="234"/>
      <c r="E17" s="235"/>
      <c r="F17" s="236" t="s">
        <v>156</v>
      </c>
      <c r="G17" s="237"/>
      <c r="H17" s="113" t="s">
        <v>177</v>
      </c>
      <c r="I17" s="114" t="s">
        <v>174</v>
      </c>
      <c r="J17" s="115"/>
      <c r="K17" s="226" t="s">
        <v>157</v>
      </c>
      <c r="L17" s="227"/>
      <c r="M17" s="113" t="s">
        <v>175</v>
      </c>
      <c r="N17" s="114" t="s">
        <v>176</v>
      </c>
      <c r="O17" s="7"/>
      <c r="P17" s="228" t="s">
        <v>155</v>
      </c>
      <c r="Q17" s="229"/>
      <c r="R17" s="229"/>
      <c r="S17" s="229"/>
      <c r="T17" s="229"/>
      <c r="U17" s="229"/>
      <c r="V17" s="229"/>
      <c r="W17" s="229"/>
      <c r="X17" s="230"/>
      <c r="AD17" s="8"/>
      <c r="AE17" s="8"/>
      <c r="AF17" s="8"/>
      <c r="AG17" s="8"/>
      <c r="AH17" s="8"/>
      <c r="AK17" s="8"/>
      <c r="AL17" s="8"/>
      <c r="AM17" s="8"/>
      <c r="AN17" s="8"/>
      <c r="AO17" s="8"/>
      <c r="AP17" s="8"/>
    </row>
    <row r="18" spans="1:42" ht="24" customHeight="1">
      <c r="A18" s="12"/>
      <c r="B18" s="238" t="s">
        <v>170</v>
      </c>
      <c r="C18" s="239"/>
      <c r="D18" s="241" t="s">
        <v>54</v>
      </c>
      <c r="E18" s="242"/>
      <c r="F18" s="58"/>
      <c r="G18" s="111" t="s">
        <v>65</v>
      </c>
      <c r="H18" s="81"/>
      <c r="I18" s="82"/>
      <c r="K18" s="58"/>
      <c r="L18" s="111" t="s">
        <v>65</v>
      </c>
      <c r="M18" s="81"/>
      <c r="N18" s="82"/>
      <c r="P18" s="220"/>
      <c r="Q18" s="221"/>
      <c r="R18" s="221"/>
      <c r="S18" s="221"/>
      <c r="T18" s="221"/>
      <c r="U18" s="221"/>
      <c r="V18" s="221"/>
      <c r="W18" s="221"/>
      <c r="X18" s="222"/>
      <c r="AD18" s="8"/>
      <c r="AE18" s="8"/>
      <c r="AF18" s="8"/>
      <c r="AG18" s="8"/>
      <c r="AH18" s="8"/>
      <c r="AK18" s="8"/>
      <c r="AL18" s="8"/>
      <c r="AM18" s="8"/>
    </row>
    <row r="19" spans="1:42" ht="24" customHeight="1">
      <c r="A19" s="12"/>
      <c r="B19" s="240"/>
      <c r="C19" s="240"/>
      <c r="D19" s="243" t="s">
        <v>55</v>
      </c>
      <c r="E19" s="244"/>
      <c r="F19" s="58"/>
      <c r="G19" s="111" t="s">
        <v>65</v>
      </c>
      <c r="H19" s="81"/>
      <c r="I19" s="82"/>
      <c r="K19" s="58"/>
      <c r="L19" s="111" t="s">
        <v>65</v>
      </c>
      <c r="M19" s="81"/>
      <c r="N19" s="82"/>
      <c r="P19" s="220"/>
      <c r="Q19" s="221"/>
      <c r="R19" s="221"/>
      <c r="S19" s="221"/>
      <c r="T19" s="221"/>
      <c r="U19" s="221"/>
      <c r="V19" s="221"/>
      <c r="W19" s="221"/>
      <c r="X19" s="222"/>
      <c r="AD19" s="8"/>
      <c r="AE19" s="8"/>
      <c r="AF19" s="8"/>
      <c r="AG19" s="8"/>
      <c r="AH19" s="8"/>
      <c r="AK19" s="8"/>
      <c r="AL19" s="8"/>
      <c r="AM19" s="8"/>
    </row>
    <row r="20" spans="1:42" ht="24" customHeight="1">
      <c r="A20" s="12"/>
      <c r="B20" s="252" t="s">
        <v>187</v>
      </c>
      <c r="C20" s="240"/>
      <c r="D20" s="243" t="s">
        <v>54</v>
      </c>
      <c r="E20" s="244"/>
      <c r="F20" s="58"/>
      <c r="G20" s="111" t="s">
        <v>65</v>
      </c>
      <c r="H20" s="81"/>
      <c r="I20" s="82"/>
      <c r="K20" s="58"/>
      <c r="L20" s="111" t="s">
        <v>65</v>
      </c>
      <c r="M20" s="81"/>
      <c r="N20" s="82"/>
      <c r="P20" s="220"/>
      <c r="Q20" s="221"/>
      <c r="R20" s="221"/>
      <c r="S20" s="221"/>
      <c r="T20" s="221"/>
      <c r="U20" s="221"/>
      <c r="V20" s="221"/>
      <c r="W20" s="221"/>
      <c r="X20" s="222"/>
      <c r="AD20" s="8"/>
      <c r="AE20" s="8"/>
      <c r="AF20" s="8"/>
      <c r="AG20" s="8"/>
      <c r="AH20" s="8"/>
      <c r="AI20" s="8"/>
      <c r="AJ20" s="8"/>
      <c r="AK20" s="8"/>
      <c r="AL20" s="8"/>
      <c r="AM20" s="8"/>
    </row>
    <row r="21" spans="1:42" ht="37.5" customHeight="1" thickBot="1">
      <c r="A21" s="12"/>
      <c r="B21" s="240"/>
      <c r="C21" s="240"/>
      <c r="D21" s="243" t="s">
        <v>55</v>
      </c>
      <c r="E21" s="244"/>
      <c r="F21" s="59"/>
      <c r="G21" s="112" t="s">
        <v>65</v>
      </c>
      <c r="H21" s="83"/>
      <c r="I21" s="84"/>
      <c r="K21" s="59"/>
      <c r="L21" s="112" t="s">
        <v>65</v>
      </c>
      <c r="M21" s="83"/>
      <c r="N21" s="84"/>
      <c r="P21" s="245"/>
      <c r="Q21" s="246"/>
      <c r="R21" s="246"/>
      <c r="S21" s="246"/>
      <c r="T21" s="246"/>
      <c r="U21" s="246"/>
      <c r="V21" s="246"/>
      <c r="W21" s="246"/>
      <c r="X21" s="247"/>
    </row>
    <row r="22" spans="1:42" ht="21" customHeight="1">
      <c r="B22" s="115" t="s">
        <v>178</v>
      </c>
      <c r="C22" s="14"/>
      <c r="D22" s="14"/>
      <c r="E22" s="14"/>
      <c r="F22" s="14"/>
      <c r="G22" s="14"/>
      <c r="H22" s="14"/>
      <c r="I22" s="14"/>
      <c r="J22" s="14"/>
      <c r="K22" s="14"/>
      <c r="L22" s="14"/>
      <c r="M22" s="14"/>
      <c r="N22" s="14"/>
      <c r="O22" s="14"/>
      <c r="T22" s="5"/>
    </row>
    <row r="23" spans="1:42" ht="21" customHeight="1">
      <c r="B23" s="115"/>
      <c r="C23" s="14"/>
      <c r="D23" s="14"/>
      <c r="E23" s="14"/>
      <c r="F23" s="14"/>
      <c r="G23" s="14"/>
      <c r="H23" s="14"/>
      <c r="I23" s="14"/>
      <c r="J23" s="14"/>
      <c r="K23" s="14"/>
      <c r="L23" s="14"/>
      <c r="M23" s="14"/>
      <c r="N23" s="14"/>
      <c r="O23" s="14"/>
      <c r="T23" s="5"/>
    </row>
    <row r="24" spans="1:42" ht="32.25" customHeight="1">
      <c r="A24" s="11" t="s">
        <v>171</v>
      </c>
      <c r="B24" s="14"/>
      <c r="C24" s="14"/>
      <c r="D24" s="14"/>
      <c r="E24" s="14"/>
      <c r="F24" s="14"/>
      <c r="G24" s="14"/>
      <c r="H24" s="14"/>
      <c r="I24" s="14"/>
      <c r="J24" s="14"/>
      <c r="K24" s="14"/>
      <c r="L24" s="14"/>
      <c r="M24" s="14"/>
      <c r="N24" s="14"/>
      <c r="O24" s="14"/>
    </row>
    <row r="25" spans="1:42" ht="32.25" customHeight="1" thickBot="1">
      <c r="A25" s="11" t="s">
        <v>172</v>
      </c>
      <c r="B25" s="14"/>
      <c r="C25" s="14"/>
      <c r="D25" s="14"/>
      <c r="E25" s="14"/>
      <c r="F25" s="14"/>
      <c r="G25" s="14"/>
      <c r="H25" s="14"/>
      <c r="I25" s="14"/>
      <c r="J25" s="14"/>
      <c r="K25" s="14"/>
      <c r="L25" s="14"/>
      <c r="M25" s="14"/>
      <c r="N25" s="14"/>
      <c r="O25" s="14"/>
    </row>
    <row r="26" spans="1:42" ht="35.25" customHeight="1" thickBot="1">
      <c r="B26" s="223" t="s">
        <v>66</v>
      </c>
      <c r="C26" s="224"/>
      <c r="D26" s="224"/>
      <c r="E26" s="253" t="s">
        <v>67</v>
      </c>
      <c r="F26" s="224"/>
      <c r="G26" s="224"/>
      <c r="H26" s="224"/>
      <c r="I26" s="224"/>
      <c r="J26" s="224"/>
      <c r="K26" s="224"/>
      <c r="L26" s="224"/>
      <c r="M26" s="224"/>
      <c r="N26" s="224"/>
      <c r="O26" s="224"/>
      <c r="P26" s="224"/>
      <c r="Q26" s="224"/>
      <c r="R26" s="224"/>
      <c r="S26" s="223" t="s">
        <v>68</v>
      </c>
      <c r="T26" s="224"/>
      <c r="U26" s="224"/>
      <c r="V26" s="224"/>
      <c r="W26" s="224"/>
      <c r="X26" s="224"/>
      <c r="Y26" s="224"/>
      <c r="Z26" s="224"/>
      <c r="AA26" s="224"/>
      <c r="AB26" s="224"/>
      <c r="AC26" s="224"/>
      <c r="AD26" s="224"/>
      <c r="AE26" s="224"/>
      <c r="AF26" s="224"/>
      <c r="AG26" s="224"/>
      <c r="AH26" s="224"/>
      <c r="AI26" s="224"/>
      <c r="AJ26" s="225"/>
    </row>
    <row r="27" spans="1:42" ht="60" customHeight="1">
      <c r="A27" s="5">
        <v>1</v>
      </c>
      <c r="B27" s="256"/>
      <c r="C27" s="257"/>
      <c r="D27" s="258"/>
      <c r="E27" s="231"/>
      <c r="F27" s="232"/>
      <c r="G27" s="232"/>
      <c r="H27" s="232"/>
      <c r="I27" s="232"/>
      <c r="J27" s="232"/>
      <c r="K27" s="232"/>
      <c r="L27" s="232"/>
      <c r="M27" s="232"/>
      <c r="N27" s="232"/>
      <c r="O27" s="232"/>
      <c r="P27" s="232"/>
      <c r="Q27" s="232"/>
      <c r="R27" s="232"/>
      <c r="S27" s="231"/>
      <c r="T27" s="232"/>
      <c r="U27" s="232"/>
      <c r="V27" s="232"/>
      <c r="W27" s="232"/>
      <c r="X27" s="232"/>
      <c r="Y27" s="232"/>
      <c r="Z27" s="232"/>
      <c r="AA27" s="232"/>
      <c r="AB27" s="232"/>
      <c r="AC27" s="232"/>
      <c r="AD27" s="232"/>
      <c r="AE27" s="232"/>
      <c r="AF27" s="232"/>
      <c r="AG27" s="232"/>
      <c r="AH27" s="232"/>
      <c r="AI27" s="232"/>
      <c r="AJ27" s="233"/>
    </row>
    <row r="28" spans="1:42" ht="60" customHeight="1">
      <c r="A28" s="5">
        <v>2</v>
      </c>
      <c r="B28" s="254"/>
      <c r="C28" s="255"/>
      <c r="D28" s="255"/>
      <c r="E28" s="217"/>
      <c r="F28" s="218"/>
      <c r="G28" s="218"/>
      <c r="H28" s="218"/>
      <c r="I28" s="218"/>
      <c r="J28" s="218"/>
      <c r="K28" s="218"/>
      <c r="L28" s="218"/>
      <c r="M28" s="218"/>
      <c r="N28" s="218"/>
      <c r="O28" s="218"/>
      <c r="P28" s="218"/>
      <c r="Q28" s="218"/>
      <c r="R28" s="218"/>
      <c r="S28" s="217"/>
      <c r="T28" s="218"/>
      <c r="U28" s="218"/>
      <c r="V28" s="218"/>
      <c r="W28" s="218"/>
      <c r="X28" s="218"/>
      <c r="Y28" s="218"/>
      <c r="Z28" s="218"/>
      <c r="AA28" s="218"/>
      <c r="AB28" s="218"/>
      <c r="AC28" s="218"/>
      <c r="AD28" s="218"/>
      <c r="AE28" s="218"/>
      <c r="AF28" s="218"/>
      <c r="AG28" s="218"/>
      <c r="AH28" s="218"/>
      <c r="AI28" s="218"/>
      <c r="AJ28" s="219"/>
    </row>
    <row r="29" spans="1:42" ht="60" customHeight="1">
      <c r="A29" s="5">
        <v>3</v>
      </c>
      <c r="B29" s="254"/>
      <c r="C29" s="255"/>
      <c r="D29" s="255"/>
      <c r="E29" s="217"/>
      <c r="F29" s="218"/>
      <c r="G29" s="218"/>
      <c r="H29" s="218"/>
      <c r="I29" s="218"/>
      <c r="J29" s="218"/>
      <c r="K29" s="218"/>
      <c r="L29" s="218"/>
      <c r="M29" s="218"/>
      <c r="N29" s="218"/>
      <c r="O29" s="218"/>
      <c r="P29" s="218"/>
      <c r="Q29" s="218"/>
      <c r="R29" s="218"/>
      <c r="S29" s="217"/>
      <c r="T29" s="218"/>
      <c r="U29" s="218"/>
      <c r="V29" s="218"/>
      <c r="W29" s="218"/>
      <c r="X29" s="218"/>
      <c r="Y29" s="218"/>
      <c r="Z29" s="218"/>
      <c r="AA29" s="218"/>
      <c r="AB29" s="218"/>
      <c r="AC29" s="218"/>
      <c r="AD29" s="218"/>
      <c r="AE29" s="218"/>
      <c r="AF29" s="218"/>
      <c r="AG29" s="218"/>
      <c r="AH29" s="218"/>
      <c r="AI29" s="218"/>
      <c r="AJ29" s="219"/>
    </row>
    <row r="30" spans="1:42" ht="60" customHeight="1">
      <c r="A30" s="5">
        <v>4</v>
      </c>
      <c r="B30" s="254"/>
      <c r="C30" s="255"/>
      <c r="D30" s="255"/>
      <c r="E30" s="217"/>
      <c r="F30" s="218"/>
      <c r="G30" s="218"/>
      <c r="H30" s="218"/>
      <c r="I30" s="218"/>
      <c r="J30" s="218"/>
      <c r="K30" s="218"/>
      <c r="L30" s="218"/>
      <c r="M30" s="218"/>
      <c r="N30" s="218"/>
      <c r="O30" s="218"/>
      <c r="P30" s="218"/>
      <c r="Q30" s="218"/>
      <c r="R30" s="218"/>
      <c r="S30" s="217"/>
      <c r="T30" s="218"/>
      <c r="U30" s="218"/>
      <c r="V30" s="218"/>
      <c r="W30" s="218"/>
      <c r="X30" s="218"/>
      <c r="Y30" s="218"/>
      <c r="Z30" s="218"/>
      <c r="AA30" s="218"/>
      <c r="AB30" s="218"/>
      <c r="AC30" s="218"/>
      <c r="AD30" s="218"/>
      <c r="AE30" s="218"/>
      <c r="AF30" s="218"/>
      <c r="AG30" s="218"/>
      <c r="AH30" s="218"/>
      <c r="AI30" s="218"/>
      <c r="AJ30" s="219"/>
    </row>
    <row r="31" spans="1:42" ht="60" customHeight="1" thickBot="1">
      <c r="A31" s="5">
        <v>5</v>
      </c>
      <c r="B31" s="250"/>
      <c r="C31" s="251"/>
      <c r="D31" s="251"/>
      <c r="E31" s="214"/>
      <c r="F31" s="215"/>
      <c r="G31" s="215"/>
      <c r="H31" s="215"/>
      <c r="I31" s="215"/>
      <c r="J31" s="215"/>
      <c r="K31" s="215"/>
      <c r="L31" s="215"/>
      <c r="M31" s="215"/>
      <c r="N31" s="215"/>
      <c r="O31" s="215"/>
      <c r="P31" s="215"/>
      <c r="Q31" s="215"/>
      <c r="R31" s="215"/>
      <c r="S31" s="214"/>
      <c r="T31" s="215"/>
      <c r="U31" s="215"/>
      <c r="V31" s="215"/>
      <c r="W31" s="215"/>
      <c r="X31" s="215"/>
      <c r="Y31" s="215"/>
      <c r="Z31" s="215"/>
      <c r="AA31" s="215"/>
      <c r="AB31" s="215"/>
      <c r="AC31" s="215"/>
      <c r="AD31" s="215"/>
      <c r="AE31" s="215"/>
      <c r="AF31" s="215"/>
      <c r="AG31" s="215"/>
      <c r="AH31" s="215"/>
      <c r="AI31" s="215"/>
      <c r="AJ31" s="216"/>
    </row>
    <row r="32" spans="1:42" ht="24.75" customHeight="1"/>
    <row r="33" spans="1:20" ht="28.5" customHeight="1">
      <c r="A33" s="15" t="s">
        <v>142</v>
      </c>
      <c r="B33" s="14"/>
      <c r="C33" s="14"/>
      <c r="D33" s="14"/>
      <c r="E33" s="14"/>
      <c r="F33" s="14"/>
      <c r="G33" s="14"/>
      <c r="H33" s="14"/>
      <c r="I33" s="14"/>
      <c r="J33" s="14"/>
      <c r="K33" s="14"/>
      <c r="L33" s="14"/>
      <c r="R33" s="16" t="s">
        <v>13</v>
      </c>
      <c r="T33" s="5"/>
    </row>
    <row r="34" spans="1:20" ht="28.5" customHeight="1">
      <c r="A34" s="25">
        <v>1</v>
      </c>
      <c r="B34" s="248" t="s">
        <v>53</v>
      </c>
      <c r="C34" s="248"/>
      <c r="D34" s="248"/>
      <c r="E34" s="248"/>
      <c r="F34" s="248"/>
      <c r="G34" s="248"/>
      <c r="H34" s="248"/>
      <c r="I34" s="248"/>
      <c r="J34" s="248"/>
      <c r="K34" s="248"/>
      <c r="L34" s="248"/>
      <c r="M34" s="248"/>
      <c r="N34" s="248"/>
      <c r="O34" s="248"/>
      <c r="P34" s="248"/>
      <c r="Q34" s="249"/>
      <c r="R34" s="24"/>
      <c r="T34" s="5"/>
    </row>
    <row r="35" spans="1:20" ht="28.5" customHeight="1">
      <c r="A35" s="25">
        <v>2</v>
      </c>
      <c r="B35" s="248" t="s">
        <v>87</v>
      </c>
      <c r="C35" s="248"/>
      <c r="D35" s="248"/>
      <c r="E35" s="248"/>
      <c r="F35" s="248"/>
      <c r="G35" s="248"/>
      <c r="H35" s="248"/>
      <c r="I35" s="248"/>
      <c r="J35" s="248"/>
      <c r="K35" s="248"/>
      <c r="L35" s="248"/>
      <c r="M35" s="248"/>
      <c r="N35" s="248"/>
      <c r="O35" s="248"/>
      <c r="P35" s="248"/>
      <c r="Q35" s="249"/>
      <c r="R35" s="24"/>
      <c r="T35" s="5"/>
    </row>
    <row r="36" spans="1:20" ht="28.5" customHeight="1">
      <c r="A36" s="25">
        <v>3</v>
      </c>
      <c r="B36" s="248" t="s">
        <v>52</v>
      </c>
      <c r="C36" s="248"/>
      <c r="D36" s="248"/>
      <c r="E36" s="248"/>
      <c r="F36" s="248"/>
      <c r="G36" s="248"/>
      <c r="H36" s="248"/>
      <c r="I36" s="248"/>
      <c r="J36" s="248"/>
      <c r="K36" s="248"/>
      <c r="L36" s="248"/>
      <c r="M36" s="248"/>
      <c r="N36" s="248"/>
      <c r="O36" s="248"/>
      <c r="P36" s="248"/>
      <c r="Q36" s="249"/>
      <c r="R36" s="2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16" priority="6" operator="containsText" text="○">
      <formula>NOT(ISERROR(SEARCH("○",J5)))</formula>
    </cfRule>
    <cfRule type="containsText" dxfId="15" priority="7" operator="containsText" text="○">
      <formula>NOT(ISERROR(SEARCH("○",J5)))</formula>
    </cfRule>
    <cfRule type="containsText" dxfId="14" priority="10" operator="containsText" text="○">
      <formula>NOT(ISERROR(SEARCH("○",J5)))</formula>
    </cfRule>
    <cfRule type="containsText" dxfId="13" priority="11" operator="containsText" text="○">
      <formula>NOT(ISERROR(SEARCH("○",J5)))</formula>
    </cfRule>
  </conditionalFormatting>
  <conditionalFormatting sqref="J6">
    <cfRule type="containsText" dxfId="12" priority="5" operator="containsText" text="○">
      <formula>NOT(ISERROR(SEARCH("○",J6)))</formula>
    </cfRule>
    <cfRule type="containsText" dxfId="11" priority="8" operator="containsText" text="○">
      <formula>NOT(ISERROR(SEARCH("○",J6)))</formula>
    </cfRule>
  </conditionalFormatting>
  <conditionalFormatting sqref="AJ13:AJ14">
    <cfRule type="expression" dxfId="10"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5" customWidth="1"/>
    <col min="2" max="2" width="3.8984375" style="73" customWidth="1"/>
    <col min="3" max="3" width="72.69921875" style="74" customWidth="1"/>
    <col min="4" max="4" width="17" style="65" customWidth="1"/>
    <col min="5" max="5" width="18.8984375" style="65" customWidth="1"/>
    <col min="6" max="6" width="2.19921875" style="65" customWidth="1"/>
    <col min="7" max="7" width="12.69921875" style="65" hidden="1" customWidth="1"/>
    <col min="8" max="8" width="12" style="65" hidden="1" customWidth="1"/>
    <col min="9" max="9" width="0" style="65" hidden="1" customWidth="1"/>
    <col min="10" max="10" width="4.59765625" style="65" customWidth="1"/>
    <col min="11" max="11" width="3.8984375" style="73" customWidth="1"/>
    <col min="12" max="12" width="72.69921875" style="74" customWidth="1"/>
    <col min="13" max="13" width="17" style="65" customWidth="1"/>
    <col min="14" max="14" width="18.8984375" style="65" customWidth="1"/>
    <col min="15" max="15" width="2.19921875" style="65" customWidth="1"/>
    <col min="16" max="16" width="12.69921875" style="65" hidden="1" customWidth="1"/>
    <col min="17" max="17" width="12" style="65" hidden="1" customWidth="1"/>
    <col min="18" max="18" width="9" style="65" customWidth="1"/>
    <col min="19" max="16384" width="9" style="65"/>
  </cols>
  <sheetData>
    <row r="1" spans="1:17" ht="35.25" customHeight="1">
      <c r="A1" s="60"/>
      <c r="B1" s="61"/>
      <c r="C1" s="142" t="s">
        <v>184</v>
      </c>
      <c r="D1" s="63"/>
      <c r="E1" s="64"/>
      <c r="J1" s="60"/>
      <c r="K1" s="61"/>
      <c r="L1" s="141" t="s">
        <v>185</v>
      </c>
      <c r="M1" s="63"/>
      <c r="N1" s="64"/>
    </row>
    <row r="2" spans="1:17" ht="35.25" customHeight="1">
      <c r="A2" s="60" t="s">
        <v>143</v>
      </c>
      <c r="B2" s="61"/>
      <c r="C2" s="62"/>
      <c r="D2" s="63"/>
      <c r="E2" s="64"/>
      <c r="G2" s="65" t="s">
        <v>164</v>
      </c>
      <c r="H2" s="65" t="s">
        <v>163</v>
      </c>
      <c r="J2" s="60" t="s">
        <v>143</v>
      </c>
      <c r="K2" s="61"/>
      <c r="L2" s="62"/>
      <c r="M2" s="63"/>
      <c r="N2" s="64"/>
      <c r="P2" s="65" t="s">
        <v>164</v>
      </c>
      <c r="Q2" s="65" t="s">
        <v>163</v>
      </c>
    </row>
    <row r="3" spans="1:17" ht="21.75" customHeight="1">
      <c r="A3" s="123" t="s">
        <v>140</v>
      </c>
      <c r="B3" s="124"/>
      <c r="C3" s="125"/>
      <c r="D3" s="126" t="s">
        <v>151</v>
      </c>
      <c r="E3" s="127"/>
      <c r="G3" s="75" t="s">
        <v>152</v>
      </c>
      <c r="H3" s="75" t="s">
        <v>152</v>
      </c>
      <c r="J3" s="132" t="s">
        <v>140</v>
      </c>
      <c r="K3" s="133"/>
      <c r="L3" s="134"/>
      <c r="M3" s="135" t="s">
        <v>151</v>
      </c>
      <c r="N3" s="136"/>
      <c r="P3" s="75" t="s">
        <v>152</v>
      </c>
      <c r="Q3" s="75" t="s">
        <v>152</v>
      </c>
    </row>
    <row r="4" spans="1:17" ht="23.25" customHeight="1">
      <c r="A4" s="128"/>
      <c r="B4" s="66">
        <v>1</v>
      </c>
      <c r="C4" s="67" t="s">
        <v>144</v>
      </c>
      <c r="D4" s="76">
        <f>ROUND(G4*1000,0)</f>
        <v>537000</v>
      </c>
      <c r="E4" s="91" t="s">
        <v>115</v>
      </c>
      <c r="G4" s="65">
        <v>537</v>
      </c>
      <c r="H4" s="65">
        <v>537</v>
      </c>
      <c r="J4" s="137"/>
      <c r="K4" s="66">
        <v>1</v>
      </c>
      <c r="L4" s="67" t="s">
        <v>144</v>
      </c>
      <c r="M4" s="76">
        <f t="shared" ref="M4:M38" si="0">ROUND(P4*1000,0)</f>
        <v>268000</v>
      </c>
      <c r="N4" s="91" t="s">
        <v>115</v>
      </c>
      <c r="P4" s="65">
        <v>268</v>
      </c>
      <c r="Q4" s="65">
        <v>268</v>
      </c>
    </row>
    <row r="5" spans="1:17" ht="23.25" customHeight="1">
      <c r="A5" s="128"/>
      <c r="B5" s="66">
        <v>2</v>
      </c>
      <c r="C5" s="67" t="s">
        <v>145</v>
      </c>
      <c r="D5" s="77">
        <f t="shared" ref="D5:D20" si="1">ROUND(G5*1000,0)</f>
        <v>684000</v>
      </c>
      <c r="E5" s="68" t="s">
        <v>115</v>
      </c>
      <c r="G5" s="65">
        <v>684</v>
      </c>
      <c r="H5" s="65">
        <v>684</v>
      </c>
      <c r="J5" s="137"/>
      <c r="K5" s="66">
        <v>2</v>
      </c>
      <c r="L5" s="67" t="s">
        <v>145</v>
      </c>
      <c r="M5" s="77">
        <f t="shared" si="0"/>
        <v>342000</v>
      </c>
      <c r="N5" s="68" t="s">
        <v>115</v>
      </c>
      <c r="P5" s="65">
        <v>342</v>
      </c>
      <c r="Q5" s="65">
        <v>342</v>
      </c>
    </row>
    <row r="6" spans="1:17" ht="23.25" customHeight="1">
      <c r="A6" s="128"/>
      <c r="B6" s="66">
        <v>3</v>
      </c>
      <c r="C6" s="67" t="s">
        <v>146</v>
      </c>
      <c r="D6" s="77">
        <f t="shared" si="1"/>
        <v>889000</v>
      </c>
      <c r="E6" s="68" t="s">
        <v>115</v>
      </c>
      <c r="G6" s="65">
        <v>889</v>
      </c>
      <c r="H6" s="65">
        <v>889</v>
      </c>
      <c r="J6" s="137"/>
      <c r="K6" s="66">
        <v>3</v>
      </c>
      <c r="L6" s="67" t="s">
        <v>146</v>
      </c>
      <c r="M6" s="77">
        <f t="shared" si="0"/>
        <v>445000</v>
      </c>
      <c r="N6" s="68" t="s">
        <v>115</v>
      </c>
      <c r="P6" s="65">
        <v>445</v>
      </c>
      <c r="Q6" s="65">
        <v>445</v>
      </c>
    </row>
    <row r="7" spans="1:17" ht="23.25" customHeight="1">
      <c r="A7" s="128"/>
      <c r="B7" s="66">
        <v>4</v>
      </c>
      <c r="C7" s="69" t="s">
        <v>147</v>
      </c>
      <c r="D7" s="77">
        <f t="shared" si="1"/>
        <v>231000</v>
      </c>
      <c r="E7" s="68" t="s">
        <v>115</v>
      </c>
      <c r="G7" s="65">
        <v>231</v>
      </c>
      <c r="H7" s="65">
        <v>231</v>
      </c>
      <c r="J7" s="137"/>
      <c r="K7" s="66">
        <v>4</v>
      </c>
      <c r="L7" s="69" t="s">
        <v>147</v>
      </c>
      <c r="M7" s="77">
        <f t="shared" si="0"/>
        <v>115000</v>
      </c>
      <c r="N7" s="68" t="s">
        <v>115</v>
      </c>
      <c r="P7" s="65">
        <v>115</v>
      </c>
      <c r="Q7" s="65">
        <v>115</v>
      </c>
    </row>
    <row r="8" spans="1:17" ht="23.25" customHeight="1">
      <c r="A8" s="128"/>
      <c r="B8" s="66">
        <v>5</v>
      </c>
      <c r="C8" s="67" t="s">
        <v>134</v>
      </c>
      <c r="D8" s="77">
        <f t="shared" si="1"/>
        <v>226000</v>
      </c>
      <c r="E8" s="68" t="s">
        <v>115</v>
      </c>
      <c r="G8" s="65">
        <v>226</v>
      </c>
      <c r="H8" s="65">
        <v>226</v>
      </c>
      <c r="J8" s="137"/>
      <c r="K8" s="66">
        <v>5</v>
      </c>
      <c r="L8" s="67" t="s">
        <v>134</v>
      </c>
      <c r="M8" s="77">
        <f t="shared" si="0"/>
        <v>113000</v>
      </c>
      <c r="N8" s="68" t="s">
        <v>115</v>
      </c>
      <c r="P8" s="65">
        <v>113</v>
      </c>
      <c r="Q8" s="65">
        <v>113</v>
      </c>
    </row>
    <row r="9" spans="1:17" ht="23.25" customHeight="1">
      <c r="A9" s="128"/>
      <c r="B9" s="66">
        <v>6</v>
      </c>
      <c r="C9" s="67" t="s">
        <v>148</v>
      </c>
      <c r="D9" s="77">
        <f t="shared" si="1"/>
        <v>564000</v>
      </c>
      <c r="E9" s="68" t="s">
        <v>115</v>
      </c>
      <c r="G9" s="65">
        <v>564</v>
      </c>
      <c r="H9" s="65">
        <v>564</v>
      </c>
      <c r="J9" s="137"/>
      <c r="K9" s="66">
        <v>6</v>
      </c>
      <c r="L9" s="67" t="s">
        <v>148</v>
      </c>
      <c r="M9" s="77">
        <f t="shared" si="0"/>
        <v>282000</v>
      </c>
      <c r="N9" s="68" t="s">
        <v>115</v>
      </c>
      <c r="P9" s="65">
        <v>282</v>
      </c>
      <c r="Q9" s="65">
        <v>282</v>
      </c>
    </row>
    <row r="10" spans="1:17" ht="23.25" customHeight="1">
      <c r="A10" s="128"/>
      <c r="B10" s="66">
        <v>7</v>
      </c>
      <c r="C10" s="67" t="s">
        <v>149</v>
      </c>
      <c r="D10" s="77">
        <f t="shared" si="1"/>
        <v>710000</v>
      </c>
      <c r="E10" s="68" t="s">
        <v>115</v>
      </c>
      <c r="G10" s="65">
        <v>710</v>
      </c>
      <c r="H10" s="65">
        <v>710</v>
      </c>
      <c r="J10" s="137"/>
      <c r="K10" s="66">
        <v>7</v>
      </c>
      <c r="L10" s="67" t="s">
        <v>149</v>
      </c>
      <c r="M10" s="77">
        <f t="shared" si="0"/>
        <v>355000</v>
      </c>
      <c r="N10" s="68" t="s">
        <v>115</v>
      </c>
      <c r="P10" s="65">
        <v>355</v>
      </c>
      <c r="Q10" s="65">
        <v>355</v>
      </c>
    </row>
    <row r="11" spans="1:17" ht="23.25" customHeight="1">
      <c r="A11" s="129"/>
      <c r="B11" s="66">
        <v>8</v>
      </c>
      <c r="C11" s="67" t="s">
        <v>150</v>
      </c>
      <c r="D11" s="77">
        <f t="shared" si="1"/>
        <v>1133000</v>
      </c>
      <c r="E11" s="68" t="s">
        <v>115</v>
      </c>
      <c r="G11" s="65">
        <v>1133</v>
      </c>
      <c r="H11" s="65">
        <v>1133</v>
      </c>
      <c r="J11" s="138"/>
      <c r="K11" s="66">
        <v>8</v>
      </c>
      <c r="L11" s="67" t="s">
        <v>150</v>
      </c>
      <c r="M11" s="77">
        <f t="shared" si="0"/>
        <v>567000</v>
      </c>
      <c r="N11" s="68" t="s">
        <v>115</v>
      </c>
      <c r="P11" s="65">
        <v>567</v>
      </c>
      <c r="Q11" s="65">
        <v>567</v>
      </c>
    </row>
    <row r="12" spans="1:17" ht="23.25" customHeight="1">
      <c r="A12" s="128"/>
      <c r="B12" s="66">
        <v>9</v>
      </c>
      <c r="C12" s="67" t="s">
        <v>39</v>
      </c>
      <c r="D12" s="77">
        <f t="shared" si="1"/>
        <v>27000</v>
      </c>
      <c r="E12" s="68" t="s">
        <v>108</v>
      </c>
      <c r="G12" s="65">
        <v>27</v>
      </c>
      <c r="H12" s="65">
        <v>27</v>
      </c>
      <c r="J12" s="137"/>
      <c r="K12" s="66">
        <v>9</v>
      </c>
      <c r="L12" s="67" t="s">
        <v>39</v>
      </c>
      <c r="M12" s="77">
        <f t="shared" si="0"/>
        <v>13000</v>
      </c>
      <c r="N12" s="68" t="s">
        <v>108</v>
      </c>
      <c r="P12" s="65">
        <v>13</v>
      </c>
      <c r="Q12" s="65">
        <v>13</v>
      </c>
    </row>
    <row r="13" spans="1:17" ht="23.25" customHeight="1">
      <c r="A13" s="129"/>
      <c r="B13" s="66">
        <v>9</v>
      </c>
      <c r="C13" s="67" t="s">
        <v>40</v>
      </c>
      <c r="D13" s="77">
        <f t="shared" si="1"/>
        <v>27000</v>
      </c>
      <c r="E13" s="68" t="s">
        <v>108</v>
      </c>
      <c r="G13" s="65">
        <v>27</v>
      </c>
      <c r="H13" s="65">
        <v>27</v>
      </c>
      <c r="J13" s="138"/>
      <c r="K13" s="66">
        <v>9</v>
      </c>
      <c r="L13" s="67" t="s">
        <v>40</v>
      </c>
      <c r="M13" s="77">
        <f t="shared" si="0"/>
        <v>13000</v>
      </c>
      <c r="N13" s="68" t="s">
        <v>108</v>
      </c>
      <c r="P13" s="65">
        <v>13</v>
      </c>
      <c r="Q13" s="65">
        <v>13</v>
      </c>
    </row>
    <row r="14" spans="1:17" ht="23.25" customHeight="1">
      <c r="A14" s="128"/>
      <c r="B14" s="66">
        <v>10</v>
      </c>
      <c r="C14" s="67" t="s">
        <v>126</v>
      </c>
      <c r="D14" s="77">
        <f t="shared" si="1"/>
        <v>320000</v>
      </c>
      <c r="E14" s="68" t="s">
        <v>115</v>
      </c>
      <c r="G14" s="65">
        <v>320</v>
      </c>
      <c r="H14" s="65">
        <v>320</v>
      </c>
      <c r="J14" s="137"/>
      <c r="K14" s="66">
        <v>10</v>
      </c>
      <c r="L14" s="67" t="s">
        <v>126</v>
      </c>
      <c r="M14" s="77">
        <f t="shared" si="0"/>
        <v>160000</v>
      </c>
      <c r="N14" s="68" t="s">
        <v>115</v>
      </c>
      <c r="P14" s="65">
        <v>160</v>
      </c>
      <c r="Q14" s="65">
        <v>160</v>
      </c>
    </row>
    <row r="15" spans="1:17" ht="23.25" customHeight="1">
      <c r="A15" s="128"/>
      <c r="B15" s="66">
        <v>11</v>
      </c>
      <c r="C15" s="67" t="s">
        <v>125</v>
      </c>
      <c r="D15" s="77">
        <f t="shared" si="1"/>
        <v>339000</v>
      </c>
      <c r="E15" s="68" t="s">
        <v>115</v>
      </c>
      <c r="G15" s="65">
        <v>339</v>
      </c>
      <c r="H15" s="65">
        <v>339</v>
      </c>
      <c r="J15" s="137"/>
      <c r="K15" s="66">
        <v>11</v>
      </c>
      <c r="L15" s="67" t="s">
        <v>125</v>
      </c>
      <c r="M15" s="77">
        <f t="shared" si="0"/>
        <v>169000</v>
      </c>
      <c r="N15" s="68" t="s">
        <v>115</v>
      </c>
      <c r="P15" s="65">
        <v>169</v>
      </c>
      <c r="Q15" s="65">
        <v>169</v>
      </c>
    </row>
    <row r="16" spans="1:17" ht="23.25" customHeight="1">
      <c r="A16" s="128"/>
      <c r="B16" s="66">
        <v>12</v>
      </c>
      <c r="C16" s="67" t="s">
        <v>124</v>
      </c>
      <c r="D16" s="77">
        <f t="shared" si="1"/>
        <v>311000</v>
      </c>
      <c r="E16" s="68" t="s">
        <v>115</v>
      </c>
      <c r="G16" s="65">
        <v>311</v>
      </c>
      <c r="H16" s="65">
        <v>311</v>
      </c>
      <c r="J16" s="137"/>
      <c r="K16" s="66">
        <v>12</v>
      </c>
      <c r="L16" s="67" t="s">
        <v>124</v>
      </c>
      <c r="M16" s="77">
        <f t="shared" si="0"/>
        <v>156000</v>
      </c>
      <c r="N16" s="68" t="s">
        <v>115</v>
      </c>
      <c r="P16" s="65">
        <v>156</v>
      </c>
      <c r="Q16" s="65">
        <v>156</v>
      </c>
    </row>
    <row r="17" spans="1:17" ht="23.25" customHeight="1">
      <c r="A17" s="128"/>
      <c r="B17" s="66">
        <v>13</v>
      </c>
      <c r="C17" s="67" t="s">
        <v>123</v>
      </c>
      <c r="D17" s="77">
        <f t="shared" si="1"/>
        <v>137000</v>
      </c>
      <c r="E17" s="68" t="s">
        <v>115</v>
      </c>
      <c r="G17" s="65">
        <v>137</v>
      </c>
      <c r="H17" s="65">
        <v>137</v>
      </c>
      <c r="J17" s="137"/>
      <c r="K17" s="66">
        <v>13</v>
      </c>
      <c r="L17" s="67" t="s">
        <v>123</v>
      </c>
      <c r="M17" s="77">
        <f t="shared" si="0"/>
        <v>68000</v>
      </c>
      <c r="N17" s="68" t="s">
        <v>115</v>
      </c>
      <c r="P17" s="65">
        <v>68</v>
      </c>
      <c r="Q17" s="65">
        <v>68</v>
      </c>
    </row>
    <row r="18" spans="1:17" ht="23.25" customHeight="1">
      <c r="A18" s="128"/>
      <c r="B18" s="66">
        <v>14</v>
      </c>
      <c r="C18" s="67" t="s">
        <v>122</v>
      </c>
      <c r="D18" s="77">
        <f t="shared" si="1"/>
        <v>508000</v>
      </c>
      <c r="E18" s="68" t="s">
        <v>115</v>
      </c>
      <c r="G18" s="65">
        <v>508</v>
      </c>
      <c r="H18" s="65">
        <v>508</v>
      </c>
      <c r="J18" s="137"/>
      <c r="K18" s="66">
        <v>14</v>
      </c>
      <c r="L18" s="67" t="s">
        <v>122</v>
      </c>
      <c r="M18" s="77">
        <f t="shared" si="0"/>
        <v>254000</v>
      </c>
      <c r="N18" s="68" t="s">
        <v>115</v>
      </c>
      <c r="P18" s="65">
        <v>254</v>
      </c>
      <c r="Q18" s="65">
        <v>254</v>
      </c>
    </row>
    <row r="19" spans="1:17" ht="23.25" customHeight="1">
      <c r="A19" s="128"/>
      <c r="B19" s="66">
        <v>15</v>
      </c>
      <c r="C19" s="67" t="s">
        <v>121</v>
      </c>
      <c r="D19" s="77">
        <f t="shared" si="1"/>
        <v>204000</v>
      </c>
      <c r="E19" s="68" t="s">
        <v>115</v>
      </c>
      <c r="G19" s="65">
        <v>204</v>
      </c>
      <c r="H19" s="65">
        <v>204</v>
      </c>
      <c r="J19" s="137"/>
      <c r="K19" s="66">
        <v>15</v>
      </c>
      <c r="L19" s="67" t="s">
        <v>121</v>
      </c>
      <c r="M19" s="77">
        <f t="shared" si="0"/>
        <v>102000</v>
      </c>
      <c r="N19" s="68" t="s">
        <v>115</v>
      </c>
      <c r="P19" s="65">
        <v>102</v>
      </c>
      <c r="Q19" s="65">
        <v>102</v>
      </c>
    </row>
    <row r="20" spans="1:17" ht="23.25" customHeight="1">
      <c r="A20" s="128"/>
      <c r="B20" s="66">
        <v>16</v>
      </c>
      <c r="C20" s="67" t="s">
        <v>120</v>
      </c>
      <c r="D20" s="77">
        <f t="shared" si="1"/>
        <v>148000</v>
      </c>
      <c r="E20" s="68" t="s">
        <v>115</v>
      </c>
      <c r="G20" s="65">
        <v>148</v>
      </c>
      <c r="H20" s="65">
        <v>148</v>
      </c>
      <c r="J20" s="137"/>
      <c r="K20" s="66">
        <v>16</v>
      </c>
      <c r="L20" s="67" t="s">
        <v>120</v>
      </c>
      <c r="M20" s="77">
        <f t="shared" si="0"/>
        <v>74000</v>
      </c>
      <c r="N20" s="68" t="s">
        <v>115</v>
      </c>
      <c r="P20" s="65">
        <v>74</v>
      </c>
      <c r="Q20" s="65">
        <v>74</v>
      </c>
    </row>
    <row r="21" spans="1:17" s="70" customFormat="1" ht="23.25" customHeight="1" outlineLevel="1">
      <c r="A21" s="128"/>
      <c r="B21" s="66">
        <v>17</v>
      </c>
      <c r="C21" s="67"/>
      <c r="D21" s="77" t="s">
        <v>153</v>
      </c>
      <c r="E21" s="68"/>
      <c r="F21" s="121"/>
      <c r="G21" s="121" t="s">
        <v>153</v>
      </c>
      <c r="H21" s="121" t="s">
        <v>153</v>
      </c>
      <c r="I21" s="121"/>
      <c r="J21" s="137"/>
      <c r="K21" s="66">
        <v>17</v>
      </c>
      <c r="L21" s="67" t="s">
        <v>119</v>
      </c>
      <c r="M21" s="77">
        <f t="shared" si="0"/>
        <v>282000</v>
      </c>
      <c r="N21" s="29" t="s">
        <v>115</v>
      </c>
      <c r="O21" s="121"/>
      <c r="P21" s="65">
        <v>282</v>
      </c>
      <c r="Q21" s="65">
        <v>282</v>
      </c>
    </row>
    <row r="22" spans="1:17" s="71" customFormat="1" ht="23.25" customHeight="1" outlineLevel="1">
      <c r="A22" s="130"/>
      <c r="B22" s="66">
        <v>18</v>
      </c>
      <c r="C22" s="67" t="s">
        <v>30</v>
      </c>
      <c r="D22" s="77">
        <f t="shared" ref="D22:D38" si="2">ROUND(G22*1000,0)</f>
        <v>33000</v>
      </c>
      <c r="E22" s="68" t="s">
        <v>115</v>
      </c>
      <c r="G22" s="65">
        <v>33</v>
      </c>
      <c r="H22" s="71">
        <v>33</v>
      </c>
      <c r="J22" s="139"/>
      <c r="K22" s="66">
        <v>18</v>
      </c>
      <c r="L22" s="67" t="s">
        <v>30</v>
      </c>
      <c r="M22" s="77">
        <f t="shared" si="0"/>
        <v>16000</v>
      </c>
      <c r="N22" s="68" t="s">
        <v>115</v>
      </c>
      <c r="P22" s="121">
        <v>16</v>
      </c>
      <c r="Q22" s="121">
        <v>16</v>
      </c>
    </row>
    <row r="23" spans="1:17" ht="23.25" customHeight="1">
      <c r="A23" s="131"/>
      <c r="B23" s="66">
        <v>19</v>
      </c>
      <c r="C23" s="67" t="s">
        <v>117</v>
      </c>
      <c r="D23" s="77">
        <f t="shared" si="2"/>
        <v>475000</v>
      </c>
      <c r="E23" s="68" t="s">
        <v>115</v>
      </c>
      <c r="G23" s="65">
        <v>475</v>
      </c>
      <c r="H23" s="65">
        <v>475</v>
      </c>
      <c r="J23" s="140"/>
      <c r="K23" s="66">
        <v>19</v>
      </c>
      <c r="L23" s="67" t="s">
        <v>117</v>
      </c>
      <c r="M23" s="77">
        <f t="shared" si="0"/>
        <v>237000</v>
      </c>
      <c r="N23" s="68" t="s">
        <v>115</v>
      </c>
      <c r="P23" s="122">
        <v>237</v>
      </c>
      <c r="Q23" s="122">
        <v>237</v>
      </c>
    </row>
    <row r="24" spans="1:17" ht="23.25" customHeight="1">
      <c r="A24" s="129"/>
      <c r="B24" s="66">
        <v>20</v>
      </c>
      <c r="C24" s="67" t="s">
        <v>116</v>
      </c>
      <c r="D24" s="77">
        <f t="shared" si="2"/>
        <v>638000</v>
      </c>
      <c r="E24" s="68" t="s">
        <v>115</v>
      </c>
      <c r="G24" s="65">
        <v>638</v>
      </c>
      <c r="H24" s="65">
        <v>638</v>
      </c>
      <c r="J24" s="138"/>
      <c r="K24" s="66">
        <v>20</v>
      </c>
      <c r="L24" s="67" t="s">
        <v>116</v>
      </c>
      <c r="M24" s="77">
        <f t="shared" si="0"/>
        <v>319000</v>
      </c>
      <c r="N24" s="68" t="s">
        <v>115</v>
      </c>
      <c r="P24" s="121">
        <v>319</v>
      </c>
      <c r="Q24" s="121">
        <v>319</v>
      </c>
    </row>
    <row r="25" spans="1:17" ht="23.25" customHeight="1">
      <c r="A25" s="128"/>
      <c r="B25" s="66">
        <v>21</v>
      </c>
      <c r="C25" s="67" t="s">
        <v>33</v>
      </c>
      <c r="D25" s="77">
        <f t="shared" si="2"/>
        <v>38000</v>
      </c>
      <c r="E25" s="68" t="s">
        <v>108</v>
      </c>
      <c r="G25" s="65">
        <v>38</v>
      </c>
      <c r="H25" s="65">
        <v>38</v>
      </c>
      <c r="J25" s="137"/>
      <c r="K25" s="66">
        <v>21</v>
      </c>
      <c r="L25" s="67" t="s">
        <v>33</v>
      </c>
      <c r="M25" s="77">
        <f t="shared" si="0"/>
        <v>19000</v>
      </c>
      <c r="N25" s="68" t="s">
        <v>108</v>
      </c>
      <c r="P25" s="121">
        <v>19</v>
      </c>
      <c r="Q25" s="121">
        <v>19</v>
      </c>
    </row>
    <row r="26" spans="1:17" ht="23.25" customHeight="1">
      <c r="A26" s="128"/>
      <c r="B26" s="66">
        <v>22</v>
      </c>
      <c r="C26" s="67" t="s">
        <v>34</v>
      </c>
      <c r="D26" s="77">
        <f t="shared" si="2"/>
        <v>40000</v>
      </c>
      <c r="E26" s="68" t="s">
        <v>108</v>
      </c>
      <c r="G26" s="65">
        <v>40</v>
      </c>
      <c r="H26" s="65">
        <v>40</v>
      </c>
      <c r="J26" s="137"/>
      <c r="K26" s="66">
        <v>22</v>
      </c>
      <c r="L26" s="67" t="s">
        <v>34</v>
      </c>
      <c r="M26" s="77">
        <f t="shared" si="0"/>
        <v>20000</v>
      </c>
      <c r="N26" s="68" t="s">
        <v>108</v>
      </c>
      <c r="P26" s="121">
        <v>20</v>
      </c>
      <c r="Q26" s="121">
        <v>20</v>
      </c>
    </row>
    <row r="27" spans="1:17" ht="23.25" customHeight="1">
      <c r="A27" s="128"/>
      <c r="B27" s="66">
        <v>23</v>
      </c>
      <c r="C27" s="67" t="s">
        <v>35</v>
      </c>
      <c r="D27" s="77">
        <f t="shared" si="2"/>
        <v>38000</v>
      </c>
      <c r="E27" s="68" t="s">
        <v>108</v>
      </c>
      <c r="G27" s="65">
        <v>38</v>
      </c>
      <c r="H27" s="65">
        <v>38</v>
      </c>
      <c r="J27" s="137"/>
      <c r="K27" s="66">
        <v>23</v>
      </c>
      <c r="L27" s="67" t="s">
        <v>35</v>
      </c>
      <c r="M27" s="77">
        <f t="shared" si="0"/>
        <v>19000</v>
      </c>
      <c r="N27" s="68" t="s">
        <v>108</v>
      </c>
      <c r="P27" s="121">
        <v>19</v>
      </c>
      <c r="Q27" s="121">
        <v>19</v>
      </c>
    </row>
    <row r="28" spans="1:17" ht="23.25" customHeight="1">
      <c r="A28" s="128"/>
      <c r="B28" s="66">
        <v>24</v>
      </c>
      <c r="C28" s="67" t="s">
        <v>113</v>
      </c>
      <c r="D28" s="77">
        <f t="shared" si="2"/>
        <v>48000</v>
      </c>
      <c r="E28" s="68" t="s">
        <v>108</v>
      </c>
      <c r="G28" s="65">
        <v>48</v>
      </c>
      <c r="H28" s="65">
        <v>48</v>
      </c>
      <c r="J28" s="137"/>
      <c r="K28" s="66">
        <v>24</v>
      </c>
      <c r="L28" s="67" t="s">
        <v>113</v>
      </c>
      <c r="M28" s="77">
        <f t="shared" si="0"/>
        <v>24000</v>
      </c>
      <c r="N28" s="68" t="s">
        <v>108</v>
      </c>
      <c r="P28" s="121">
        <v>24</v>
      </c>
      <c r="Q28" s="121">
        <v>24</v>
      </c>
    </row>
    <row r="29" spans="1:17" ht="23.25" customHeight="1">
      <c r="A29" s="128"/>
      <c r="B29" s="66">
        <v>25</v>
      </c>
      <c r="C29" s="67" t="s">
        <v>112</v>
      </c>
      <c r="D29" s="77">
        <f t="shared" si="2"/>
        <v>43000</v>
      </c>
      <c r="E29" s="68" t="s">
        <v>108</v>
      </c>
      <c r="G29" s="65">
        <v>43</v>
      </c>
      <c r="H29" s="65">
        <v>43</v>
      </c>
      <c r="J29" s="137"/>
      <c r="K29" s="66">
        <v>25</v>
      </c>
      <c r="L29" s="67" t="s">
        <v>112</v>
      </c>
      <c r="M29" s="77">
        <f t="shared" si="0"/>
        <v>21000</v>
      </c>
      <c r="N29" s="68" t="s">
        <v>108</v>
      </c>
      <c r="P29" s="121">
        <v>21</v>
      </c>
      <c r="Q29" s="121">
        <v>21</v>
      </c>
    </row>
    <row r="30" spans="1:17" ht="23.25" customHeight="1">
      <c r="A30" s="128"/>
      <c r="B30" s="66">
        <v>26</v>
      </c>
      <c r="C30" s="67" t="s">
        <v>38</v>
      </c>
      <c r="D30" s="77">
        <f t="shared" si="2"/>
        <v>36000</v>
      </c>
      <c r="E30" s="68" t="s">
        <v>108</v>
      </c>
      <c r="G30" s="65">
        <v>36</v>
      </c>
      <c r="H30" s="65">
        <v>36</v>
      </c>
      <c r="J30" s="137"/>
      <c r="K30" s="66">
        <v>26</v>
      </c>
      <c r="L30" s="67" t="s">
        <v>38</v>
      </c>
      <c r="M30" s="77">
        <f t="shared" si="0"/>
        <v>18000</v>
      </c>
      <c r="N30" s="68" t="s">
        <v>108</v>
      </c>
      <c r="P30" s="121">
        <v>18</v>
      </c>
      <c r="Q30" s="121">
        <v>18</v>
      </c>
    </row>
    <row r="31" spans="1:17" ht="23.25" customHeight="1">
      <c r="A31" s="128"/>
      <c r="B31" s="66">
        <v>27</v>
      </c>
      <c r="C31" s="72" t="s">
        <v>41</v>
      </c>
      <c r="D31" s="77">
        <f t="shared" si="2"/>
        <v>37000</v>
      </c>
      <c r="E31" s="68" t="s">
        <v>108</v>
      </c>
      <c r="G31" s="65">
        <v>37</v>
      </c>
      <c r="H31" s="65">
        <v>37</v>
      </c>
      <c r="J31" s="137"/>
      <c r="K31" s="66">
        <v>27</v>
      </c>
      <c r="L31" s="72" t="s">
        <v>41</v>
      </c>
      <c r="M31" s="77">
        <f t="shared" si="0"/>
        <v>19000</v>
      </c>
      <c r="N31" s="68" t="s">
        <v>108</v>
      </c>
      <c r="P31" s="121">
        <v>19</v>
      </c>
      <c r="Q31" s="121">
        <v>19</v>
      </c>
    </row>
    <row r="32" spans="1:17" ht="23.25" customHeight="1">
      <c r="A32" s="128"/>
      <c r="B32" s="66">
        <v>28</v>
      </c>
      <c r="C32" s="72" t="s">
        <v>45</v>
      </c>
      <c r="D32" s="77">
        <f t="shared" si="2"/>
        <v>35000</v>
      </c>
      <c r="E32" s="68" t="s">
        <v>108</v>
      </c>
      <c r="G32" s="65">
        <v>35</v>
      </c>
      <c r="H32" s="65">
        <v>35</v>
      </c>
      <c r="J32" s="137"/>
      <c r="K32" s="66">
        <v>28</v>
      </c>
      <c r="L32" s="72" t="s">
        <v>45</v>
      </c>
      <c r="M32" s="77">
        <f t="shared" si="0"/>
        <v>18000</v>
      </c>
      <c r="N32" s="68" t="s">
        <v>108</v>
      </c>
      <c r="P32" s="121">
        <v>18</v>
      </c>
      <c r="Q32" s="121">
        <v>18</v>
      </c>
    </row>
    <row r="33" spans="1:17" ht="23.25" customHeight="1">
      <c r="A33" s="128"/>
      <c r="B33" s="66">
        <v>27</v>
      </c>
      <c r="C33" s="72" t="s">
        <v>42</v>
      </c>
      <c r="D33" s="77">
        <f t="shared" si="2"/>
        <v>37000</v>
      </c>
      <c r="E33" s="68" t="s">
        <v>108</v>
      </c>
      <c r="G33" s="65">
        <v>37</v>
      </c>
      <c r="H33" s="65">
        <v>37</v>
      </c>
      <c r="J33" s="137"/>
      <c r="K33" s="66">
        <v>27</v>
      </c>
      <c r="L33" s="72" t="s">
        <v>42</v>
      </c>
      <c r="M33" s="77">
        <f t="shared" si="0"/>
        <v>19000</v>
      </c>
      <c r="N33" s="68" t="s">
        <v>108</v>
      </c>
      <c r="P33" s="121">
        <v>19</v>
      </c>
      <c r="Q33" s="121">
        <v>19</v>
      </c>
    </row>
    <row r="34" spans="1:17" ht="23.25" customHeight="1">
      <c r="A34" s="128"/>
      <c r="B34" s="66">
        <v>28</v>
      </c>
      <c r="C34" s="72" t="s">
        <v>46</v>
      </c>
      <c r="D34" s="77">
        <f t="shared" si="2"/>
        <v>35000</v>
      </c>
      <c r="E34" s="68" t="s">
        <v>108</v>
      </c>
      <c r="G34" s="65">
        <v>35</v>
      </c>
      <c r="H34" s="65">
        <v>35</v>
      </c>
      <c r="J34" s="137"/>
      <c r="K34" s="66">
        <v>28</v>
      </c>
      <c r="L34" s="72" t="s">
        <v>46</v>
      </c>
      <c r="M34" s="77">
        <f t="shared" si="0"/>
        <v>18000</v>
      </c>
      <c r="N34" s="68" t="s">
        <v>108</v>
      </c>
      <c r="P34" s="65">
        <v>18</v>
      </c>
      <c r="Q34" s="121">
        <v>18</v>
      </c>
    </row>
    <row r="35" spans="1:17" ht="23.25" customHeight="1">
      <c r="A35" s="128"/>
      <c r="B35" s="66">
        <v>27</v>
      </c>
      <c r="C35" s="72" t="s">
        <v>43</v>
      </c>
      <c r="D35" s="77">
        <f t="shared" si="2"/>
        <v>37000</v>
      </c>
      <c r="E35" s="68" t="s">
        <v>108</v>
      </c>
      <c r="G35" s="65">
        <v>37</v>
      </c>
      <c r="H35" s="65">
        <v>37</v>
      </c>
      <c r="J35" s="137"/>
      <c r="K35" s="66">
        <v>27</v>
      </c>
      <c r="L35" s="72" t="s">
        <v>43</v>
      </c>
      <c r="M35" s="77">
        <f t="shared" si="0"/>
        <v>19000</v>
      </c>
      <c r="N35" s="68" t="s">
        <v>108</v>
      </c>
      <c r="P35" s="65">
        <v>19</v>
      </c>
      <c r="Q35" s="121">
        <v>19</v>
      </c>
    </row>
    <row r="36" spans="1:17" ht="23.25" customHeight="1">
      <c r="A36" s="128"/>
      <c r="B36" s="66">
        <v>28</v>
      </c>
      <c r="C36" s="72" t="s">
        <v>47</v>
      </c>
      <c r="D36" s="77">
        <f t="shared" si="2"/>
        <v>35000</v>
      </c>
      <c r="E36" s="68" t="s">
        <v>108</v>
      </c>
      <c r="G36" s="65">
        <v>35</v>
      </c>
      <c r="H36" s="65">
        <v>35</v>
      </c>
      <c r="J36" s="137"/>
      <c r="K36" s="66">
        <v>28</v>
      </c>
      <c r="L36" s="72" t="s">
        <v>47</v>
      </c>
      <c r="M36" s="77">
        <f t="shared" si="0"/>
        <v>18000</v>
      </c>
      <c r="N36" s="68" t="s">
        <v>108</v>
      </c>
      <c r="P36" s="65">
        <v>18</v>
      </c>
      <c r="Q36" s="121">
        <v>18</v>
      </c>
    </row>
    <row r="37" spans="1:17" ht="23.25" customHeight="1">
      <c r="A37" s="128"/>
      <c r="B37" s="66">
        <v>27</v>
      </c>
      <c r="C37" s="72" t="s">
        <v>44</v>
      </c>
      <c r="D37" s="77">
        <f t="shared" si="2"/>
        <v>37000</v>
      </c>
      <c r="E37" s="68" t="s">
        <v>108</v>
      </c>
      <c r="G37" s="65">
        <v>37</v>
      </c>
      <c r="H37" s="65">
        <v>37</v>
      </c>
      <c r="J37" s="137"/>
      <c r="K37" s="66">
        <v>27</v>
      </c>
      <c r="L37" s="72" t="s">
        <v>44</v>
      </c>
      <c r="M37" s="77">
        <f t="shared" si="0"/>
        <v>19000</v>
      </c>
      <c r="N37" s="68" t="s">
        <v>108</v>
      </c>
      <c r="P37" s="65">
        <v>19</v>
      </c>
      <c r="Q37" s="121">
        <v>19</v>
      </c>
    </row>
    <row r="38" spans="1:17" ht="23.25" customHeight="1">
      <c r="A38" s="129"/>
      <c r="B38" s="66">
        <v>28</v>
      </c>
      <c r="C38" s="72" t="s">
        <v>48</v>
      </c>
      <c r="D38" s="77">
        <f t="shared" si="2"/>
        <v>35000</v>
      </c>
      <c r="E38" s="68" t="s">
        <v>108</v>
      </c>
      <c r="G38" s="65">
        <v>35</v>
      </c>
      <c r="H38" s="65">
        <v>35</v>
      </c>
      <c r="J38" s="138"/>
      <c r="K38" s="66">
        <v>28</v>
      </c>
      <c r="L38" s="72" t="s">
        <v>48</v>
      </c>
      <c r="M38" s="77">
        <f t="shared" si="0"/>
        <v>18000</v>
      </c>
      <c r="N38" s="91" t="s">
        <v>108</v>
      </c>
      <c r="P38" s="65">
        <v>18</v>
      </c>
      <c r="Q38" s="121">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1"/>
  <sheetViews>
    <sheetView view="pageBreakPreview" zoomScale="55" zoomScaleNormal="85" zoomScaleSheetLayoutView="55" workbookViewId="0"/>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199</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6" t="s">
        <v>159</v>
      </c>
      <c r="B3" s="85"/>
      <c r="C3" s="85"/>
      <c r="D3" s="85"/>
      <c r="E3" s="85"/>
      <c r="F3" s="85"/>
      <c r="G3" s="85"/>
      <c r="H3" s="11"/>
      <c r="I3" s="92" t="s">
        <v>165</v>
      </c>
      <c r="J3" s="93"/>
      <c r="K3" s="93"/>
      <c r="L3" s="93"/>
      <c r="M3" s="93"/>
      <c r="N3" s="93"/>
      <c r="O3" s="93"/>
      <c r="P3" s="93"/>
      <c r="Q3" s="6"/>
      <c r="T3" s="18"/>
      <c r="U3" s="18"/>
      <c r="V3" s="18"/>
      <c r="W3" s="18"/>
      <c r="X3" s="18"/>
      <c r="Y3" s="18"/>
      <c r="Z3" s="18"/>
      <c r="AA3" s="18"/>
      <c r="AB3" s="18"/>
      <c r="AC3" s="18"/>
      <c r="AD3" s="18"/>
      <c r="AE3" s="18"/>
      <c r="AF3" s="18"/>
      <c r="AG3" s="18"/>
      <c r="AH3" s="18"/>
      <c r="AI3" s="18"/>
    </row>
    <row r="4" spans="1:42" s="1" customFormat="1" ht="27.75" customHeight="1">
      <c r="A4" s="11" t="s">
        <v>73</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59" t="s">
        <v>188</v>
      </c>
      <c r="C5" s="260"/>
      <c r="D5" s="260"/>
      <c r="E5" s="260"/>
      <c r="F5" s="260"/>
      <c r="G5" s="260"/>
      <c r="H5" s="260"/>
      <c r="I5" s="261"/>
      <c r="J5" s="94"/>
      <c r="L5" s="267" t="s">
        <v>179</v>
      </c>
      <c r="M5" s="268"/>
      <c r="N5" s="118"/>
      <c r="O5" s="119"/>
      <c r="P5" s="119"/>
      <c r="Q5" s="120"/>
      <c r="R5" s="1" t="s">
        <v>180</v>
      </c>
      <c r="T5" s="18"/>
      <c r="U5" s="18"/>
      <c r="V5" s="18"/>
      <c r="W5" s="18"/>
      <c r="X5" s="18"/>
      <c r="Y5" s="18"/>
      <c r="Z5" s="18"/>
      <c r="AA5" s="18"/>
      <c r="AB5" s="18"/>
      <c r="AC5" s="18"/>
      <c r="AD5" s="18"/>
      <c r="AE5" s="18"/>
      <c r="AF5" s="18"/>
      <c r="AG5" s="18"/>
      <c r="AH5" s="18"/>
      <c r="AI5" s="18"/>
    </row>
    <row r="6" spans="1:42" s="1" customFormat="1" ht="27.75" customHeight="1">
      <c r="A6" s="11"/>
      <c r="L6" s="267" t="s">
        <v>61</v>
      </c>
      <c r="M6" s="268"/>
      <c r="N6" s="118"/>
      <c r="O6" s="119"/>
      <c r="P6" s="119"/>
      <c r="Q6" s="120"/>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72</v>
      </c>
      <c r="Q9" s="13"/>
      <c r="S9" s="2"/>
      <c r="T9" s="3"/>
      <c r="AI9" s="8"/>
      <c r="AJ9" s="8"/>
    </row>
    <row r="10" spans="1:42" s="1" customFormat="1" ht="20.25" customHeight="1" thickBot="1">
      <c r="E10" s="184" t="s">
        <v>10</v>
      </c>
      <c r="F10" s="185"/>
      <c r="G10" s="185"/>
      <c r="H10" s="185"/>
      <c r="I10" s="185"/>
      <c r="J10" s="185"/>
      <c r="K10" s="185"/>
      <c r="L10" s="185"/>
      <c r="M10" s="185"/>
      <c r="N10" s="185"/>
      <c r="O10" s="185"/>
      <c r="P10" s="185"/>
      <c r="Q10" s="185"/>
      <c r="R10" s="185"/>
      <c r="S10" s="185"/>
      <c r="T10" s="186"/>
      <c r="U10" s="285" t="s">
        <v>75</v>
      </c>
      <c r="V10" s="182"/>
      <c r="W10" s="182"/>
      <c r="X10" s="182"/>
      <c r="Y10" s="182"/>
      <c r="Z10" s="182"/>
      <c r="AA10" s="182"/>
      <c r="AB10" s="182"/>
      <c r="AC10" s="182"/>
      <c r="AD10" s="182"/>
      <c r="AE10" s="182"/>
      <c r="AF10" s="182"/>
      <c r="AG10" s="182"/>
      <c r="AH10" s="182"/>
      <c r="AI10" s="183"/>
      <c r="AJ10" s="8"/>
      <c r="AK10" s="8"/>
      <c r="AL10" s="10"/>
      <c r="AM10" s="10"/>
      <c r="AN10" s="10"/>
      <c r="AO10" s="10"/>
      <c r="AP10" s="10"/>
    </row>
    <row r="11" spans="1:42" s="1" customFormat="1" ht="24" customHeight="1" thickBot="1">
      <c r="D11" s="7"/>
      <c r="E11" s="187"/>
      <c r="F11" s="188"/>
      <c r="G11" s="188"/>
      <c r="H11" s="188"/>
      <c r="I11" s="188"/>
      <c r="J11" s="188"/>
      <c r="K11" s="188"/>
      <c r="L11" s="188"/>
      <c r="M11" s="188"/>
      <c r="N11" s="188"/>
      <c r="O11" s="188"/>
      <c r="P11" s="188"/>
      <c r="Q11" s="188"/>
      <c r="R11" s="188"/>
      <c r="S11" s="188"/>
      <c r="T11" s="189"/>
      <c r="U11" s="285" t="s">
        <v>11</v>
      </c>
      <c r="V11" s="182"/>
      <c r="W11" s="182"/>
      <c r="X11" s="182"/>
      <c r="Y11" s="182"/>
      <c r="Z11" s="182"/>
      <c r="AA11" s="182"/>
      <c r="AB11" s="182"/>
      <c r="AC11" s="182"/>
      <c r="AD11" s="182"/>
      <c r="AE11" s="182"/>
      <c r="AF11" s="182"/>
      <c r="AG11" s="182"/>
      <c r="AH11" s="182"/>
      <c r="AI11" s="183"/>
      <c r="AJ11" s="8"/>
      <c r="AK11" s="8"/>
    </row>
    <row r="12" spans="1:42" s="1" customFormat="1" ht="105.75" customHeight="1">
      <c r="E12" s="274" t="s">
        <v>1</v>
      </c>
      <c r="F12" s="275"/>
      <c r="G12" s="275"/>
      <c r="H12" s="276" t="s">
        <v>0</v>
      </c>
      <c r="I12" s="276"/>
      <c r="J12" s="276"/>
      <c r="K12" s="269" t="s">
        <v>181</v>
      </c>
      <c r="L12" s="270"/>
      <c r="M12" s="269" t="s">
        <v>62</v>
      </c>
      <c r="N12" s="270"/>
      <c r="O12" s="269" t="s">
        <v>90</v>
      </c>
      <c r="P12" s="270"/>
      <c r="Q12" s="200" t="s">
        <v>63</v>
      </c>
      <c r="R12" s="201"/>
      <c r="S12" s="194" t="s">
        <v>64</v>
      </c>
      <c r="T12" s="195"/>
      <c r="U12" s="144" t="s">
        <v>2</v>
      </c>
      <c r="V12" s="88" t="s">
        <v>3</v>
      </c>
      <c r="W12" s="88" t="s">
        <v>4</v>
      </c>
      <c r="X12" s="88" t="s">
        <v>57</v>
      </c>
      <c r="Y12" s="88" t="s">
        <v>58</v>
      </c>
      <c r="Z12" s="88" t="s">
        <v>59</v>
      </c>
      <c r="AA12" s="88" t="s">
        <v>160</v>
      </c>
      <c r="AB12" s="88" t="s">
        <v>6</v>
      </c>
      <c r="AC12" s="88" t="s">
        <v>60</v>
      </c>
      <c r="AD12" s="89" t="s">
        <v>12</v>
      </c>
      <c r="AE12" s="89" t="s">
        <v>49</v>
      </c>
      <c r="AF12" s="89" t="s">
        <v>162</v>
      </c>
      <c r="AG12" s="89" t="s">
        <v>51</v>
      </c>
      <c r="AH12" s="89" t="s">
        <v>161</v>
      </c>
      <c r="AI12" s="90" t="s">
        <v>161</v>
      </c>
      <c r="AJ12" s="8"/>
      <c r="AK12" s="8"/>
    </row>
    <row r="13" spans="1:42" s="1" customFormat="1" ht="37.5" customHeight="1">
      <c r="B13" s="265" t="s">
        <v>77</v>
      </c>
      <c r="C13" s="265"/>
      <c r="D13" s="266"/>
      <c r="E13" s="277"/>
      <c r="F13" s="278"/>
      <c r="G13" s="278"/>
      <c r="H13" s="279"/>
      <c r="I13" s="279"/>
      <c r="J13" s="279"/>
      <c r="K13" s="202"/>
      <c r="L13" s="203"/>
      <c r="M13" s="210" t="e">
        <f>VLOOKUP(H13,【非表示】基準額!C4:D38,2,FALSE)*K13</f>
        <v>#N/A</v>
      </c>
      <c r="N13" s="211"/>
      <c r="O13" s="208"/>
      <c r="P13" s="209"/>
      <c r="Q13" s="198">
        <f>SUM(U13:AI13)</f>
        <v>0</v>
      </c>
      <c r="R13" s="199"/>
      <c r="S13" s="192" t="e">
        <f>Q13-MAX(M13:P13)</f>
        <v>#N/A</v>
      </c>
      <c r="T13" s="193"/>
      <c r="U13" s="52"/>
      <c r="V13" s="53"/>
      <c r="W13" s="53"/>
      <c r="X13" s="53"/>
      <c r="Y13" s="53"/>
      <c r="Z13" s="53"/>
      <c r="AA13" s="53"/>
      <c r="AB13" s="53"/>
      <c r="AC13" s="53"/>
      <c r="AD13" s="53"/>
      <c r="AE13" s="53"/>
      <c r="AF13" s="53"/>
      <c r="AG13" s="53"/>
      <c r="AH13" s="53"/>
      <c r="AI13" s="54"/>
      <c r="AJ13" s="8"/>
      <c r="AK13" s="8"/>
    </row>
    <row r="14" spans="1:42" s="1" customFormat="1" ht="37.5" customHeight="1" thickBot="1">
      <c r="B14" s="265" t="s">
        <v>78</v>
      </c>
      <c r="C14" s="265"/>
      <c r="D14" s="266"/>
      <c r="E14" s="271"/>
      <c r="F14" s="272"/>
      <c r="G14" s="272"/>
      <c r="H14" s="273"/>
      <c r="I14" s="273"/>
      <c r="J14" s="273"/>
      <c r="K14" s="212"/>
      <c r="L14" s="213"/>
      <c r="M14" s="204" t="e">
        <f>VLOOKUP(H14,【非表示】基準額!C5:D39,2,FALSE)*K14</f>
        <v>#N/A</v>
      </c>
      <c r="N14" s="205"/>
      <c r="O14" s="206"/>
      <c r="P14" s="207"/>
      <c r="Q14" s="196">
        <f>O14+S14</f>
        <v>0</v>
      </c>
      <c r="R14" s="197"/>
      <c r="S14" s="190">
        <f>SUM(U14:AI14)</f>
        <v>0</v>
      </c>
      <c r="T14" s="191"/>
      <c r="U14" s="55"/>
      <c r="V14" s="56"/>
      <c r="W14" s="56"/>
      <c r="X14" s="56"/>
      <c r="Y14" s="56"/>
      <c r="Z14" s="56"/>
      <c r="AA14" s="56"/>
      <c r="AB14" s="56"/>
      <c r="AC14" s="56"/>
      <c r="AD14" s="56"/>
      <c r="AE14" s="56"/>
      <c r="AF14" s="56"/>
      <c r="AG14" s="56"/>
      <c r="AH14" s="56"/>
      <c r="AI14" s="57"/>
      <c r="AJ14" s="8"/>
      <c r="AK14" s="8"/>
    </row>
    <row r="15" spans="1:42" ht="21" customHeight="1">
      <c r="A15" s="1"/>
      <c r="B15" s="110"/>
      <c r="C15" s="110"/>
      <c r="D15" s="110"/>
      <c r="E15" s="6"/>
      <c r="F15" s="6"/>
      <c r="G15" s="6"/>
      <c r="H15" s="6"/>
      <c r="I15" s="6"/>
      <c r="J15" s="143"/>
      <c r="K15" s="143"/>
      <c r="L15" s="143"/>
      <c r="M15" s="143"/>
      <c r="N15" s="143"/>
      <c r="O15" s="143"/>
      <c r="P15" s="143"/>
      <c r="Q15" s="143"/>
      <c r="R15" s="6"/>
      <c r="S15" s="6"/>
      <c r="AI15" s="8"/>
      <c r="AJ15" s="8"/>
    </row>
    <row r="16" spans="1:42" ht="32.25" customHeight="1" thickBot="1">
      <c r="A16" s="11" t="s">
        <v>74</v>
      </c>
      <c r="N16" s="80"/>
      <c r="O16" s="80"/>
      <c r="V16" s="8"/>
      <c r="W16" s="8"/>
      <c r="X16" s="8"/>
      <c r="Y16" s="8"/>
      <c r="Z16" s="8"/>
      <c r="AA16" s="8"/>
      <c r="AB16" s="8"/>
      <c r="AC16" s="8"/>
      <c r="AD16" s="8"/>
      <c r="AE16" s="8"/>
      <c r="AF16" s="8"/>
      <c r="AG16" s="8"/>
      <c r="AH16" s="8"/>
      <c r="AJ16" s="8"/>
      <c r="AK16" s="8"/>
      <c r="AL16" s="8"/>
      <c r="AM16" s="8"/>
      <c r="AN16" s="8"/>
      <c r="AO16" s="8"/>
    </row>
    <row r="17" spans="1:41" ht="24" customHeight="1">
      <c r="A17" s="11"/>
      <c r="B17" s="234" t="s">
        <v>169</v>
      </c>
      <c r="C17" s="234"/>
      <c r="D17" s="234"/>
      <c r="E17" s="235"/>
      <c r="F17" s="236" t="s">
        <v>156</v>
      </c>
      <c r="G17" s="237"/>
      <c r="H17" s="113" t="s">
        <v>177</v>
      </c>
      <c r="I17" s="114" t="s">
        <v>174</v>
      </c>
      <c r="J17" s="115"/>
      <c r="K17" s="226" t="s">
        <v>157</v>
      </c>
      <c r="L17" s="227"/>
      <c r="M17" s="113" t="s">
        <v>175</v>
      </c>
      <c r="N17" s="114" t="s">
        <v>176</v>
      </c>
      <c r="O17" s="7"/>
      <c r="P17" s="228" t="s">
        <v>155</v>
      </c>
      <c r="Q17" s="229"/>
      <c r="R17" s="229"/>
      <c r="S17" s="229"/>
      <c r="T17" s="229"/>
      <c r="U17" s="229"/>
      <c r="V17" s="229"/>
      <c r="W17" s="229"/>
      <c r="X17" s="230"/>
      <c r="AD17" s="8"/>
      <c r="AE17" s="8"/>
      <c r="AF17" s="8"/>
      <c r="AG17" s="8"/>
      <c r="AH17" s="8"/>
      <c r="AJ17" s="8"/>
      <c r="AK17" s="8"/>
      <c r="AL17" s="8"/>
      <c r="AM17" s="8"/>
      <c r="AN17" s="8"/>
      <c r="AO17" s="8"/>
    </row>
    <row r="18" spans="1:41" ht="24" customHeight="1">
      <c r="A18" s="12"/>
      <c r="B18" s="238" t="s">
        <v>170</v>
      </c>
      <c r="C18" s="239"/>
      <c r="D18" s="241" t="s">
        <v>54</v>
      </c>
      <c r="E18" s="242"/>
      <c r="F18" s="58"/>
      <c r="G18" s="116" t="s">
        <v>65</v>
      </c>
      <c r="H18" s="81"/>
      <c r="I18" s="82"/>
      <c r="K18" s="58"/>
      <c r="L18" s="116" t="s">
        <v>65</v>
      </c>
      <c r="M18" s="81"/>
      <c r="N18" s="82"/>
      <c r="P18" s="220"/>
      <c r="Q18" s="221"/>
      <c r="R18" s="221"/>
      <c r="S18" s="221"/>
      <c r="T18" s="221"/>
      <c r="U18" s="221"/>
      <c r="V18" s="221"/>
      <c r="W18" s="221"/>
      <c r="X18" s="222"/>
      <c r="AD18" s="8"/>
      <c r="AE18" s="8"/>
      <c r="AF18" s="8"/>
      <c r="AG18" s="8"/>
      <c r="AH18" s="8"/>
      <c r="AJ18" s="8"/>
      <c r="AK18" s="8"/>
      <c r="AL18" s="8"/>
    </row>
    <row r="19" spans="1:41" ht="24" customHeight="1">
      <c r="A19" s="12"/>
      <c r="B19" s="240"/>
      <c r="C19" s="240"/>
      <c r="D19" s="243" t="s">
        <v>55</v>
      </c>
      <c r="E19" s="244"/>
      <c r="F19" s="58"/>
      <c r="G19" s="116" t="s">
        <v>65</v>
      </c>
      <c r="H19" s="81"/>
      <c r="I19" s="82"/>
      <c r="K19" s="58"/>
      <c r="L19" s="116" t="s">
        <v>65</v>
      </c>
      <c r="M19" s="81"/>
      <c r="N19" s="82"/>
      <c r="P19" s="220"/>
      <c r="Q19" s="221"/>
      <c r="R19" s="221"/>
      <c r="S19" s="221"/>
      <c r="T19" s="221"/>
      <c r="U19" s="221"/>
      <c r="V19" s="221"/>
      <c r="W19" s="221"/>
      <c r="X19" s="222"/>
      <c r="AD19" s="8"/>
      <c r="AE19" s="8"/>
      <c r="AF19" s="8"/>
      <c r="AG19" s="8"/>
      <c r="AH19" s="8"/>
      <c r="AJ19" s="8"/>
      <c r="AK19" s="8"/>
      <c r="AL19" s="8"/>
    </row>
    <row r="20" spans="1:41" ht="24" customHeight="1">
      <c r="A20" s="12"/>
      <c r="B20" s="283" t="s">
        <v>186</v>
      </c>
      <c r="C20" s="284"/>
      <c r="D20" s="243" t="s">
        <v>54</v>
      </c>
      <c r="E20" s="244"/>
      <c r="F20" s="58"/>
      <c r="G20" s="116" t="s">
        <v>65</v>
      </c>
      <c r="H20" s="81"/>
      <c r="I20" s="82"/>
      <c r="K20" s="58"/>
      <c r="L20" s="116" t="s">
        <v>65</v>
      </c>
      <c r="M20" s="81"/>
      <c r="N20" s="82"/>
      <c r="P20" s="220"/>
      <c r="Q20" s="221"/>
      <c r="R20" s="221"/>
      <c r="S20" s="221"/>
      <c r="T20" s="221"/>
      <c r="U20" s="221"/>
      <c r="V20" s="221"/>
      <c r="W20" s="221"/>
      <c r="X20" s="222"/>
      <c r="AD20" s="8"/>
      <c r="AE20" s="8"/>
      <c r="AF20" s="8"/>
      <c r="AG20" s="8"/>
      <c r="AH20" s="8"/>
      <c r="AI20" s="8"/>
      <c r="AJ20" s="8"/>
      <c r="AK20" s="8"/>
      <c r="AL20" s="8"/>
    </row>
    <row r="21" spans="1:41" ht="37.5" customHeight="1" thickBot="1">
      <c r="A21" s="12"/>
      <c r="B21" s="284"/>
      <c r="C21" s="284"/>
      <c r="D21" s="243" t="s">
        <v>55</v>
      </c>
      <c r="E21" s="244"/>
      <c r="F21" s="59"/>
      <c r="G21" s="112" t="s">
        <v>65</v>
      </c>
      <c r="H21" s="83"/>
      <c r="I21" s="84"/>
      <c r="K21" s="59"/>
      <c r="L21" s="112" t="s">
        <v>65</v>
      </c>
      <c r="M21" s="83"/>
      <c r="N21" s="84"/>
      <c r="P21" s="245"/>
      <c r="Q21" s="246"/>
      <c r="R21" s="246"/>
      <c r="S21" s="246"/>
      <c r="T21" s="246"/>
      <c r="U21" s="246"/>
      <c r="V21" s="246"/>
      <c r="W21" s="246"/>
      <c r="X21" s="247"/>
    </row>
    <row r="22" spans="1:41" ht="21" customHeight="1">
      <c r="B22" s="115" t="s">
        <v>178</v>
      </c>
      <c r="C22" s="14"/>
      <c r="D22" s="14"/>
      <c r="E22" s="14"/>
      <c r="F22" s="14"/>
      <c r="G22" s="14"/>
      <c r="H22" s="14"/>
      <c r="I22" s="14"/>
      <c r="J22" s="14"/>
      <c r="K22" s="14"/>
      <c r="L22" s="14"/>
      <c r="M22" s="14"/>
      <c r="N22" s="14"/>
      <c r="O22" s="14"/>
      <c r="T22" s="5"/>
    </row>
    <row r="23" spans="1:41" ht="21" customHeight="1">
      <c r="B23" s="115"/>
      <c r="C23" s="14"/>
      <c r="D23" s="14"/>
      <c r="E23" s="14"/>
      <c r="F23" s="14"/>
      <c r="G23" s="14"/>
      <c r="H23" s="14"/>
      <c r="I23" s="14"/>
      <c r="J23" s="14"/>
      <c r="K23" s="14"/>
      <c r="L23" s="14"/>
      <c r="M23" s="14"/>
      <c r="N23" s="14"/>
      <c r="O23" s="14"/>
      <c r="T23" s="5"/>
    </row>
    <row r="24" spans="1:41" ht="32.25" customHeight="1">
      <c r="A24" s="11" t="s">
        <v>171</v>
      </c>
      <c r="B24" s="14"/>
      <c r="C24" s="14"/>
      <c r="D24" s="14"/>
      <c r="E24" s="14"/>
      <c r="F24" s="14"/>
      <c r="G24" s="14"/>
      <c r="H24" s="14"/>
      <c r="I24" s="14"/>
      <c r="J24" s="14"/>
      <c r="K24" s="14"/>
      <c r="L24" s="14"/>
      <c r="M24" s="14"/>
      <c r="N24" s="14"/>
      <c r="O24" s="14"/>
    </row>
    <row r="25" spans="1:41" ht="32.25" customHeight="1" thickBot="1">
      <c r="A25" s="11" t="s">
        <v>172</v>
      </c>
      <c r="B25" s="14"/>
      <c r="C25" s="14"/>
      <c r="D25" s="14"/>
      <c r="E25" s="14"/>
      <c r="F25" s="14"/>
      <c r="G25" s="14"/>
      <c r="H25" s="14"/>
      <c r="I25" s="14"/>
      <c r="J25" s="14"/>
      <c r="K25" s="14"/>
      <c r="L25" s="14"/>
      <c r="M25" s="14"/>
      <c r="N25" s="14"/>
      <c r="O25" s="14"/>
    </row>
    <row r="26" spans="1:41" ht="35.25" customHeight="1" thickBot="1">
      <c r="B26" s="223" t="s">
        <v>66</v>
      </c>
      <c r="C26" s="224"/>
      <c r="D26" s="224"/>
      <c r="E26" s="223" t="s">
        <v>67</v>
      </c>
      <c r="F26" s="224"/>
      <c r="G26" s="224"/>
      <c r="H26" s="224"/>
      <c r="I26" s="224"/>
      <c r="J26" s="224"/>
      <c r="K26" s="224"/>
      <c r="L26" s="224"/>
      <c r="M26" s="224"/>
      <c r="N26" s="224"/>
      <c r="O26" s="224"/>
      <c r="P26" s="224"/>
      <c r="Q26" s="224"/>
      <c r="R26" s="224"/>
      <c r="S26" s="223" t="s">
        <v>68</v>
      </c>
      <c r="T26" s="224"/>
      <c r="U26" s="224"/>
      <c r="V26" s="224"/>
      <c r="W26" s="224"/>
      <c r="X26" s="224"/>
      <c r="Y26" s="224"/>
      <c r="Z26" s="224"/>
      <c r="AA26" s="224"/>
      <c r="AB26" s="224"/>
      <c r="AC26" s="224"/>
      <c r="AD26" s="224"/>
      <c r="AE26" s="224"/>
      <c r="AF26" s="224"/>
      <c r="AG26" s="224"/>
      <c r="AH26" s="224"/>
      <c r="AI26" s="225"/>
    </row>
    <row r="27" spans="1:41" ht="60" customHeight="1">
      <c r="A27" s="5">
        <v>1</v>
      </c>
      <c r="B27" s="256"/>
      <c r="C27" s="257"/>
      <c r="D27" s="258"/>
      <c r="E27" s="282"/>
      <c r="F27" s="232"/>
      <c r="G27" s="232"/>
      <c r="H27" s="232"/>
      <c r="I27" s="232"/>
      <c r="J27" s="232"/>
      <c r="K27" s="232"/>
      <c r="L27" s="232"/>
      <c r="M27" s="232"/>
      <c r="N27" s="232"/>
      <c r="O27" s="232"/>
      <c r="P27" s="232"/>
      <c r="Q27" s="232"/>
      <c r="R27" s="232"/>
      <c r="S27" s="231"/>
      <c r="T27" s="232"/>
      <c r="U27" s="232"/>
      <c r="V27" s="232"/>
      <c r="W27" s="232"/>
      <c r="X27" s="232"/>
      <c r="Y27" s="232"/>
      <c r="Z27" s="232"/>
      <c r="AA27" s="232"/>
      <c r="AB27" s="232"/>
      <c r="AC27" s="232"/>
      <c r="AD27" s="232"/>
      <c r="AE27" s="232"/>
      <c r="AF27" s="232"/>
      <c r="AG27" s="232"/>
      <c r="AH27" s="232"/>
      <c r="AI27" s="233"/>
    </row>
    <row r="28" spans="1:41" ht="60" customHeight="1">
      <c r="A28" s="5">
        <v>2</v>
      </c>
      <c r="B28" s="254"/>
      <c r="C28" s="255"/>
      <c r="D28" s="255"/>
      <c r="E28" s="280"/>
      <c r="F28" s="218"/>
      <c r="G28" s="218"/>
      <c r="H28" s="218"/>
      <c r="I28" s="218"/>
      <c r="J28" s="218"/>
      <c r="K28" s="218"/>
      <c r="L28" s="218"/>
      <c r="M28" s="218"/>
      <c r="N28" s="218"/>
      <c r="O28" s="218"/>
      <c r="P28" s="218"/>
      <c r="Q28" s="218"/>
      <c r="R28" s="218"/>
      <c r="S28" s="217"/>
      <c r="T28" s="218"/>
      <c r="U28" s="218"/>
      <c r="V28" s="218"/>
      <c r="W28" s="218"/>
      <c r="X28" s="218"/>
      <c r="Y28" s="218"/>
      <c r="Z28" s="218"/>
      <c r="AA28" s="218"/>
      <c r="AB28" s="218"/>
      <c r="AC28" s="218"/>
      <c r="AD28" s="218"/>
      <c r="AE28" s="218"/>
      <c r="AF28" s="218"/>
      <c r="AG28" s="218"/>
      <c r="AH28" s="218"/>
      <c r="AI28" s="219"/>
    </row>
    <row r="29" spans="1:41" ht="60" customHeight="1">
      <c r="A29" s="5">
        <v>3</v>
      </c>
      <c r="B29" s="254"/>
      <c r="C29" s="255"/>
      <c r="D29" s="255"/>
      <c r="E29" s="280"/>
      <c r="F29" s="218"/>
      <c r="G29" s="218"/>
      <c r="H29" s="218"/>
      <c r="I29" s="218"/>
      <c r="J29" s="218"/>
      <c r="K29" s="218"/>
      <c r="L29" s="218"/>
      <c r="M29" s="218"/>
      <c r="N29" s="218"/>
      <c r="O29" s="218"/>
      <c r="P29" s="218"/>
      <c r="Q29" s="218"/>
      <c r="R29" s="218"/>
      <c r="S29" s="217"/>
      <c r="T29" s="218"/>
      <c r="U29" s="218"/>
      <c r="V29" s="218"/>
      <c r="W29" s="218"/>
      <c r="X29" s="218"/>
      <c r="Y29" s="218"/>
      <c r="Z29" s="218"/>
      <c r="AA29" s="218"/>
      <c r="AB29" s="218"/>
      <c r="AC29" s="218"/>
      <c r="AD29" s="218"/>
      <c r="AE29" s="218"/>
      <c r="AF29" s="218"/>
      <c r="AG29" s="218"/>
      <c r="AH29" s="218"/>
      <c r="AI29" s="219"/>
    </row>
    <row r="30" spans="1:41" ht="60" customHeight="1">
      <c r="A30" s="5">
        <v>4</v>
      </c>
      <c r="B30" s="254"/>
      <c r="C30" s="255"/>
      <c r="D30" s="255"/>
      <c r="E30" s="280"/>
      <c r="F30" s="218"/>
      <c r="G30" s="218"/>
      <c r="H30" s="218"/>
      <c r="I30" s="218"/>
      <c r="J30" s="218"/>
      <c r="K30" s="218"/>
      <c r="L30" s="218"/>
      <c r="M30" s="218"/>
      <c r="N30" s="218"/>
      <c r="O30" s="218"/>
      <c r="P30" s="218"/>
      <c r="Q30" s="218"/>
      <c r="R30" s="218"/>
      <c r="S30" s="217"/>
      <c r="T30" s="218"/>
      <c r="U30" s="218"/>
      <c r="V30" s="218"/>
      <c r="W30" s="218"/>
      <c r="X30" s="218"/>
      <c r="Y30" s="218"/>
      <c r="Z30" s="218"/>
      <c r="AA30" s="218"/>
      <c r="AB30" s="218"/>
      <c r="AC30" s="218"/>
      <c r="AD30" s="218"/>
      <c r="AE30" s="218"/>
      <c r="AF30" s="218"/>
      <c r="AG30" s="218"/>
      <c r="AH30" s="218"/>
      <c r="AI30" s="219"/>
    </row>
    <row r="31" spans="1:41" ht="60" customHeight="1" thickBot="1">
      <c r="A31" s="5">
        <v>5</v>
      </c>
      <c r="B31" s="250"/>
      <c r="C31" s="251"/>
      <c r="D31" s="251"/>
      <c r="E31" s="281"/>
      <c r="F31" s="215"/>
      <c r="G31" s="215"/>
      <c r="H31" s="215"/>
      <c r="I31" s="215"/>
      <c r="J31" s="215"/>
      <c r="K31" s="215"/>
      <c r="L31" s="215"/>
      <c r="M31" s="215"/>
      <c r="N31" s="215"/>
      <c r="O31" s="215"/>
      <c r="P31" s="215"/>
      <c r="Q31" s="215"/>
      <c r="R31" s="215"/>
      <c r="S31" s="214"/>
      <c r="T31" s="215"/>
      <c r="U31" s="215"/>
      <c r="V31" s="215"/>
      <c r="W31" s="215"/>
      <c r="X31" s="215"/>
      <c r="Y31" s="215"/>
      <c r="Z31" s="215"/>
      <c r="AA31" s="215"/>
      <c r="AB31" s="215"/>
      <c r="AC31" s="215"/>
      <c r="AD31" s="215"/>
      <c r="AE31" s="215"/>
      <c r="AF31" s="215"/>
      <c r="AG31" s="215"/>
      <c r="AH31" s="215"/>
      <c r="AI31" s="216"/>
    </row>
    <row r="32" spans="1:41" ht="24.75" customHeight="1"/>
    <row r="33" spans="1:20" ht="28.5" customHeight="1">
      <c r="A33" s="15" t="s">
        <v>142</v>
      </c>
      <c r="B33" s="14"/>
      <c r="C33" s="14"/>
      <c r="D33" s="14"/>
      <c r="E33" s="14"/>
      <c r="F33" s="14"/>
      <c r="G33" s="14"/>
      <c r="H33" s="14"/>
      <c r="I33" s="14"/>
      <c r="J33" s="14"/>
      <c r="K33" s="14"/>
      <c r="L33" s="14"/>
      <c r="R33" s="16" t="s">
        <v>13</v>
      </c>
      <c r="T33" s="5"/>
    </row>
    <row r="34" spans="1:20" ht="28.5" customHeight="1">
      <c r="A34" s="25">
        <v>1</v>
      </c>
      <c r="B34" s="248" t="s">
        <v>53</v>
      </c>
      <c r="C34" s="248"/>
      <c r="D34" s="248"/>
      <c r="E34" s="248"/>
      <c r="F34" s="248"/>
      <c r="G34" s="248"/>
      <c r="H34" s="248"/>
      <c r="I34" s="248"/>
      <c r="J34" s="248"/>
      <c r="K34" s="248"/>
      <c r="L34" s="248"/>
      <c r="M34" s="248"/>
      <c r="N34" s="248"/>
      <c r="O34" s="248"/>
      <c r="P34" s="248"/>
      <c r="Q34" s="249"/>
      <c r="R34" s="117"/>
      <c r="T34" s="5"/>
    </row>
    <row r="35" spans="1:20" ht="28.5" customHeight="1">
      <c r="A35" s="25">
        <v>2</v>
      </c>
      <c r="B35" s="248" t="s">
        <v>87</v>
      </c>
      <c r="C35" s="248"/>
      <c r="D35" s="248"/>
      <c r="E35" s="248"/>
      <c r="F35" s="248"/>
      <c r="G35" s="248"/>
      <c r="H35" s="248"/>
      <c r="I35" s="248"/>
      <c r="J35" s="248"/>
      <c r="K35" s="248"/>
      <c r="L35" s="248"/>
      <c r="M35" s="248"/>
      <c r="N35" s="248"/>
      <c r="O35" s="248"/>
      <c r="P35" s="248"/>
      <c r="Q35" s="249"/>
      <c r="R35" s="117"/>
      <c r="T35" s="5"/>
    </row>
    <row r="36" spans="1:20" ht="28.5" customHeight="1">
      <c r="A36" s="25">
        <v>3</v>
      </c>
      <c r="B36" s="248" t="s">
        <v>52</v>
      </c>
      <c r="C36" s="248"/>
      <c r="D36" s="248"/>
      <c r="E36" s="248"/>
      <c r="F36" s="248"/>
      <c r="G36" s="248"/>
      <c r="H36" s="248"/>
      <c r="I36" s="248"/>
      <c r="J36" s="248"/>
      <c r="K36" s="248"/>
      <c r="L36" s="248"/>
      <c r="M36" s="248"/>
      <c r="N36" s="248"/>
      <c r="O36" s="248"/>
      <c r="P36" s="248"/>
      <c r="Q36" s="249"/>
      <c r="R36" s="117"/>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Q6 AJ1:AJ16 L1:R4 L7:R16 R5 A1:K16 S1:AI16 A22:AI335 Y17:AJ21" name="範囲1"/>
    <protectedRange sqref="F17:X21" name="範囲1_1"/>
  </protectedRanges>
  <mergeCells count="64">
    <mergeCell ref="B5:I5"/>
    <mergeCell ref="L5:M5"/>
    <mergeCell ref="L6:M6"/>
    <mergeCell ref="E10:T11"/>
    <mergeCell ref="U10:AI10"/>
    <mergeCell ref="U11:AI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I26"/>
    <mergeCell ref="B27:D27"/>
    <mergeCell ref="E27:R27"/>
    <mergeCell ref="S27:AI27"/>
    <mergeCell ref="S30:AI30"/>
    <mergeCell ref="B31:D31"/>
    <mergeCell ref="E31:R31"/>
    <mergeCell ref="S31:AI31"/>
    <mergeCell ref="B28:D28"/>
    <mergeCell ref="E28:R28"/>
    <mergeCell ref="S28:AI28"/>
    <mergeCell ref="B29:D29"/>
    <mergeCell ref="E29:R29"/>
    <mergeCell ref="S29:AI29"/>
    <mergeCell ref="B34:Q34"/>
    <mergeCell ref="B35:Q35"/>
    <mergeCell ref="B36:Q36"/>
    <mergeCell ref="B30:D30"/>
    <mergeCell ref="E30:R30"/>
  </mergeCells>
  <phoneticPr fontId="1"/>
  <conditionalFormatting sqref="J5">
    <cfRule type="containsText" dxfId="4" priority="6" operator="containsText" text="○">
      <formula>NOT(ISERROR(SEARCH("○",J5)))</formula>
    </cfRule>
    <cfRule type="containsText" dxfId="3" priority="7" operator="containsText" text="○">
      <formula>NOT(ISERROR(SEARCH("○",J5)))</formula>
    </cfRule>
    <cfRule type="containsText" dxfId="2" priority="10" operator="containsText" text="○">
      <formula>NOT(ISERROR(SEARCH("○",J5)))</formula>
    </cfRule>
    <cfRule type="containsText" dxfId="1" priority="11"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M13:M14 O13:O14 U13:AI14"/>
  </dataValidations>
  <printOptions horizontalCentered="1" verticalCentered="1"/>
  <pageMargins left="0.25" right="0.25" top="0.75" bottom="0.75" header="0.3" footer="0.3"/>
  <pageSetup paperSize="9" scale="37"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'「費用の概要、積算内訳」記載例'!$C$4:$C$19</xm:f>
          </x14:formula1>
          <xm:sqref>B27:D31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46"/>
  <sheetViews>
    <sheetView showGridLines="0" view="pageBreakPreview" zoomScale="55" zoomScaleNormal="40" zoomScaleSheetLayoutView="55" zoomScalePageLayoutView="70" workbookViewId="0"/>
  </sheetViews>
  <sheetFormatPr defaultColWidth="9" defaultRowHeight="14.4" outlineLevelRow="1"/>
  <cols>
    <col min="1" max="2" width="4.59765625" style="164" customWidth="1"/>
    <col min="3" max="3" width="13.8984375" style="164" customWidth="1"/>
    <col min="4" max="4" width="3.8984375" style="164" customWidth="1"/>
    <col min="5" max="5" width="35.59765625" style="164" customWidth="1"/>
    <col min="6" max="6" width="23.19921875" style="164" customWidth="1"/>
    <col min="7" max="7" width="60.8984375" style="164" customWidth="1"/>
    <col min="8" max="8" width="27.5" style="164" customWidth="1"/>
    <col min="9" max="9" width="47.796875" style="164" customWidth="1"/>
    <col min="10" max="10" width="27.5" style="164" customWidth="1"/>
    <col min="11" max="11" width="2.19921875" style="164" customWidth="1"/>
    <col min="12" max="16384" width="9" style="164"/>
  </cols>
  <sheetData>
    <row r="1" spans="1:10" ht="62.25" customHeight="1">
      <c r="A1" s="161" t="s">
        <v>203</v>
      </c>
      <c r="B1" s="162"/>
      <c r="C1" s="163"/>
      <c r="G1" s="165"/>
      <c r="I1" s="166"/>
      <c r="J1" s="167"/>
    </row>
    <row r="2" spans="1:10" ht="36.6" customHeight="1">
      <c r="A2" s="181" t="s">
        <v>209</v>
      </c>
      <c r="B2" s="162"/>
      <c r="C2" s="163"/>
      <c r="G2" s="165"/>
      <c r="I2" s="166"/>
      <c r="J2" s="167"/>
    </row>
    <row r="3" spans="1:10" ht="55.5" customHeight="1">
      <c r="A3" s="51" t="s">
        <v>140</v>
      </c>
      <c r="B3" s="50"/>
      <c r="C3" s="49"/>
      <c r="D3" s="49"/>
      <c r="E3" s="49"/>
      <c r="F3" s="49"/>
      <c r="G3" s="49"/>
      <c r="H3" s="49"/>
      <c r="I3" s="48"/>
      <c r="J3" s="180"/>
    </row>
    <row r="4" spans="1:10" ht="30" customHeight="1">
      <c r="A4" s="47"/>
      <c r="B4" s="46"/>
      <c r="C4" s="45"/>
      <c r="D4" s="45"/>
      <c r="E4" s="45"/>
      <c r="F4" s="45"/>
      <c r="G4" s="287" t="s">
        <v>139</v>
      </c>
      <c r="H4" s="288"/>
      <c r="I4" s="288"/>
      <c r="J4" s="289"/>
    </row>
    <row r="5" spans="1:10" ht="367.5" customHeight="1">
      <c r="A5" s="44"/>
      <c r="B5" s="43"/>
      <c r="C5" s="290" t="s">
        <v>138</v>
      </c>
      <c r="D5" s="291"/>
      <c r="E5" s="291"/>
      <c r="F5" s="292"/>
      <c r="G5" s="295" t="s">
        <v>200</v>
      </c>
      <c r="H5" s="296"/>
      <c r="I5" s="297" t="s">
        <v>201</v>
      </c>
      <c r="J5" s="298"/>
    </row>
    <row r="6" spans="1:10" ht="64.5" customHeight="1">
      <c r="A6" s="42"/>
      <c r="B6" s="41"/>
      <c r="C6" s="293"/>
      <c r="D6" s="293"/>
      <c r="E6" s="293"/>
      <c r="F6" s="294"/>
      <c r="G6" s="301" t="s">
        <v>137</v>
      </c>
      <c r="H6" s="302"/>
      <c r="I6" s="299"/>
      <c r="J6" s="300"/>
    </row>
    <row r="7" spans="1:10" ht="36" customHeight="1">
      <c r="A7" s="35"/>
      <c r="B7" s="34"/>
      <c r="C7" s="303" t="s">
        <v>136</v>
      </c>
      <c r="D7" s="168">
        <v>1</v>
      </c>
      <c r="E7" s="286" t="s">
        <v>135</v>
      </c>
      <c r="F7" s="168" t="s">
        <v>132</v>
      </c>
      <c r="G7" s="40">
        <v>537</v>
      </c>
      <c r="H7" s="29" t="s">
        <v>115</v>
      </c>
      <c r="I7" s="30">
        <v>537</v>
      </c>
      <c r="J7" s="39" t="s">
        <v>115</v>
      </c>
    </row>
    <row r="8" spans="1:10" ht="36" customHeight="1">
      <c r="A8" s="35"/>
      <c r="B8" s="34"/>
      <c r="C8" s="303"/>
      <c r="D8" s="168">
        <v>2</v>
      </c>
      <c r="E8" s="286"/>
      <c r="F8" s="168" t="s">
        <v>131</v>
      </c>
      <c r="G8" s="31">
        <v>684</v>
      </c>
      <c r="H8" s="29" t="s">
        <v>115</v>
      </c>
      <c r="I8" s="30">
        <v>684</v>
      </c>
      <c r="J8" s="39" t="s">
        <v>115</v>
      </c>
    </row>
    <row r="9" spans="1:10" ht="36" customHeight="1">
      <c r="A9" s="35"/>
      <c r="B9" s="34"/>
      <c r="C9" s="303"/>
      <c r="D9" s="168">
        <v>3</v>
      </c>
      <c r="E9" s="286"/>
      <c r="F9" s="168" t="s">
        <v>130</v>
      </c>
      <c r="G9" s="31">
        <v>889</v>
      </c>
      <c r="H9" s="29" t="s">
        <v>115</v>
      </c>
      <c r="I9" s="30">
        <v>889</v>
      </c>
      <c r="J9" s="39" t="s">
        <v>115</v>
      </c>
    </row>
    <row r="10" spans="1:10" ht="36" customHeight="1">
      <c r="A10" s="35"/>
      <c r="B10" s="34"/>
      <c r="C10" s="303"/>
      <c r="D10" s="168">
        <v>4</v>
      </c>
      <c r="E10" s="304" t="s">
        <v>17</v>
      </c>
      <c r="F10" s="304"/>
      <c r="G10" s="31">
        <v>231</v>
      </c>
      <c r="H10" s="29" t="s">
        <v>115</v>
      </c>
      <c r="I10" s="30">
        <v>231</v>
      </c>
      <c r="J10" s="39" t="s">
        <v>115</v>
      </c>
    </row>
    <row r="11" spans="1:10" ht="36" customHeight="1">
      <c r="A11" s="35"/>
      <c r="B11" s="34"/>
      <c r="C11" s="303"/>
      <c r="D11" s="168">
        <v>5</v>
      </c>
      <c r="E11" s="286" t="s">
        <v>134</v>
      </c>
      <c r="F11" s="286"/>
      <c r="G11" s="31">
        <v>226</v>
      </c>
      <c r="H11" s="29" t="s">
        <v>115</v>
      </c>
      <c r="I11" s="30">
        <v>226</v>
      </c>
      <c r="J11" s="39" t="s">
        <v>115</v>
      </c>
    </row>
    <row r="12" spans="1:10" ht="36" customHeight="1">
      <c r="A12" s="35"/>
      <c r="B12" s="34"/>
      <c r="C12" s="303"/>
      <c r="D12" s="168">
        <v>6</v>
      </c>
      <c r="E12" s="286" t="s">
        <v>133</v>
      </c>
      <c r="F12" s="168" t="s">
        <v>132</v>
      </c>
      <c r="G12" s="31">
        <v>564</v>
      </c>
      <c r="H12" s="29" t="s">
        <v>115</v>
      </c>
      <c r="I12" s="30">
        <v>564</v>
      </c>
      <c r="J12" s="39" t="s">
        <v>115</v>
      </c>
    </row>
    <row r="13" spans="1:10" ht="36" customHeight="1">
      <c r="A13" s="35"/>
      <c r="B13" s="34"/>
      <c r="C13" s="303"/>
      <c r="D13" s="168">
        <v>7</v>
      </c>
      <c r="E13" s="286"/>
      <c r="F13" s="168" t="s">
        <v>131</v>
      </c>
      <c r="G13" s="31">
        <v>710</v>
      </c>
      <c r="H13" s="29" t="s">
        <v>115</v>
      </c>
      <c r="I13" s="30">
        <v>710</v>
      </c>
      <c r="J13" s="39" t="s">
        <v>115</v>
      </c>
    </row>
    <row r="14" spans="1:10" ht="36" customHeight="1">
      <c r="A14" s="35"/>
      <c r="B14" s="34"/>
      <c r="C14" s="303"/>
      <c r="D14" s="168">
        <v>8</v>
      </c>
      <c r="E14" s="286"/>
      <c r="F14" s="168" t="s">
        <v>130</v>
      </c>
      <c r="G14" s="31">
        <v>1133</v>
      </c>
      <c r="H14" s="29" t="s">
        <v>115</v>
      </c>
      <c r="I14" s="30">
        <v>1133</v>
      </c>
      <c r="J14" s="39" t="s">
        <v>115</v>
      </c>
    </row>
    <row r="15" spans="1:10" ht="36" customHeight="1">
      <c r="A15" s="35"/>
      <c r="B15" s="34"/>
      <c r="C15" s="169" t="s">
        <v>129</v>
      </c>
      <c r="D15" s="168">
        <v>9</v>
      </c>
      <c r="E15" s="286" t="s">
        <v>128</v>
      </c>
      <c r="F15" s="286"/>
      <c r="G15" s="31">
        <v>27</v>
      </c>
      <c r="H15" s="29" t="s">
        <v>108</v>
      </c>
      <c r="I15" s="30" t="s">
        <v>109</v>
      </c>
      <c r="J15" s="29"/>
    </row>
    <row r="16" spans="1:10" ht="36" customHeight="1">
      <c r="A16" s="35"/>
      <c r="B16" s="34"/>
      <c r="C16" s="303" t="s">
        <v>127</v>
      </c>
      <c r="D16" s="168">
        <v>10</v>
      </c>
      <c r="E16" s="286" t="s">
        <v>126</v>
      </c>
      <c r="F16" s="286"/>
      <c r="G16" s="31">
        <v>320</v>
      </c>
      <c r="H16" s="29" t="s">
        <v>115</v>
      </c>
      <c r="I16" s="30" t="s">
        <v>109</v>
      </c>
      <c r="J16" s="29"/>
    </row>
    <row r="17" spans="1:196" ht="36" customHeight="1">
      <c r="A17" s="35"/>
      <c r="B17" s="34"/>
      <c r="C17" s="303"/>
      <c r="D17" s="168">
        <v>11</v>
      </c>
      <c r="E17" s="286" t="s">
        <v>125</v>
      </c>
      <c r="F17" s="286"/>
      <c r="G17" s="31">
        <v>339</v>
      </c>
      <c r="H17" s="29" t="s">
        <v>115</v>
      </c>
      <c r="I17" s="30" t="s">
        <v>109</v>
      </c>
      <c r="J17" s="29"/>
    </row>
    <row r="18" spans="1:196" ht="36" customHeight="1">
      <c r="A18" s="35"/>
      <c r="B18" s="34"/>
      <c r="C18" s="303"/>
      <c r="D18" s="168">
        <v>12</v>
      </c>
      <c r="E18" s="286" t="s">
        <v>124</v>
      </c>
      <c r="F18" s="286"/>
      <c r="G18" s="31">
        <v>311</v>
      </c>
      <c r="H18" s="29" t="s">
        <v>115</v>
      </c>
      <c r="I18" s="30" t="s">
        <v>109</v>
      </c>
      <c r="J18" s="29"/>
    </row>
    <row r="19" spans="1:196" ht="36" customHeight="1">
      <c r="A19" s="35"/>
      <c r="B19" s="34"/>
      <c r="C19" s="303"/>
      <c r="D19" s="168">
        <v>13</v>
      </c>
      <c r="E19" s="286" t="s">
        <v>123</v>
      </c>
      <c r="F19" s="286"/>
      <c r="G19" s="31">
        <v>137</v>
      </c>
      <c r="H19" s="29" t="s">
        <v>115</v>
      </c>
      <c r="I19" s="30" t="s">
        <v>109</v>
      </c>
      <c r="J19" s="29"/>
    </row>
    <row r="20" spans="1:196" ht="36" customHeight="1">
      <c r="A20" s="35"/>
      <c r="B20" s="34"/>
      <c r="C20" s="303"/>
      <c r="D20" s="168">
        <v>14</v>
      </c>
      <c r="E20" s="286" t="s">
        <v>122</v>
      </c>
      <c r="F20" s="286"/>
      <c r="G20" s="31">
        <v>508</v>
      </c>
      <c r="H20" s="29" t="s">
        <v>115</v>
      </c>
      <c r="I20" s="30" t="s">
        <v>109</v>
      </c>
      <c r="J20" s="29"/>
    </row>
    <row r="21" spans="1:196" ht="36" customHeight="1">
      <c r="A21" s="35"/>
      <c r="B21" s="34"/>
      <c r="C21" s="303"/>
      <c r="D21" s="168">
        <v>15</v>
      </c>
      <c r="E21" s="286" t="s">
        <v>121</v>
      </c>
      <c r="F21" s="286"/>
      <c r="G21" s="31">
        <v>204</v>
      </c>
      <c r="H21" s="29" t="s">
        <v>115</v>
      </c>
      <c r="I21" s="30" t="s">
        <v>109</v>
      </c>
      <c r="J21" s="29"/>
    </row>
    <row r="22" spans="1:196" ht="36" customHeight="1">
      <c r="A22" s="35"/>
      <c r="B22" s="34"/>
      <c r="C22" s="303"/>
      <c r="D22" s="168">
        <v>16</v>
      </c>
      <c r="E22" s="286" t="s">
        <v>120</v>
      </c>
      <c r="F22" s="286"/>
      <c r="G22" s="31">
        <v>148</v>
      </c>
      <c r="H22" s="29" t="s">
        <v>115</v>
      </c>
      <c r="I22" s="30" t="s">
        <v>109</v>
      </c>
      <c r="J22" s="29"/>
    </row>
    <row r="23" spans="1:196" s="38" customFormat="1" ht="36" customHeight="1" outlineLevel="1">
      <c r="A23" s="35"/>
      <c r="B23" s="34"/>
      <c r="C23" s="303"/>
      <c r="D23" s="168">
        <v>17</v>
      </c>
      <c r="E23" s="286" t="s">
        <v>119</v>
      </c>
      <c r="F23" s="286"/>
      <c r="G23" s="30" t="s">
        <v>109</v>
      </c>
      <c r="H23" s="29"/>
      <c r="I23" s="30" t="s">
        <v>109</v>
      </c>
      <c r="J23" s="29"/>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164"/>
      <c r="EP23" s="164"/>
      <c r="EQ23" s="164"/>
      <c r="ER23" s="164"/>
      <c r="ES23" s="164"/>
      <c r="ET23" s="164"/>
      <c r="EU23" s="164"/>
      <c r="EV23" s="164"/>
      <c r="EW23" s="164"/>
      <c r="EX23" s="164"/>
      <c r="EY23" s="164"/>
      <c r="EZ23" s="164"/>
      <c r="FA23" s="164"/>
      <c r="FB23" s="164"/>
      <c r="FC23" s="164"/>
      <c r="FD23" s="164"/>
      <c r="FE23" s="164"/>
      <c r="FF23" s="164"/>
      <c r="FG23" s="164"/>
      <c r="FH23" s="164"/>
      <c r="FI23" s="164"/>
      <c r="FJ23" s="164"/>
      <c r="FK23" s="164"/>
      <c r="FL23" s="164"/>
      <c r="FM23" s="164"/>
      <c r="FN23" s="164"/>
      <c r="FO23" s="164"/>
      <c r="FP23" s="164"/>
      <c r="FQ23" s="164"/>
      <c r="FR23" s="164"/>
      <c r="FS23" s="164"/>
      <c r="FT23" s="164"/>
      <c r="FU23" s="164"/>
      <c r="FV23" s="164"/>
      <c r="FW23" s="164"/>
      <c r="FX23" s="164"/>
      <c r="FY23" s="164"/>
      <c r="FZ23" s="164"/>
      <c r="GA23" s="164"/>
      <c r="GB23" s="164"/>
      <c r="GC23" s="164"/>
      <c r="GD23" s="164"/>
      <c r="GE23" s="164"/>
      <c r="GF23" s="164"/>
      <c r="GG23" s="164"/>
      <c r="GH23" s="164"/>
      <c r="GI23" s="164"/>
      <c r="GJ23" s="164"/>
      <c r="GK23" s="164"/>
      <c r="GL23" s="164"/>
      <c r="GM23" s="164"/>
      <c r="GN23" s="164"/>
    </row>
    <row r="24" spans="1:196" s="170" customFormat="1" ht="36" customHeight="1" outlineLevel="1">
      <c r="A24" s="37"/>
      <c r="B24" s="36"/>
      <c r="C24" s="303"/>
      <c r="D24" s="168">
        <v>18</v>
      </c>
      <c r="E24" s="305" t="s">
        <v>30</v>
      </c>
      <c r="F24" s="305"/>
      <c r="G24" s="31">
        <v>32.776073750308854</v>
      </c>
      <c r="H24" s="29" t="s">
        <v>115</v>
      </c>
      <c r="I24" s="30" t="s">
        <v>109</v>
      </c>
      <c r="J24" s="29"/>
    </row>
    <row r="25" spans="1:196" ht="36" customHeight="1">
      <c r="A25" s="35"/>
      <c r="B25" s="34"/>
      <c r="C25" s="306" t="s">
        <v>118</v>
      </c>
      <c r="D25" s="168">
        <v>19</v>
      </c>
      <c r="E25" s="286" t="s">
        <v>117</v>
      </c>
      <c r="F25" s="286"/>
      <c r="G25" s="31">
        <v>475</v>
      </c>
      <c r="H25" s="29" t="s">
        <v>115</v>
      </c>
      <c r="I25" s="30" t="s">
        <v>109</v>
      </c>
      <c r="J25" s="29"/>
    </row>
    <row r="26" spans="1:196" ht="36" customHeight="1">
      <c r="A26" s="35"/>
      <c r="B26" s="34"/>
      <c r="C26" s="306"/>
      <c r="D26" s="168">
        <v>20</v>
      </c>
      <c r="E26" s="286" t="s">
        <v>116</v>
      </c>
      <c r="F26" s="286"/>
      <c r="G26" s="31">
        <v>638</v>
      </c>
      <c r="H26" s="29" t="s">
        <v>115</v>
      </c>
      <c r="I26" s="30" t="s">
        <v>109</v>
      </c>
      <c r="J26" s="29"/>
    </row>
    <row r="27" spans="1:196" ht="36" customHeight="1">
      <c r="A27" s="35"/>
      <c r="B27" s="34"/>
      <c r="C27" s="306" t="s">
        <v>114</v>
      </c>
      <c r="D27" s="168">
        <v>21</v>
      </c>
      <c r="E27" s="286" t="s">
        <v>33</v>
      </c>
      <c r="F27" s="286"/>
      <c r="G27" s="31">
        <v>38</v>
      </c>
      <c r="H27" s="29" t="s">
        <v>108</v>
      </c>
      <c r="I27" s="30" t="s">
        <v>109</v>
      </c>
      <c r="J27" s="29"/>
    </row>
    <row r="28" spans="1:196" ht="36" customHeight="1">
      <c r="A28" s="35"/>
      <c r="B28" s="34"/>
      <c r="C28" s="306"/>
      <c r="D28" s="168">
        <v>22</v>
      </c>
      <c r="E28" s="286" t="s">
        <v>34</v>
      </c>
      <c r="F28" s="286"/>
      <c r="G28" s="31">
        <v>40</v>
      </c>
      <c r="H28" s="29" t="s">
        <v>108</v>
      </c>
      <c r="I28" s="30" t="s">
        <v>109</v>
      </c>
      <c r="J28" s="29"/>
    </row>
    <row r="29" spans="1:196" ht="36" customHeight="1">
      <c r="A29" s="35"/>
      <c r="B29" s="34"/>
      <c r="C29" s="306"/>
      <c r="D29" s="168">
        <v>23</v>
      </c>
      <c r="E29" s="286" t="s">
        <v>35</v>
      </c>
      <c r="F29" s="286"/>
      <c r="G29" s="31">
        <v>38</v>
      </c>
      <c r="H29" s="29" t="s">
        <v>108</v>
      </c>
      <c r="I29" s="30" t="s">
        <v>109</v>
      </c>
      <c r="J29" s="29"/>
    </row>
    <row r="30" spans="1:196" ht="36" customHeight="1">
      <c r="A30" s="35"/>
      <c r="B30" s="34"/>
      <c r="C30" s="306"/>
      <c r="D30" s="168">
        <v>24</v>
      </c>
      <c r="E30" s="286" t="s">
        <v>113</v>
      </c>
      <c r="F30" s="286"/>
      <c r="G30" s="31">
        <v>48</v>
      </c>
      <c r="H30" s="29" t="s">
        <v>108</v>
      </c>
      <c r="I30" s="30" t="s">
        <v>109</v>
      </c>
      <c r="J30" s="29"/>
    </row>
    <row r="31" spans="1:196" ht="36" customHeight="1">
      <c r="A31" s="35"/>
      <c r="B31" s="34"/>
      <c r="C31" s="306"/>
      <c r="D31" s="168">
        <v>25</v>
      </c>
      <c r="E31" s="286" t="s">
        <v>112</v>
      </c>
      <c r="F31" s="286"/>
      <c r="G31" s="31">
        <v>43</v>
      </c>
      <c r="H31" s="29" t="s">
        <v>108</v>
      </c>
      <c r="I31" s="30" t="s">
        <v>109</v>
      </c>
      <c r="J31" s="29"/>
    </row>
    <row r="32" spans="1:196" ht="36" customHeight="1">
      <c r="A32" s="35"/>
      <c r="B32" s="34"/>
      <c r="C32" s="306"/>
      <c r="D32" s="168">
        <v>26</v>
      </c>
      <c r="E32" s="286" t="s">
        <v>38</v>
      </c>
      <c r="F32" s="286"/>
      <c r="G32" s="31">
        <v>36</v>
      </c>
      <c r="H32" s="29" t="s">
        <v>108</v>
      </c>
      <c r="I32" s="30" t="s">
        <v>109</v>
      </c>
      <c r="J32" s="29"/>
    </row>
    <row r="33" spans="1:10" ht="36" customHeight="1">
      <c r="A33" s="35"/>
      <c r="B33" s="34"/>
      <c r="C33" s="306"/>
      <c r="D33" s="168">
        <v>27</v>
      </c>
      <c r="E33" s="313" t="s">
        <v>111</v>
      </c>
      <c r="F33" s="313"/>
      <c r="G33" s="31">
        <v>37</v>
      </c>
      <c r="H33" s="29" t="s">
        <v>108</v>
      </c>
      <c r="I33" s="30" t="s">
        <v>109</v>
      </c>
      <c r="J33" s="29"/>
    </row>
    <row r="34" spans="1:10" ht="36" customHeight="1">
      <c r="A34" s="33"/>
      <c r="B34" s="32"/>
      <c r="C34" s="306"/>
      <c r="D34" s="168">
        <v>28</v>
      </c>
      <c r="E34" s="313" t="s">
        <v>110</v>
      </c>
      <c r="F34" s="313"/>
      <c r="G34" s="31">
        <v>35</v>
      </c>
      <c r="H34" s="29" t="s">
        <v>108</v>
      </c>
      <c r="I34" s="30" t="s">
        <v>109</v>
      </c>
      <c r="J34" s="29"/>
    </row>
    <row r="35" spans="1:10" ht="409.5" customHeight="1">
      <c r="A35" s="314" t="s">
        <v>56</v>
      </c>
      <c r="B35" s="315"/>
      <c r="C35" s="315"/>
      <c r="D35" s="315"/>
      <c r="E35" s="315"/>
      <c r="F35" s="316"/>
      <c r="G35" s="320" t="s">
        <v>202</v>
      </c>
      <c r="H35" s="321"/>
      <c r="I35" s="324" t="s">
        <v>211</v>
      </c>
      <c r="J35" s="325"/>
    </row>
    <row r="36" spans="1:10" ht="95.25" customHeight="1">
      <c r="A36" s="317"/>
      <c r="B36" s="318"/>
      <c r="C36" s="318"/>
      <c r="D36" s="318"/>
      <c r="E36" s="318"/>
      <c r="F36" s="319"/>
      <c r="G36" s="322"/>
      <c r="H36" s="323"/>
      <c r="I36" s="326"/>
      <c r="J36" s="327"/>
    </row>
    <row r="37" spans="1:10" ht="83.25" customHeight="1">
      <c r="A37" s="307" t="s">
        <v>107</v>
      </c>
      <c r="B37" s="308"/>
      <c r="C37" s="308"/>
      <c r="D37" s="308"/>
      <c r="E37" s="308"/>
      <c r="F37" s="309"/>
      <c r="G37" s="310" t="s">
        <v>204</v>
      </c>
      <c r="H37" s="311"/>
      <c r="I37" s="311"/>
      <c r="J37" s="312"/>
    </row>
    <row r="38" spans="1:10" ht="24" customHeight="1">
      <c r="A38" s="171"/>
      <c r="B38" s="171"/>
      <c r="C38" s="171"/>
      <c r="D38" s="171"/>
      <c r="E38" s="171"/>
      <c r="F38" s="171"/>
      <c r="G38" s="28"/>
      <c r="H38" s="28"/>
      <c r="I38" s="28"/>
      <c r="J38" s="28"/>
    </row>
    <row r="39" spans="1:10" s="174" customFormat="1" ht="24" customHeight="1">
      <c r="A39" s="172" t="s">
        <v>106</v>
      </c>
      <c r="B39" s="172"/>
      <c r="C39" s="173"/>
      <c r="D39" s="173"/>
      <c r="E39" s="172"/>
      <c r="F39" s="173"/>
      <c r="G39" s="27"/>
      <c r="H39" s="27"/>
      <c r="I39" s="26"/>
      <c r="J39" s="26"/>
    </row>
    <row r="40" spans="1:10" s="174" customFormat="1" ht="24" customHeight="1">
      <c r="A40" s="175" t="s">
        <v>105</v>
      </c>
      <c r="B40" s="175"/>
      <c r="C40" s="175"/>
      <c r="D40" s="175"/>
      <c r="E40" s="175"/>
      <c r="F40" s="175"/>
      <c r="G40" s="175"/>
      <c r="H40" s="175"/>
      <c r="I40" s="176"/>
      <c r="J40" s="176"/>
    </row>
    <row r="41" spans="1:10" s="174" customFormat="1" ht="24" customHeight="1">
      <c r="A41" s="175" t="s">
        <v>205</v>
      </c>
      <c r="B41" s="175"/>
      <c r="C41" s="175"/>
      <c r="D41" s="175"/>
      <c r="E41" s="175"/>
      <c r="F41" s="175"/>
      <c r="G41" s="175"/>
      <c r="H41" s="175"/>
      <c r="I41" s="176"/>
      <c r="J41" s="176"/>
    </row>
    <row r="42" spans="1:10" s="174" customFormat="1" ht="24" customHeight="1">
      <c r="A42" s="175"/>
      <c r="B42" s="175"/>
      <c r="C42" s="177" t="s">
        <v>206</v>
      </c>
      <c r="D42" s="175"/>
      <c r="E42" s="175"/>
      <c r="F42" s="175"/>
      <c r="G42" s="175"/>
      <c r="H42" s="175"/>
      <c r="I42" s="176"/>
      <c r="J42" s="176"/>
    </row>
    <row r="43" spans="1:10" s="174" customFormat="1" ht="24" customHeight="1">
      <c r="A43" s="175" t="s">
        <v>104</v>
      </c>
      <c r="B43" s="175"/>
      <c r="C43" s="175"/>
      <c r="D43" s="175"/>
      <c r="E43" s="175"/>
      <c r="F43" s="175"/>
      <c r="G43" s="175"/>
      <c r="H43" s="175"/>
      <c r="I43" s="176"/>
      <c r="J43" s="176"/>
    </row>
    <row r="44" spans="1:10" s="174" customFormat="1" ht="24" customHeight="1">
      <c r="A44" s="177" t="s">
        <v>207</v>
      </c>
      <c r="B44" s="177"/>
      <c r="C44" s="178"/>
      <c r="D44" s="178"/>
      <c r="E44" s="178"/>
      <c r="F44" s="178"/>
      <c r="G44" s="178"/>
      <c r="H44" s="178"/>
      <c r="I44" s="179"/>
      <c r="J44" s="179"/>
    </row>
    <row r="45" spans="1:10" s="174" customFormat="1" ht="24" customHeight="1">
      <c r="A45" s="177"/>
      <c r="B45" s="177" t="s">
        <v>208</v>
      </c>
      <c r="C45" s="178"/>
      <c r="D45" s="178"/>
      <c r="E45" s="178"/>
      <c r="F45" s="178"/>
      <c r="G45" s="178"/>
      <c r="H45" s="178"/>
      <c r="I45" s="179"/>
      <c r="J45" s="179"/>
    </row>
    <row r="46" spans="1:10" s="174" customFormat="1" ht="24" customHeight="1">
      <c r="I46" s="176"/>
      <c r="J46" s="176"/>
    </row>
  </sheetData>
  <mergeCells count="38">
    <mergeCell ref="A37:F37"/>
    <mergeCell ref="G37:J37"/>
    <mergeCell ref="E33:F33"/>
    <mergeCell ref="E34:F34"/>
    <mergeCell ref="A35:F36"/>
    <mergeCell ref="G35:H36"/>
    <mergeCell ref="I35:J36"/>
    <mergeCell ref="C25:C26"/>
    <mergeCell ref="E25:F25"/>
    <mergeCell ref="E26:F26"/>
    <mergeCell ref="C27:C34"/>
    <mergeCell ref="E27:F27"/>
    <mergeCell ref="E28:F28"/>
    <mergeCell ref="E29:F29"/>
    <mergeCell ref="E30:F30"/>
    <mergeCell ref="E31:F31"/>
    <mergeCell ref="E32:F32"/>
    <mergeCell ref="C16:C24"/>
    <mergeCell ref="E16:F16"/>
    <mergeCell ref="E17:F17"/>
    <mergeCell ref="E18:F18"/>
    <mergeCell ref="E19:F19"/>
    <mergeCell ref="E20:F20"/>
    <mergeCell ref="E21:F21"/>
    <mergeCell ref="E22:F22"/>
    <mergeCell ref="E23:F23"/>
    <mergeCell ref="E24:F24"/>
    <mergeCell ref="E15:F15"/>
    <mergeCell ref="G4:J4"/>
    <mergeCell ref="C5:F6"/>
    <mergeCell ref="G5:H5"/>
    <mergeCell ref="I5:J6"/>
    <mergeCell ref="G6:H6"/>
    <mergeCell ref="C7:C14"/>
    <mergeCell ref="E7:E9"/>
    <mergeCell ref="E10:F10"/>
    <mergeCell ref="E11:F11"/>
    <mergeCell ref="E12:E14"/>
  </mergeCells>
  <phoneticPr fontId="1"/>
  <printOptions horizontalCentered="1"/>
  <pageMargins left="0.23622047244094491" right="0.23622047244094491" top="0.78740157480314965" bottom="0.19685039370078741" header="0.31496062992125984" footer="0.31496062992125984"/>
  <pageSetup paperSize="9" scale="31"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showGridLines="0" view="pageBreakPreview" zoomScale="55" zoomScaleNormal="70" zoomScaleSheetLayoutView="55" zoomScalePageLayoutView="70" workbookViewId="0"/>
  </sheetViews>
  <sheetFormatPr defaultColWidth="9" defaultRowHeight="14.4" outlineLevelRow="1" outlineLevelCol="1"/>
  <cols>
    <col min="1" max="2" width="4.59765625" style="98" customWidth="1"/>
    <col min="3" max="3" width="13.8984375" style="98" customWidth="1"/>
    <col min="4" max="4" width="3.8984375" style="98" customWidth="1"/>
    <col min="5" max="5" width="35.59765625" style="98" customWidth="1"/>
    <col min="6" max="6" width="23.19921875" style="98" customWidth="1"/>
    <col min="7" max="8" width="16.3984375" style="98" hidden="1" customWidth="1" outlineLevel="1"/>
    <col min="9" max="9" width="60.8984375" style="98" customWidth="1" collapsed="1"/>
    <col min="10" max="10" width="27.5" style="98" customWidth="1"/>
    <col min="11" max="11" width="47.69921875" style="98" customWidth="1"/>
    <col min="12" max="12" width="27.5" style="98" customWidth="1"/>
    <col min="13" max="13" width="2.19921875" style="98" customWidth="1"/>
    <col min="14" max="16384" width="9" style="98"/>
  </cols>
  <sheetData>
    <row r="1" spans="1:12" ht="62.25" customHeight="1">
      <c r="A1" s="95" t="s">
        <v>203</v>
      </c>
      <c r="B1" s="96"/>
      <c r="C1" s="97"/>
      <c r="I1" s="99"/>
      <c r="K1" s="100"/>
      <c r="L1" s="101"/>
    </row>
    <row r="2" spans="1:12" s="164" customFormat="1" ht="36.6" customHeight="1">
      <c r="A2" s="181" t="s">
        <v>210</v>
      </c>
      <c r="B2" s="162"/>
      <c r="C2" s="163"/>
      <c r="G2" s="165"/>
      <c r="I2" s="166"/>
      <c r="J2" s="167"/>
    </row>
    <row r="3" spans="1:12" ht="55.5" customHeight="1">
      <c r="A3" s="51" t="s">
        <v>140</v>
      </c>
      <c r="B3" s="50"/>
      <c r="C3" s="49"/>
      <c r="D3" s="49"/>
      <c r="E3" s="49"/>
      <c r="F3" s="49"/>
      <c r="G3" s="49"/>
      <c r="H3" s="49"/>
      <c r="I3" s="49"/>
      <c r="J3" s="49"/>
      <c r="K3" s="48"/>
      <c r="L3" s="180"/>
    </row>
    <row r="4" spans="1:12" ht="30" customHeight="1">
      <c r="A4" s="47"/>
      <c r="B4" s="46"/>
      <c r="C4" s="45"/>
      <c r="D4" s="45"/>
      <c r="E4" s="45"/>
      <c r="F4" s="45"/>
      <c r="G4" s="45"/>
      <c r="H4" s="45"/>
      <c r="I4" s="287" t="s">
        <v>139</v>
      </c>
      <c r="J4" s="288"/>
      <c r="K4" s="288"/>
      <c r="L4" s="289"/>
    </row>
    <row r="5" spans="1:12" ht="387" customHeight="1">
      <c r="A5" s="44"/>
      <c r="B5" s="43"/>
      <c r="C5" s="334" t="s">
        <v>138</v>
      </c>
      <c r="D5" s="335"/>
      <c r="E5" s="335"/>
      <c r="F5" s="336"/>
      <c r="G5" s="339" t="s">
        <v>195</v>
      </c>
      <c r="H5" s="340"/>
      <c r="I5" s="341" t="s">
        <v>194</v>
      </c>
      <c r="J5" s="342"/>
      <c r="K5" s="343" t="s">
        <v>193</v>
      </c>
      <c r="L5" s="344"/>
    </row>
    <row r="6" spans="1:12" ht="42.75" customHeight="1">
      <c r="A6" s="42"/>
      <c r="B6" s="41"/>
      <c r="C6" s="337"/>
      <c r="D6" s="337"/>
      <c r="E6" s="337"/>
      <c r="F6" s="338"/>
      <c r="G6" s="160" t="s">
        <v>192</v>
      </c>
      <c r="H6" s="160" t="s">
        <v>191</v>
      </c>
      <c r="I6" s="347" t="s">
        <v>137</v>
      </c>
      <c r="J6" s="348"/>
      <c r="K6" s="345"/>
      <c r="L6" s="346"/>
    </row>
    <row r="7" spans="1:12" ht="36" customHeight="1">
      <c r="A7" s="35"/>
      <c r="B7" s="34"/>
      <c r="C7" s="332" t="s">
        <v>136</v>
      </c>
      <c r="D7" s="145">
        <v>1</v>
      </c>
      <c r="E7" s="331" t="s">
        <v>135</v>
      </c>
      <c r="F7" s="145" t="s">
        <v>132</v>
      </c>
      <c r="G7" s="159">
        <v>5365</v>
      </c>
      <c r="H7" s="158"/>
      <c r="I7" s="40">
        <f t="shared" ref="I7:I14" si="0">ROUND(G7*10%,0)</f>
        <v>537</v>
      </c>
      <c r="J7" s="29" t="s">
        <v>115</v>
      </c>
      <c r="K7" s="30">
        <v>537</v>
      </c>
      <c r="L7" s="39" t="s">
        <v>115</v>
      </c>
    </row>
    <row r="8" spans="1:12" ht="36" customHeight="1">
      <c r="A8" s="35"/>
      <c r="B8" s="34"/>
      <c r="C8" s="332"/>
      <c r="D8" s="145">
        <v>2</v>
      </c>
      <c r="E8" s="331"/>
      <c r="F8" s="145" t="s">
        <v>131</v>
      </c>
      <c r="G8" s="155">
        <v>6836</v>
      </c>
      <c r="H8" s="154"/>
      <c r="I8" s="31">
        <f t="shared" si="0"/>
        <v>684</v>
      </c>
      <c r="J8" s="29" t="s">
        <v>115</v>
      </c>
      <c r="K8" s="30">
        <v>684</v>
      </c>
      <c r="L8" s="39" t="s">
        <v>115</v>
      </c>
    </row>
    <row r="9" spans="1:12" ht="36" customHeight="1">
      <c r="A9" s="35"/>
      <c r="B9" s="34"/>
      <c r="C9" s="332"/>
      <c r="D9" s="145">
        <v>3</v>
      </c>
      <c r="E9" s="331"/>
      <c r="F9" s="145" t="s">
        <v>130</v>
      </c>
      <c r="G9" s="155">
        <v>8894</v>
      </c>
      <c r="H9" s="154"/>
      <c r="I9" s="31">
        <f t="shared" si="0"/>
        <v>889</v>
      </c>
      <c r="J9" s="29" t="s">
        <v>115</v>
      </c>
      <c r="K9" s="30">
        <v>889</v>
      </c>
      <c r="L9" s="39" t="s">
        <v>115</v>
      </c>
    </row>
    <row r="10" spans="1:12" ht="36" customHeight="1">
      <c r="A10" s="35"/>
      <c r="B10" s="34"/>
      <c r="C10" s="332"/>
      <c r="D10" s="145">
        <v>4</v>
      </c>
      <c r="E10" s="349" t="s">
        <v>17</v>
      </c>
      <c r="F10" s="349"/>
      <c r="G10" s="155">
        <v>2306</v>
      </c>
      <c r="H10" s="154"/>
      <c r="I10" s="31">
        <f t="shared" si="0"/>
        <v>231</v>
      </c>
      <c r="J10" s="29" t="s">
        <v>115</v>
      </c>
      <c r="K10" s="30">
        <v>231</v>
      </c>
      <c r="L10" s="39" t="s">
        <v>115</v>
      </c>
    </row>
    <row r="11" spans="1:12" ht="36" customHeight="1">
      <c r="A11" s="35"/>
      <c r="B11" s="34"/>
      <c r="C11" s="332"/>
      <c r="D11" s="145">
        <v>5</v>
      </c>
      <c r="E11" s="331" t="s">
        <v>134</v>
      </c>
      <c r="F11" s="331"/>
      <c r="G11" s="155">
        <v>2259</v>
      </c>
      <c r="H11" s="154"/>
      <c r="I11" s="31">
        <f t="shared" si="0"/>
        <v>226</v>
      </c>
      <c r="J11" s="29" t="s">
        <v>115</v>
      </c>
      <c r="K11" s="30">
        <v>226</v>
      </c>
      <c r="L11" s="39" t="s">
        <v>115</v>
      </c>
    </row>
    <row r="12" spans="1:12" ht="36" customHeight="1">
      <c r="A12" s="35"/>
      <c r="B12" s="34"/>
      <c r="C12" s="332"/>
      <c r="D12" s="145">
        <v>6</v>
      </c>
      <c r="E12" s="331" t="s">
        <v>133</v>
      </c>
      <c r="F12" s="145" t="s">
        <v>132</v>
      </c>
      <c r="G12" s="155">
        <v>5644</v>
      </c>
      <c r="H12" s="154"/>
      <c r="I12" s="31">
        <f t="shared" si="0"/>
        <v>564</v>
      </c>
      <c r="J12" s="29" t="s">
        <v>115</v>
      </c>
      <c r="K12" s="30">
        <v>564</v>
      </c>
      <c r="L12" s="39" t="s">
        <v>115</v>
      </c>
    </row>
    <row r="13" spans="1:12" ht="36" customHeight="1">
      <c r="A13" s="35"/>
      <c r="B13" s="34"/>
      <c r="C13" s="332"/>
      <c r="D13" s="145">
        <v>7</v>
      </c>
      <c r="E13" s="331"/>
      <c r="F13" s="145" t="s">
        <v>131</v>
      </c>
      <c r="G13" s="154">
        <v>7095</v>
      </c>
      <c r="H13" s="154"/>
      <c r="I13" s="31">
        <f t="shared" si="0"/>
        <v>710</v>
      </c>
      <c r="J13" s="29" t="s">
        <v>115</v>
      </c>
      <c r="K13" s="30">
        <v>710</v>
      </c>
      <c r="L13" s="39" t="s">
        <v>115</v>
      </c>
    </row>
    <row r="14" spans="1:12" ht="36" customHeight="1">
      <c r="A14" s="35"/>
      <c r="B14" s="34"/>
      <c r="C14" s="332"/>
      <c r="D14" s="145">
        <v>8</v>
      </c>
      <c r="E14" s="331"/>
      <c r="F14" s="145" t="s">
        <v>130</v>
      </c>
      <c r="G14" s="154">
        <v>11334</v>
      </c>
      <c r="H14" s="154"/>
      <c r="I14" s="31">
        <f t="shared" si="0"/>
        <v>1133</v>
      </c>
      <c r="J14" s="29" t="s">
        <v>115</v>
      </c>
      <c r="K14" s="30">
        <v>1133</v>
      </c>
      <c r="L14" s="39" t="s">
        <v>115</v>
      </c>
    </row>
    <row r="15" spans="1:12" ht="36" customHeight="1">
      <c r="A15" s="35"/>
      <c r="B15" s="34"/>
      <c r="C15" s="146" t="s">
        <v>129</v>
      </c>
      <c r="D15" s="145">
        <v>9</v>
      </c>
      <c r="E15" s="331" t="s">
        <v>128</v>
      </c>
      <c r="F15" s="331"/>
      <c r="G15" s="154">
        <v>4440</v>
      </c>
      <c r="H15" s="153">
        <v>16.600000000000001</v>
      </c>
      <c r="I15" s="31">
        <f>ROUND(G15/H15*10%,0)</f>
        <v>27</v>
      </c>
      <c r="J15" s="29" t="s">
        <v>108</v>
      </c>
      <c r="K15" s="30" t="s">
        <v>109</v>
      </c>
      <c r="L15" s="29"/>
    </row>
    <row r="16" spans="1:12" ht="36" customHeight="1">
      <c r="A16" s="35"/>
      <c r="B16" s="34"/>
      <c r="C16" s="332" t="s">
        <v>127</v>
      </c>
      <c r="D16" s="145">
        <v>10</v>
      </c>
      <c r="E16" s="331" t="s">
        <v>126</v>
      </c>
      <c r="F16" s="331"/>
      <c r="G16" s="155">
        <v>2464</v>
      </c>
      <c r="H16" s="154"/>
      <c r="I16" s="31">
        <f t="shared" ref="I16:I22" si="1">ROUND(G16*10%*1.3,0)</f>
        <v>320</v>
      </c>
      <c r="J16" s="29" t="s">
        <v>115</v>
      </c>
      <c r="K16" s="30" t="s">
        <v>109</v>
      </c>
      <c r="L16" s="29"/>
    </row>
    <row r="17" spans="1:12" ht="36" customHeight="1">
      <c r="A17" s="35"/>
      <c r="B17" s="34"/>
      <c r="C17" s="332"/>
      <c r="D17" s="145">
        <v>11</v>
      </c>
      <c r="E17" s="331" t="s">
        <v>125</v>
      </c>
      <c r="F17" s="331"/>
      <c r="G17" s="155">
        <v>2604</v>
      </c>
      <c r="H17" s="154"/>
      <c r="I17" s="31">
        <f t="shared" si="1"/>
        <v>339</v>
      </c>
      <c r="J17" s="29" t="s">
        <v>115</v>
      </c>
      <c r="K17" s="30" t="s">
        <v>109</v>
      </c>
      <c r="L17" s="29"/>
    </row>
    <row r="18" spans="1:12" ht="36" customHeight="1">
      <c r="A18" s="35"/>
      <c r="B18" s="34"/>
      <c r="C18" s="332"/>
      <c r="D18" s="145">
        <v>12</v>
      </c>
      <c r="E18" s="331" t="s">
        <v>124</v>
      </c>
      <c r="F18" s="331"/>
      <c r="G18" s="155">
        <v>2395</v>
      </c>
      <c r="H18" s="154"/>
      <c r="I18" s="31">
        <f t="shared" si="1"/>
        <v>311</v>
      </c>
      <c r="J18" s="29" t="s">
        <v>115</v>
      </c>
      <c r="K18" s="30" t="s">
        <v>109</v>
      </c>
      <c r="L18" s="29"/>
    </row>
    <row r="19" spans="1:12" ht="36" customHeight="1">
      <c r="A19" s="35"/>
      <c r="B19" s="34"/>
      <c r="C19" s="332"/>
      <c r="D19" s="145">
        <v>13</v>
      </c>
      <c r="E19" s="331" t="s">
        <v>123</v>
      </c>
      <c r="F19" s="331"/>
      <c r="G19" s="155">
        <v>1050</v>
      </c>
      <c r="H19" s="154"/>
      <c r="I19" s="31">
        <f t="shared" si="1"/>
        <v>137</v>
      </c>
      <c r="J19" s="29" t="s">
        <v>115</v>
      </c>
      <c r="K19" s="30" t="s">
        <v>109</v>
      </c>
      <c r="L19" s="29"/>
    </row>
    <row r="20" spans="1:12" ht="36" customHeight="1">
      <c r="A20" s="35"/>
      <c r="B20" s="34"/>
      <c r="C20" s="332"/>
      <c r="D20" s="145">
        <v>14</v>
      </c>
      <c r="E20" s="331" t="s">
        <v>122</v>
      </c>
      <c r="F20" s="331"/>
      <c r="G20" s="155">
        <v>3904</v>
      </c>
      <c r="H20" s="154"/>
      <c r="I20" s="31">
        <f t="shared" si="1"/>
        <v>508</v>
      </c>
      <c r="J20" s="29" t="s">
        <v>115</v>
      </c>
      <c r="K20" s="30" t="s">
        <v>109</v>
      </c>
      <c r="L20" s="29"/>
    </row>
    <row r="21" spans="1:12" ht="36" customHeight="1">
      <c r="A21" s="35"/>
      <c r="B21" s="34"/>
      <c r="C21" s="332"/>
      <c r="D21" s="145">
        <v>15</v>
      </c>
      <c r="E21" s="331" t="s">
        <v>121</v>
      </c>
      <c r="F21" s="331"/>
      <c r="G21" s="155">
        <v>1566</v>
      </c>
      <c r="H21" s="154"/>
      <c r="I21" s="31">
        <f t="shared" si="1"/>
        <v>204</v>
      </c>
      <c r="J21" s="29" t="s">
        <v>115</v>
      </c>
      <c r="K21" s="30" t="s">
        <v>109</v>
      </c>
      <c r="L21" s="29"/>
    </row>
    <row r="22" spans="1:12" ht="36" customHeight="1">
      <c r="A22" s="35"/>
      <c r="B22" s="34"/>
      <c r="C22" s="332"/>
      <c r="D22" s="145">
        <v>16</v>
      </c>
      <c r="E22" s="331" t="s">
        <v>120</v>
      </c>
      <c r="F22" s="331"/>
      <c r="G22" s="155">
        <v>1141</v>
      </c>
      <c r="H22" s="154"/>
      <c r="I22" s="31">
        <f t="shared" si="1"/>
        <v>148</v>
      </c>
      <c r="J22" s="29" t="s">
        <v>115</v>
      </c>
      <c r="K22" s="30" t="s">
        <v>109</v>
      </c>
      <c r="L22" s="29"/>
    </row>
    <row r="23" spans="1:12" s="38" customFormat="1" ht="36" customHeight="1" outlineLevel="1">
      <c r="A23" s="35"/>
      <c r="B23" s="34"/>
      <c r="C23" s="332"/>
      <c r="D23" s="145">
        <v>17</v>
      </c>
      <c r="E23" s="331" t="s">
        <v>119</v>
      </c>
      <c r="F23" s="331"/>
      <c r="G23" s="155">
        <v>4335</v>
      </c>
      <c r="H23" s="154"/>
      <c r="I23" s="30" t="s">
        <v>109</v>
      </c>
      <c r="J23" s="29"/>
      <c r="K23" s="30" t="s">
        <v>109</v>
      </c>
      <c r="L23" s="29"/>
    </row>
    <row r="24" spans="1:12" s="102" customFormat="1" ht="36" customHeight="1" outlineLevel="1">
      <c r="A24" s="37"/>
      <c r="B24" s="36"/>
      <c r="C24" s="332"/>
      <c r="D24" s="145">
        <v>18</v>
      </c>
      <c r="E24" s="333" t="s">
        <v>30</v>
      </c>
      <c r="F24" s="333"/>
      <c r="G24" s="157">
        <v>252.12364423314503</v>
      </c>
      <c r="H24" s="156"/>
      <c r="I24" s="31">
        <f>G24*10%*1.3</f>
        <v>32.776073750308854</v>
      </c>
      <c r="J24" s="29" t="s">
        <v>115</v>
      </c>
      <c r="K24" s="30" t="s">
        <v>109</v>
      </c>
      <c r="L24" s="29"/>
    </row>
    <row r="25" spans="1:12" ht="36" customHeight="1">
      <c r="A25" s="35"/>
      <c r="B25" s="34"/>
      <c r="C25" s="330" t="s">
        <v>118</v>
      </c>
      <c r="D25" s="145">
        <v>19</v>
      </c>
      <c r="E25" s="331" t="s">
        <v>117</v>
      </c>
      <c r="F25" s="331"/>
      <c r="G25" s="155">
        <v>4746</v>
      </c>
      <c r="H25" s="154"/>
      <c r="I25" s="31">
        <f>ROUND(G25*10%,0)</f>
        <v>475</v>
      </c>
      <c r="J25" s="29" t="s">
        <v>115</v>
      </c>
      <c r="K25" s="30" t="s">
        <v>109</v>
      </c>
      <c r="L25" s="29"/>
    </row>
    <row r="26" spans="1:12" ht="36" customHeight="1">
      <c r="A26" s="35"/>
      <c r="B26" s="34"/>
      <c r="C26" s="330"/>
      <c r="D26" s="145">
        <v>20</v>
      </c>
      <c r="E26" s="331" t="s">
        <v>116</v>
      </c>
      <c r="F26" s="331"/>
      <c r="G26" s="155">
        <v>6383</v>
      </c>
      <c r="H26" s="154"/>
      <c r="I26" s="31">
        <f>ROUND(G26*10%,0)</f>
        <v>638</v>
      </c>
      <c r="J26" s="29" t="s">
        <v>115</v>
      </c>
      <c r="K26" s="30" t="s">
        <v>109</v>
      </c>
      <c r="L26" s="29"/>
    </row>
    <row r="27" spans="1:12" ht="36" customHeight="1">
      <c r="A27" s="35"/>
      <c r="B27" s="34"/>
      <c r="C27" s="330" t="s">
        <v>114</v>
      </c>
      <c r="D27" s="145">
        <v>21</v>
      </c>
      <c r="E27" s="331" t="s">
        <v>33</v>
      </c>
      <c r="F27" s="331"/>
      <c r="G27" s="155">
        <v>26260</v>
      </c>
      <c r="H27" s="153">
        <v>69.8</v>
      </c>
      <c r="I27" s="31">
        <f t="shared" ref="I27:I34" si="2">ROUND(G27/H27*10%,0)</f>
        <v>38</v>
      </c>
      <c r="J27" s="29" t="s">
        <v>108</v>
      </c>
      <c r="K27" s="30" t="s">
        <v>109</v>
      </c>
      <c r="L27" s="29"/>
    </row>
    <row r="28" spans="1:12" ht="36" customHeight="1">
      <c r="A28" s="35"/>
      <c r="B28" s="34"/>
      <c r="C28" s="330"/>
      <c r="D28" s="145">
        <v>22</v>
      </c>
      <c r="E28" s="331" t="s">
        <v>34</v>
      </c>
      <c r="F28" s="331"/>
      <c r="G28" s="155">
        <v>10182</v>
      </c>
      <c r="H28" s="153">
        <v>25.5</v>
      </c>
      <c r="I28" s="31">
        <f t="shared" si="2"/>
        <v>40</v>
      </c>
      <c r="J28" s="29" t="s">
        <v>108</v>
      </c>
      <c r="K28" s="30" t="s">
        <v>109</v>
      </c>
      <c r="L28" s="29"/>
    </row>
    <row r="29" spans="1:12" ht="36" customHeight="1">
      <c r="A29" s="35"/>
      <c r="B29" s="34"/>
      <c r="C29" s="330"/>
      <c r="D29" s="145">
        <v>23</v>
      </c>
      <c r="E29" s="331" t="s">
        <v>35</v>
      </c>
      <c r="F29" s="331"/>
      <c r="G29" s="155">
        <v>33213</v>
      </c>
      <c r="H29" s="153">
        <v>88.3</v>
      </c>
      <c r="I29" s="31">
        <f t="shared" si="2"/>
        <v>38</v>
      </c>
      <c r="J29" s="29" t="s">
        <v>108</v>
      </c>
      <c r="K29" s="30" t="s">
        <v>109</v>
      </c>
      <c r="L29" s="29"/>
    </row>
    <row r="30" spans="1:12" ht="36" customHeight="1">
      <c r="A30" s="35"/>
      <c r="B30" s="34"/>
      <c r="C30" s="330"/>
      <c r="D30" s="145">
        <v>24</v>
      </c>
      <c r="E30" s="331" t="s">
        <v>113</v>
      </c>
      <c r="F30" s="331"/>
      <c r="G30" s="155">
        <v>32943</v>
      </c>
      <c r="H30" s="153">
        <v>68.900000000000006</v>
      </c>
      <c r="I30" s="31">
        <f t="shared" si="2"/>
        <v>48</v>
      </c>
      <c r="J30" s="29" t="s">
        <v>108</v>
      </c>
      <c r="K30" s="30" t="s">
        <v>109</v>
      </c>
      <c r="L30" s="29"/>
    </row>
    <row r="31" spans="1:12" ht="36" customHeight="1">
      <c r="A31" s="35"/>
      <c r="B31" s="34"/>
      <c r="C31" s="330"/>
      <c r="D31" s="145">
        <v>25</v>
      </c>
      <c r="E31" s="331" t="s">
        <v>112</v>
      </c>
      <c r="F31" s="331"/>
      <c r="G31" s="155">
        <v>29098</v>
      </c>
      <c r="H31" s="153">
        <v>68.2</v>
      </c>
      <c r="I31" s="31">
        <f t="shared" si="2"/>
        <v>43</v>
      </c>
      <c r="J31" s="29" t="s">
        <v>108</v>
      </c>
      <c r="K31" s="30" t="s">
        <v>109</v>
      </c>
      <c r="L31" s="29"/>
    </row>
    <row r="32" spans="1:12" ht="36" customHeight="1">
      <c r="A32" s="35"/>
      <c r="B32" s="34"/>
      <c r="C32" s="330"/>
      <c r="D32" s="145">
        <v>26</v>
      </c>
      <c r="E32" s="331" t="s">
        <v>38</v>
      </c>
      <c r="F32" s="331"/>
      <c r="G32" s="155">
        <v>5499</v>
      </c>
      <c r="H32" s="153">
        <v>15.1</v>
      </c>
      <c r="I32" s="31">
        <f t="shared" si="2"/>
        <v>36</v>
      </c>
      <c r="J32" s="29" t="s">
        <v>108</v>
      </c>
      <c r="K32" s="30" t="s">
        <v>109</v>
      </c>
      <c r="L32" s="29"/>
    </row>
    <row r="33" spans="1:12" ht="36" customHeight="1">
      <c r="A33" s="35"/>
      <c r="B33" s="34"/>
      <c r="C33" s="330"/>
      <c r="D33" s="145">
        <v>27</v>
      </c>
      <c r="E33" s="328" t="s">
        <v>111</v>
      </c>
      <c r="F33" s="328"/>
      <c r="G33" s="154">
        <v>21621</v>
      </c>
      <c r="H33" s="153">
        <v>57.8</v>
      </c>
      <c r="I33" s="31">
        <f t="shared" si="2"/>
        <v>37</v>
      </c>
      <c r="J33" s="29" t="s">
        <v>108</v>
      </c>
      <c r="K33" s="30" t="s">
        <v>109</v>
      </c>
      <c r="L33" s="29"/>
    </row>
    <row r="34" spans="1:12" ht="36" customHeight="1">
      <c r="A34" s="33"/>
      <c r="B34" s="32"/>
      <c r="C34" s="330"/>
      <c r="D34" s="145">
        <v>28</v>
      </c>
      <c r="E34" s="328" t="s">
        <v>110</v>
      </c>
      <c r="F34" s="328"/>
      <c r="G34" s="154">
        <v>8293</v>
      </c>
      <c r="H34" s="153">
        <v>23.4</v>
      </c>
      <c r="I34" s="31">
        <f t="shared" si="2"/>
        <v>35</v>
      </c>
      <c r="J34" s="29" t="s">
        <v>108</v>
      </c>
      <c r="K34" s="30" t="s">
        <v>109</v>
      </c>
      <c r="L34" s="29"/>
    </row>
    <row r="35" spans="1:12" ht="409.5" customHeight="1">
      <c r="A35" s="314" t="s">
        <v>56</v>
      </c>
      <c r="B35" s="315"/>
      <c r="C35" s="315"/>
      <c r="D35" s="315"/>
      <c r="E35" s="315"/>
      <c r="F35" s="316"/>
      <c r="G35" s="152"/>
      <c r="H35" s="151"/>
      <c r="I35" s="324" t="s">
        <v>190</v>
      </c>
      <c r="J35" s="325"/>
      <c r="K35" s="324" t="s">
        <v>189</v>
      </c>
      <c r="L35" s="325"/>
    </row>
    <row r="36" spans="1:12" ht="70.8" customHeight="1">
      <c r="A36" s="317"/>
      <c r="B36" s="318"/>
      <c r="C36" s="318"/>
      <c r="D36" s="318"/>
      <c r="E36" s="318"/>
      <c r="F36" s="319"/>
      <c r="G36" s="152"/>
      <c r="H36" s="151"/>
      <c r="I36" s="326"/>
      <c r="J36" s="327"/>
      <c r="K36" s="326"/>
      <c r="L36" s="327"/>
    </row>
    <row r="37" spans="1:12" ht="120.6" customHeight="1">
      <c r="A37" s="307" t="s">
        <v>107</v>
      </c>
      <c r="B37" s="308"/>
      <c r="C37" s="308"/>
      <c r="D37" s="308"/>
      <c r="E37" s="308"/>
      <c r="F37" s="309"/>
      <c r="G37" s="150"/>
      <c r="H37" s="149"/>
      <c r="I37" s="329" t="s">
        <v>212</v>
      </c>
      <c r="J37" s="311"/>
      <c r="K37" s="311"/>
      <c r="L37" s="312"/>
    </row>
    <row r="38" spans="1:12" ht="22.5" customHeight="1">
      <c r="A38" s="103"/>
      <c r="B38" s="103"/>
      <c r="C38" s="103"/>
      <c r="D38" s="103"/>
      <c r="E38" s="103"/>
      <c r="F38" s="103"/>
      <c r="G38" s="148"/>
      <c r="H38" s="147"/>
      <c r="I38" s="28"/>
      <c r="J38" s="28"/>
      <c r="K38" s="28"/>
      <c r="L38" s="28"/>
    </row>
    <row r="39" spans="1:12" s="106" customFormat="1" ht="34.5" customHeight="1">
      <c r="A39" s="104" t="s">
        <v>106</v>
      </c>
      <c r="B39" s="104"/>
      <c r="C39" s="105"/>
      <c r="D39" s="105"/>
      <c r="E39" s="104"/>
      <c r="F39" s="105"/>
      <c r="G39" s="27"/>
      <c r="H39" s="27"/>
      <c r="I39" s="27"/>
      <c r="J39" s="27"/>
      <c r="K39" s="26"/>
      <c r="L39" s="26"/>
    </row>
    <row r="40" spans="1:12" s="106" customFormat="1" ht="34.5" customHeight="1">
      <c r="A40" s="107" t="s">
        <v>105</v>
      </c>
      <c r="B40" s="107"/>
      <c r="C40" s="107"/>
      <c r="D40" s="107"/>
      <c r="E40" s="107"/>
      <c r="F40" s="107"/>
      <c r="G40" s="107"/>
      <c r="H40" s="107"/>
      <c r="I40" s="107"/>
      <c r="J40" s="107"/>
      <c r="K40" s="108"/>
      <c r="L40" s="108"/>
    </row>
    <row r="41" spans="1:12" s="106" customFormat="1" ht="34.5" customHeight="1">
      <c r="A41" s="107" t="s">
        <v>205</v>
      </c>
      <c r="B41" s="107"/>
      <c r="C41" s="107"/>
      <c r="D41" s="107"/>
      <c r="E41" s="107"/>
      <c r="F41" s="107"/>
      <c r="G41" s="107"/>
      <c r="H41" s="107"/>
      <c r="I41" s="107"/>
      <c r="J41" s="107"/>
      <c r="K41" s="108"/>
      <c r="L41" s="108"/>
    </row>
    <row r="42" spans="1:12" s="106" customFormat="1" ht="34.5" customHeight="1">
      <c r="A42" s="107"/>
      <c r="B42" s="107"/>
      <c r="C42" s="104" t="s">
        <v>206</v>
      </c>
      <c r="D42" s="107"/>
      <c r="E42" s="107"/>
      <c r="F42" s="107"/>
      <c r="G42" s="107"/>
      <c r="H42" s="107"/>
      <c r="I42" s="107"/>
      <c r="J42" s="107"/>
      <c r="K42" s="108"/>
      <c r="L42" s="108"/>
    </row>
    <row r="43" spans="1:12" s="106" customFormat="1" ht="34.5" customHeight="1">
      <c r="A43" s="107" t="s">
        <v>104</v>
      </c>
      <c r="B43" s="107"/>
      <c r="C43" s="107"/>
      <c r="D43" s="107"/>
      <c r="E43" s="107"/>
      <c r="F43" s="107"/>
      <c r="G43" s="107"/>
      <c r="H43" s="107"/>
      <c r="I43" s="107"/>
      <c r="J43" s="107"/>
      <c r="K43" s="108"/>
      <c r="L43" s="108"/>
    </row>
    <row r="44" spans="1:12" s="106" customFormat="1" ht="34.5" customHeight="1">
      <c r="A44" s="104" t="s">
        <v>207</v>
      </c>
      <c r="B44" s="104"/>
      <c r="C44" s="109"/>
      <c r="D44" s="109"/>
      <c r="E44" s="109"/>
      <c r="F44" s="109"/>
      <c r="G44" s="109"/>
      <c r="H44" s="109"/>
      <c r="I44" s="109"/>
      <c r="J44" s="109"/>
      <c r="K44" s="109"/>
      <c r="L44" s="109"/>
    </row>
    <row r="45" spans="1:12" s="106" customFormat="1" ht="34.5" customHeight="1">
      <c r="A45" s="104"/>
      <c r="B45" s="104" t="s">
        <v>208</v>
      </c>
      <c r="C45" s="109"/>
      <c r="D45" s="109"/>
      <c r="E45" s="109"/>
      <c r="F45" s="109"/>
      <c r="G45" s="109"/>
      <c r="H45" s="109"/>
      <c r="I45" s="109"/>
      <c r="J45" s="109"/>
      <c r="K45" s="109"/>
      <c r="L45" s="109"/>
    </row>
    <row r="46" spans="1:12" s="106" customFormat="1" ht="34.5" customHeight="1">
      <c r="A46" s="107"/>
      <c r="K46" s="108"/>
      <c r="L46" s="108"/>
    </row>
  </sheetData>
  <mergeCells count="39">
    <mergeCell ref="E15:F15"/>
    <mergeCell ref="I4:L4"/>
    <mergeCell ref="C5:F6"/>
    <mergeCell ref="G5:H5"/>
    <mergeCell ref="I5:J5"/>
    <mergeCell ref="K5:L6"/>
    <mergeCell ref="I6:J6"/>
    <mergeCell ref="C7:C14"/>
    <mergeCell ref="E7:E9"/>
    <mergeCell ref="E10:F10"/>
    <mergeCell ref="E11:F11"/>
    <mergeCell ref="E12:E14"/>
    <mergeCell ref="C16:C24"/>
    <mergeCell ref="E16:F16"/>
    <mergeCell ref="E17:F17"/>
    <mergeCell ref="E18:F18"/>
    <mergeCell ref="E19:F19"/>
    <mergeCell ref="E20:F20"/>
    <mergeCell ref="E21:F21"/>
    <mergeCell ref="E22:F22"/>
    <mergeCell ref="E23:F23"/>
    <mergeCell ref="E24:F24"/>
    <mergeCell ref="K35:L36"/>
    <mergeCell ref="I37:L37"/>
    <mergeCell ref="C25:C26"/>
    <mergeCell ref="E25:F25"/>
    <mergeCell ref="E26:F26"/>
    <mergeCell ref="C27:C34"/>
    <mergeCell ref="E27:F27"/>
    <mergeCell ref="E28:F28"/>
    <mergeCell ref="E29:F29"/>
    <mergeCell ref="E30:F30"/>
    <mergeCell ref="E31:F31"/>
    <mergeCell ref="E32:F32"/>
    <mergeCell ref="A37:F37"/>
    <mergeCell ref="E33:F33"/>
    <mergeCell ref="E34:F34"/>
    <mergeCell ref="A35:F36"/>
    <mergeCell ref="I35:J36"/>
  </mergeCells>
  <phoneticPr fontId="1"/>
  <printOptions horizontalCentered="1"/>
  <pageMargins left="0.23622047244094491" right="0.23622047244094491" top="0.59" bottom="0.19685039370078741" header="0.31496062992125984" footer="0.31496062992125984"/>
  <pageSetup paperSize="9" scale="30"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view="pageBreakPreview" zoomScale="55" zoomScaleNormal="85" zoomScaleSheetLayoutView="55" workbookViewId="0">
      <pane ySplit="3" topLeftCell="A4" activePane="bottomLeft" state="frozen"/>
      <selection activeCell="I17" sqref="I17"/>
      <selection pane="bottomLeft" activeCell="B1" sqref="B1"/>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7" t="s">
        <v>88</v>
      </c>
      <c r="L2" s="5"/>
    </row>
    <row r="3" spans="1:37" ht="24.75" customHeight="1" thickBot="1">
      <c r="B3" s="19"/>
      <c r="C3" s="20" t="s">
        <v>66</v>
      </c>
      <c r="D3" s="350" t="s">
        <v>69</v>
      </c>
      <c r="E3" s="351"/>
      <c r="F3" s="351"/>
      <c r="G3" s="351"/>
      <c r="H3" s="351"/>
      <c r="I3" s="351"/>
      <c r="J3" s="351"/>
      <c r="K3" s="351"/>
      <c r="L3" s="351"/>
      <c r="M3" s="351"/>
      <c r="N3" s="351"/>
      <c r="O3" s="351"/>
      <c r="P3" s="351"/>
      <c r="Q3" s="351"/>
      <c r="R3" s="351"/>
      <c r="S3" s="351"/>
      <c r="T3" s="352"/>
      <c r="U3" s="351" t="s">
        <v>70</v>
      </c>
      <c r="V3" s="351"/>
      <c r="W3" s="351"/>
      <c r="X3" s="351"/>
      <c r="Y3" s="351"/>
      <c r="Z3" s="351"/>
      <c r="AA3" s="351"/>
      <c r="AB3" s="351"/>
      <c r="AC3" s="351"/>
      <c r="AD3" s="351"/>
      <c r="AE3" s="351"/>
      <c r="AF3" s="351"/>
      <c r="AG3" s="351"/>
      <c r="AH3" s="351"/>
      <c r="AI3" s="351"/>
      <c r="AJ3" s="351"/>
      <c r="AK3" s="352"/>
    </row>
    <row r="4" spans="1:37" ht="57.75" customHeight="1">
      <c r="B4" s="353" t="s">
        <v>11</v>
      </c>
      <c r="C4" s="21" t="s">
        <v>2</v>
      </c>
      <c r="D4" s="356" t="s">
        <v>141</v>
      </c>
      <c r="E4" s="357"/>
      <c r="F4" s="357"/>
      <c r="G4" s="357"/>
      <c r="H4" s="357"/>
      <c r="I4" s="357"/>
      <c r="J4" s="357"/>
      <c r="K4" s="357"/>
      <c r="L4" s="357"/>
      <c r="M4" s="357"/>
      <c r="N4" s="357"/>
      <c r="O4" s="357"/>
      <c r="P4" s="357"/>
      <c r="Q4" s="357"/>
      <c r="R4" s="357"/>
      <c r="S4" s="357"/>
      <c r="T4" s="358"/>
      <c r="U4" s="359" t="s">
        <v>168</v>
      </c>
      <c r="V4" s="359"/>
      <c r="W4" s="359"/>
      <c r="X4" s="359"/>
      <c r="Y4" s="359"/>
      <c r="Z4" s="359"/>
      <c r="AA4" s="359"/>
      <c r="AB4" s="359"/>
      <c r="AC4" s="359"/>
      <c r="AD4" s="359"/>
      <c r="AE4" s="359"/>
      <c r="AF4" s="359"/>
      <c r="AG4" s="359"/>
      <c r="AH4" s="359"/>
      <c r="AI4" s="359"/>
      <c r="AJ4" s="359"/>
      <c r="AK4" s="360"/>
    </row>
    <row r="5" spans="1:37" ht="126.75" customHeight="1">
      <c r="B5" s="354"/>
      <c r="C5" s="22" t="s">
        <v>3</v>
      </c>
      <c r="D5" s="361" t="s">
        <v>198</v>
      </c>
      <c r="E5" s="362"/>
      <c r="F5" s="362"/>
      <c r="G5" s="362"/>
      <c r="H5" s="362"/>
      <c r="I5" s="362"/>
      <c r="J5" s="362"/>
      <c r="K5" s="362"/>
      <c r="L5" s="362"/>
      <c r="M5" s="362"/>
      <c r="N5" s="362"/>
      <c r="O5" s="362"/>
      <c r="P5" s="362"/>
      <c r="Q5" s="362"/>
      <c r="R5" s="362"/>
      <c r="S5" s="362"/>
      <c r="T5" s="363"/>
      <c r="U5" s="364" t="s">
        <v>167</v>
      </c>
      <c r="V5" s="364"/>
      <c r="W5" s="364"/>
      <c r="X5" s="364"/>
      <c r="Y5" s="364"/>
      <c r="Z5" s="364"/>
      <c r="AA5" s="364"/>
      <c r="AB5" s="364"/>
      <c r="AC5" s="364"/>
      <c r="AD5" s="364"/>
      <c r="AE5" s="364"/>
      <c r="AF5" s="364"/>
      <c r="AG5" s="364"/>
      <c r="AH5" s="364"/>
      <c r="AI5" s="364"/>
      <c r="AJ5" s="364"/>
      <c r="AK5" s="365"/>
    </row>
    <row r="6" spans="1:37" ht="57.75" customHeight="1">
      <c r="B6" s="354"/>
      <c r="C6" s="22" t="s">
        <v>4</v>
      </c>
      <c r="D6" s="366" t="s">
        <v>91</v>
      </c>
      <c r="E6" s="367"/>
      <c r="F6" s="367"/>
      <c r="G6" s="367"/>
      <c r="H6" s="367"/>
      <c r="I6" s="367"/>
      <c r="J6" s="367"/>
      <c r="K6" s="367"/>
      <c r="L6" s="367"/>
      <c r="M6" s="367"/>
      <c r="N6" s="367"/>
      <c r="O6" s="367"/>
      <c r="P6" s="367"/>
      <c r="Q6" s="367"/>
      <c r="R6" s="367"/>
      <c r="S6" s="367"/>
      <c r="T6" s="368"/>
      <c r="U6" s="364" t="s">
        <v>89</v>
      </c>
      <c r="V6" s="364"/>
      <c r="W6" s="364"/>
      <c r="X6" s="364"/>
      <c r="Y6" s="364"/>
      <c r="Z6" s="364"/>
      <c r="AA6" s="364"/>
      <c r="AB6" s="364"/>
      <c r="AC6" s="364"/>
      <c r="AD6" s="364"/>
      <c r="AE6" s="364"/>
      <c r="AF6" s="364"/>
      <c r="AG6" s="364"/>
      <c r="AH6" s="364"/>
      <c r="AI6" s="364"/>
      <c r="AJ6" s="364"/>
      <c r="AK6" s="365"/>
    </row>
    <row r="7" spans="1:37" ht="57.75" customHeight="1">
      <c r="B7" s="354"/>
      <c r="C7" s="22" t="s">
        <v>57</v>
      </c>
      <c r="D7" s="366" t="s">
        <v>92</v>
      </c>
      <c r="E7" s="367"/>
      <c r="F7" s="367"/>
      <c r="G7" s="367"/>
      <c r="H7" s="367"/>
      <c r="I7" s="367"/>
      <c r="J7" s="367"/>
      <c r="K7" s="367"/>
      <c r="L7" s="367"/>
      <c r="M7" s="367"/>
      <c r="N7" s="367"/>
      <c r="O7" s="367"/>
      <c r="P7" s="367"/>
      <c r="Q7" s="367"/>
      <c r="R7" s="367"/>
      <c r="S7" s="367"/>
      <c r="T7" s="368"/>
      <c r="U7" s="364" t="s">
        <v>80</v>
      </c>
      <c r="V7" s="364"/>
      <c r="W7" s="364"/>
      <c r="X7" s="364"/>
      <c r="Y7" s="364"/>
      <c r="Z7" s="364"/>
      <c r="AA7" s="364"/>
      <c r="AB7" s="364"/>
      <c r="AC7" s="364"/>
      <c r="AD7" s="364"/>
      <c r="AE7" s="364"/>
      <c r="AF7" s="364"/>
      <c r="AG7" s="364"/>
      <c r="AH7" s="364"/>
      <c r="AI7" s="364"/>
      <c r="AJ7" s="364"/>
      <c r="AK7" s="365"/>
    </row>
    <row r="8" spans="1:37" ht="57.75" customHeight="1">
      <c r="B8" s="354"/>
      <c r="C8" s="22" t="s">
        <v>58</v>
      </c>
      <c r="D8" s="366" t="s">
        <v>93</v>
      </c>
      <c r="E8" s="367"/>
      <c r="F8" s="367"/>
      <c r="G8" s="367"/>
      <c r="H8" s="367"/>
      <c r="I8" s="367"/>
      <c r="J8" s="367"/>
      <c r="K8" s="367"/>
      <c r="L8" s="367"/>
      <c r="M8" s="367"/>
      <c r="N8" s="367"/>
      <c r="O8" s="367"/>
      <c r="P8" s="367"/>
      <c r="Q8" s="367"/>
      <c r="R8" s="367"/>
      <c r="S8" s="367"/>
      <c r="T8" s="368"/>
      <c r="U8" s="364" t="s">
        <v>183</v>
      </c>
      <c r="V8" s="364"/>
      <c r="W8" s="364"/>
      <c r="X8" s="364"/>
      <c r="Y8" s="364"/>
      <c r="Z8" s="364"/>
      <c r="AA8" s="364"/>
      <c r="AB8" s="364"/>
      <c r="AC8" s="364"/>
      <c r="AD8" s="364"/>
      <c r="AE8" s="364"/>
      <c r="AF8" s="364"/>
      <c r="AG8" s="364"/>
      <c r="AH8" s="364"/>
      <c r="AI8" s="364"/>
      <c r="AJ8" s="364"/>
      <c r="AK8" s="365"/>
    </row>
    <row r="9" spans="1:37" ht="57.75" customHeight="1">
      <c r="B9" s="354"/>
      <c r="C9" s="22" t="s">
        <v>59</v>
      </c>
      <c r="D9" s="366" t="s">
        <v>94</v>
      </c>
      <c r="E9" s="367"/>
      <c r="F9" s="367"/>
      <c r="G9" s="367"/>
      <c r="H9" s="367"/>
      <c r="I9" s="367"/>
      <c r="J9" s="367"/>
      <c r="K9" s="367"/>
      <c r="L9" s="367"/>
      <c r="M9" s="367"/>
      <c r="N9" s="367"/>
      <c r="O9" s="367"/>
      <c r="P9" s="367"/>
      <c r="Q9" s="367"/>
      <c r="R9" s="367"/>
      <c r="S9" s="367"/>
      <c r="T9" s="368"/>
      <c r="U9" s="364" t="s">
        <v>85</v>
      </c>
      <c r="V9" s="364"/>
      <c r="W9" s="364"/>
      <c r="X9" s="364"/>
      <c r="Y9" s="364"/>
      <c r="Z9" s="364"/>
      <c r="AA9" s="364"/>
      <c r="AB9" s="364"/>
      <c r="AC9" s="364"/>
      <c r="AD9" s="364"/>
      <c r="AE9" s="364"/>
      <c r="AF9" s="364"/>
      <c r="AG9" s="364"/>
      <c r="AH9" s="364"/>
      <c r="AI9" s="364"/>
      <c r="AJ9" s="364"/>
      <c r="AK9" s="365"/>
    </row>
    <row r="10" spans="1:37" ht="57.75" customHeight="1">
      <c r="B10" s="354"/>
      <c r="C10" s="22" t="s">
        <v>5</v>
      </c>
      <c r="D10" s="366" t="s">
        <v>196</v>
      </c>
      <c r="E10" s="367"/>
      <c r="F10" s="367"/>
      <c r="G10" s="367"/>
      <c r="H10" s="367"/>
      <c r="I10" s="367"/>
      <c r="J10" s="367"/>
      <c r="K10" s="367"/>
      <c r="L10" s="367"/>
      <c r="M10" s="367"/>
      <c r="N10" s="367"/>
      <c r="O10" s="367"/>
      <c r="P10" s="367"/>
      <c r="Q10" s="367"/>
      <c r="R10" s="367"/>
      <c r="S10" s="367"/>
      <c r="T10" s="368"/>
      <c r="U10" s="364" t="s">
        <v>71</v>
      </c>
      <c r="V10" s="364"/>
      <c r="W10" s="364"/>
      <c r="X10" s="364"/>
      <c r="Y10" s="364"/>
      <c r="Z10" s="364"/>
      <c r="AA10" s="364"/>
      <c r="AB10" s="364"/>
      <c r="AC10" s="364"/>
      <c r="AD10" s="364"/>
      <c r="AE10" s="364"/>
      <c r="AF10" s="364"/>
      <c r="AG10" s="364"/>
      <c r="AH10" s="364"/>
      <c r="AI10" s="364"/>
      <c r="AJ10" s="364"/>
      <c r="AK10" s="365"/>
    </row>
    <row r="11" spans="1:37" ht="57.75" customHeight="1">
      <c r="B11" s="354"/>
      <c r="C11" s="22" t="s">
        <v>6</v>
      </c>
      <c r="D11" s="366" t="s">
        <v>95</v>
      </c>
      <c r="E11" s="367"/>
      <c r="F11" s="367"/>
      <c r="G11" s="367"/>
      <c r="H11" s="367"/>
      <c r="I11" s="367"/>
      <c r="J11" s="367"/>
      <c r="K11" s="367"/>
      <c r="L11" s="367"/>
      <c r="M11" s="367"/>
      <c r="N11" s="367"/>
      <c r="O11" s="367"/>
      <c r="P11" s="367"/>
      <c r="Q11" s="367"/>
      <c r="R11" s="367"/>
      <c r="S11" s="367"/>
      <c r="T11" s="368"/>
      <c r="U11" s="364" t="s">
        <v>79</v>
      </c>
      <c r="V11" s="364"/>
      <c r="W11" s="364"/>
      <c r="X11" s="364"/>
      <c r="Y11" s="364"/>
      <c r="Z11" s="364"/>
      <c r="AA11" s="364"/>
      <c r="AB11" s="364"/>
      <c r="AC11" s="364"/>
      <c r="AD11" s="364"/>
      <c r="AE11" s="364"/>
      <c r="AF11" s="364"/>
      <c r="AG11" s="364"/>
      <c r="AH11" s="364"/>
      <c r="AI11" s="364"/>
      <c r="AJ11" s="364"/>
      <c r="AK11" s="365"/>
    </row>
    <row r="12" spans="1:37" ht="57.75" customHeight="1">
      <c r="B12" s="354"/>
      <c r="C12" s="22" t="s">
        <v>60</v>
      </c>
      <c r="D12" s="366" t="s">
        <v>96</v>
      </c>
      <c r="E12" s="367"/>
      <c r="F12" s="367"/>
      <c r="G12" s="367"/>
      <c r="H12" s="367"/>
      <c r="I12" s="367"/>
      <c r="J12" s="367"/>
      <c r="K12" s="367"/>
      <c r="L12" s="367"/>
      <c r="M12" s="367"/>
      <c r="N12" s="367"/>
      <c r="O12" s="367"/>
      <c r="P12" s="367"/>
      <c r="Q12" s="367"/>
      <c r="R12" s="367"/>
      <c r="S12" s="367"/>
      <c r="T12" s="368"/>
      <c r="U12" s="364" t="s">
        <v>76</v>
      </c>
      <c r="V12" s="364"/>
      <c r="W12" s="364"/>
      <c r="X12" s="364"/>
      <c r="Y12" s="364"/>
      <c r="Z12" s="364"/>
      <c r="AA12" s="364"/>
      <c r="AB12" s="364"/>
      <c r="AC12" s="364"/>
      <c r="AD12" s="364"/>
      <c r="AE12" s="364"/>
      <c r="AF12" s="364"/>
      <c r="AG12" s="364"/>
      <c r="AH12" s="364"/>
      <c r="AI12" s="364"/>
      <c r="AJ12" s="364"/>
      <c r="AK12" s="365"/>
    </row>
    <row r="13" spans="1:37" ht="134.25" customHeight="1">
      <c r="B13" s="354"/>
      <c r="C13" s="22" t="s">
        <v>12</v>
      </c>
      <c r="D13" s="366" t="s">
        <v>97</v>
      </c>
      <c r="E13" s="367"/>
      <c r="F13" s="367"/>
      <c r="G13" s="367"/>
      <c r="H13" s="367"/>
      <c r="I13" s="367"/>
      <c r="J13" s="367"/>
      <c r="K13" s="367"/>
      <c r="L13" s="367"/>
      <c r="M13" s="367"/>
      <c r="N13" s="367"/>
      <c r="O13" s="367"/>
      <c r="P13" s="367"/>
      <c r="Q13" s="367"/>
      <c r="R13" s="367"/>
      <c r="S13" s="367"/>
      <c r="T13" s="368"/>
      <c r="U13" s="364" t="s">
        <v>173</v>
      </c>
      <c r="V13" s="364"/>
      <c r="W13" s="364"/>
      <c r="X13" s="364"/>
      <c r="Y13" s="364"/>
      <c r="Z13" s="364"/>
      <c r="AA13" s="364"/>
      <c r="AB13" s="364"/>
      <c r="AC13" s="364"/>
      <c r="AD13" s="364"/>
      <c r="AE13" s="364"/>
      <c r="AF13" s="364"/>
      <c r="AG13" s="364"/>
      <c r="AH13" s="364"/>
      <c r="AI13" s="364"/>
      <c r="AJ13" s="364"/>
      <c r="AK13" s="365"/>
    </row>
    <row r="14" spans="1:37" ht="57.75" customHeight="1">
      <c r="B14" s="354"/>
      <c r="C14" s="22" t="s">
        <v>49</v>
      </c>
      <c r="D14" s="366" t="s">
        <v>98</v>
      </c>
      <c r="E14" s="367"/>
      <c r="F14" s="367"/>
      <c r="G14" s="367"/>
      <c r="H14" s="367"/>
      <c r="I14" s="367"/>
      <c r="J14" s="367"/>
      <c r="K14" s="367"/>
      <c r="L14" s="367"/>
      <c r="M14" s="367"/>
      <c r="N14" s="367"/>
      <c r="O14" s="367"/>
      <c r="P14" s="367"/>
      <c r="Q14" s="367"/>
      <c r="R14" s="367"/>
      <c r="S14" s="367"/>
      <c r="T14" s="368"/>
      <c r="U14" s="364" t="s">
        <v>86</v>
      </c>
      <c r="V14" s="364"/>
      <c r="W14" s="364"/>
      <c r="X14" s="364"/>
      <c r="Y14" s="364"/>
      <c r="Z14" s="364"/>
      <c r="AA14" s="364"/>
      <c r="AB14" s="364"/>
      <c r="AC14" s="364"/>
      <c r="AD14" s="364"/>
      <c r="AE14" s="364"/>
      <c r="AF14" s="364"/>
      <c r="AG14" s="364"/>
      <c r="AH14" s="364"/>
      <c r="AI14" s="364"/>
      <c r="AJ14" s="364"/>
      <c r="AK14" s="365"/>
    </row>
    <row r="15" spans="1:37" ht="57.75" customHeight="1">
      <c r="B15" s="354"/>
      <c r="C15" s="22" t="s">
        <v>50</v>
      </c>
      <c r="D15" s="366" t="s">
        <v>99</v>
      </c>
      <c r="E15" s="367"/>
      <c r="F15" s="367"/>
      <c r="G15" s="367"/>
      <c r="H15" s="367"/>
      <c r="I15" s="367"/>
      <c r="J15" s="367"/>
      <c r="K15" s="367"/>
      <c r="L15" s="367"/>
      <c r="M15" s="367"/>
      <c r="N15" s="367"/>
      <c r="O15" s="367"/>
      <c r="P15" s="367"/>
      <c r="Q15" s="367"/>
      <c r="R15" s="367"/>
      <c r="S15" s="367"/>
      <c r="T15" s="368"/>
      <c r="U15" s="364" t="s">
        <v>83</v>
      </c>
      <c r="V15" s="364"/>
      <c r="W15" s="364"/>
      <c r="X15" s="364"/>
      <c r="Y15" s="364"/>
      <c r="Z15" s="364"/>
      <c r="AA15" s="364"/>
      <c r="AB15" s="364"/>
      <c r="AC15" s="364"/>
      <c r="AD15" s="364"/>
      <c r="AE15" s="364"/>
      <c r="AF15" s="364"/>
      <c r="AG15" s="364"/>
      <c r="AH15" s="364"/>
      <c r="AI15" s="364"/>
      <c r="AJ15" s="364"/>
      <c r="AK15" s="365"/>
    </row>
    <row r="16" spans="1:37" ht="57.75" customHeight="1">
      <c r="B16" s="354"/>
      <c r="C16" s="22" t="s">
        <v>51</v>
      </c>
      <c r="D16" s="366" t="s">
        <v>100</v>
      </c>
      <c r="E16" s="367"/>
      <c r="F16" s="367"/>
      <c r="G16" s="367"/>
      <c r="H16" s="367"/>
      <c r="I16" s="367"/>
      <c r="J16" s="367"/>
      <c r="K16" s="367"/>
      <c r="L16" s="367"/>
      <c r="M16" s="367"/>
      <c r="N16" s="367"/>
      <c r="O16" s="367"/>
      <c r="P16" s="367"/>
      <c r="Q16" s="367"/>
      <c r="R16" s="367"/>
      <c r="S16" s="367"/>
      <c r="T16" s="368"/>
      <c r="U16" s="364" t="s">
        <v>84</v>
      </c>
      <c r="V16" s="364"/>
      <c r="W16" s="364"/>
      <c r="X16" s="364"/>
      <c r="Y16" s="364"/>
      <c r="Z16" s="364"/>
      <c r="AA16" s="364"/>
      <c r="AB16" s="364"/>
      <c r="AC16" s="364"/>
      <c r="AD16" s="364"/>
      <c r="AE16" s="364"/>
      <c r="AF16" s="364"/>
      <c r="AG16" s="364"/>
      <c r="AH16" s="364"/>
      <c r="AI16" s="364"/>
      <c r="AJ16" s="364"/>
      <c r="AK16" s="365"/>
    </row>
    <row r="17" spans="2:37" ht="57.75" customHeight="1">
      <c r="B17" s="354"/>
      <c r="C17" s="22" t="s">
        <v>7</v>
      </c>
      <c r="D17" s="366" t="s">
        <v>101</v>
      </c>
      <c r="E17" s="367"/>
      <c r="F17" s="367"/>
      <c r="G17" s="367"/>
      <c r="H17" s="367"/>
      <c r="I17" s="367"/>
      <c r="J17" s="367"/>
      <c r="K17" s="367"/>
      <c r="L17" s="367"/>
      <c r="M17" s="367"/>
      <c r="N17" s="367"/>
      <c r="O17" s="367"/>
      <c r="P17" s="367"/>
      <c r="Q17" s="367"/>
      <c r="R17" s="367"/>
      <c r="S17" s="367"/>
      <c r="T17" s="368"/>
      <c r="U17" s="364" t="s">
        <v>82</v>
      </c>
      <c r="V17" s="364"/>
      <c r="W17" s="364"/>
      <c r="X17" s="364"/>
      <c r="Y17" s="364"/>
      <c r="Z17" s="364"/>
      <c r="AA17" s="364"/>
      <c r="AB17" s="364"/>
      <c r="AC17" s="364"/>
      <c r="AD17" s="364"/>
      <c r="AE17" s="364"/>
      <c r="AF17" s="364"/>
      <c r="AG17" s="364"/>
      <c r="AH17" s="364"/>
      <c r="AI17" s="364"/>
      <c r="AJ17" s="364"/>
      <c r="AK17" s="365"/>
    </row>
    <row r="18" spans="2:37" ht="57.75" customHeight="1">
      <c r="B18" s="354"/>
      <c r="C18" s="22" t="s">
        <v>8</v>
      </c>
      <c r="D18" s="366" t="s">
        <v>102</v>
      </c>
      <c r="E18" s="367"/>
      <c r="F18" s="367"/>
      <c r="G18" s="367"/>
      <c r="H18" s="367"/>
      <c r="I18" s="367"/>
      <c r="J18" s="367"/>
      <c r="K18" s="367"/>
      <c r="L18" s="367"/>
      <c r="M18" s="367"/>
      <c r="N18" s="367"/>
      <c r="O18" s="367"/>
      <c r="P18" s="367"/>
      <c r="Q18" s="367"/>
      <c r="R18" s="367"/>
      <c r="S18" s="367"/>
      <c r="T18" s="368"/>
      <c r="U18" s="364" t="s">
        <v>81</v>
      </c>
      <c r="V18" s="364"/>
      <c r="W18" s="364"/>
      <c r="X18" s="364"/>
      <c r="Y18" s="364"/>
      <c r="Z18" s="364"/>
      <c r="AA18" s="364"/>
      <c r="AB18" s="364"/>
      <c r="AC18" s="364"/>
      <c r="AD18" s="364"/>
      <c r="AE18" s="364"/>
      <c r="AF18" s="364"/>
      <c r="AG18" s="364"/>
      <c r="AH18" s="364"/>
      <c r="AI18" s="364"/>
      <c r="AJ18" s="364"/>
      <c r="AK18" s="365"/>
    </row>
    <row r="19" spans="2:37" ht="57.75" customHeight="1" thickBot="1">
      <c r="B19" s="355"/>
      <c r="C19" s="23" t="s">
        <v>9</v>
      </c>
      <c r="D19" s="369" t="s">
        <v>103</v>
      </c>
      <c r="E19" s="370"/>
      <c r="F19" s="370"/>
      <c r="G19" s="370"/>
      <c r="H19" s="370"/>
      <c r="I19" s="370"/>
      <c r="J19" s="370"/>
      <c r="K19" s="370"/>
      <c r="L19" s="370"/>
      <c r="M19" s="370"/>
      <c r="N19" s="370"/>
      <c r="O19" s="370"/>
      <c r="P19" s="370"/>
      <c r="Q19" s="370"/>
      <c r="R19" s="370"/>
      <c r="S19" s="370"/>
      <c r="T19" s="371"/>
      <c r="U19" s="372" t="s">
        <v>182</v>
      </c>
      <c r="V19" s="372"/>
      <c r="W19" s="372"/>
      <c r="X19" s="372"/>
      <c r="Y19" s="372"/>
      <c r="Z19" s="372"/>
      <c r="AA19" s="372"/>
      <c r="AB19" s="372"/>
      <c r="AC19" s="372"/>
      <c r="AD19" s="372"/>
      <c r="AE19" s="372"/>
      <c r="AF19" s="372"/>
      <c r="AG19" s="372"/>
      <c r="AH19" s="372"/>
      <c r="AI19" s="372"/>
      <c r="AJ19" s="372"/>
      <c r="AK19" s="373"/>
    </row>
  </sheetData>
  <mergeCells count="35">
    <mergeCell ref="D19:T19"/>
    <mergeCell ref="U19:AK19"/>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14</v>
      </c>
      <c r="D4">
        <v>2</v>
      </c>
    </row>
    <row r="5" spans="3:4">
      <c r="C5" t="s">
        <v>15</v>
      </c>
      <c r="D5">
        <v>3</v>
      </c>
    </row>
    <row r="6" spans="3:4">
      <c r="C6" t="s">
        <v>16</v>
      </c>
      <c r="D6">
        <v>4</v>
      </c>
    </row>
    <row r="7" spans="3:4">
      <c r="C7" t="s">
        <v>17</v>
      </c>
      <c r="D7">
        <v>5</v>
      </c>
    </row>
    <row r="8" spans="3:4">
      <c r="C8" t="s">
        <v>18</v>
      </c>
      <c r="D8">
        <v>6</v>
      </c>
    </row>
    <row r="9" spans="3:4">
      <c r="C9" t="s">
        <v>19</v>
      </c>
      <c r="D9">
        <v>7</v>
      </c>
    </row>
    <row r="10" spans="3:4">
      <c r="C10" t="s">
        <v>20</v>
      </c>
      <c r="D10">
        <v>8</v>
      </c>
    </row>
    <row r="11" spans="3:4">
      <c r="C11" t="s">
        <v>21</v>
      </c>
      <c r="D11">
        <v>9</v>
      </c>
    </row>
    <row r="12" spans="3:4">
      <c r="C12" t="s">
        <v>39</v>
      </c>
      <c r="D12">
        <v>10</v>
      </c>
    </row>
    <row r="13" spans="3:4">
      <c r="C13" t="s">
        <v>40</v>
      </c>
      <c r="D13">
        <v>11</v>
      </c>
    </row>
    <row r="14" spans="3:4">
      <c r="C14" t="s">
        <v>22</v>
      </c>
      <c r="D14">
        <v>12</v>
      </c>
    </row>
    <row r="15" spans="3:4">
      <c r="C15" t="s">
        <v>23</v>
      </c>
      <c r="D15">
        <v>13</v>
      </c>
    </row>
    <row r="16" spans="3:4">
      <c r="C16" t="s">
        <v>24</v>
      </c>
      <c r="D16">
        <v>14</v>
      </c>
    </row>
    <row r="17" spans="3:4">
      <c r="C17" t="s">
        <v>25</v>
      </c>
      <c r="D17">
        <v>15</v>
      </c>
    </row>
    <row r="18" spans="3:4">
      <c r="C18" t="s">
        <v>26</v>
      </c>
      <c r="D18">
        <v>16</v>
      </c>
    </row>
    <row r="19" spans="3:4">
      <c r="C19" t="s">
        <v>27</v>
      </c>
      <c r="D19">
        <v>17</v>
      </c>
    </row>
    <row r="20" spans="3:4">
      <c r="C20" t="s">
        <v>28</v>
      </c>
      <c r="D20">
        <v>18</v>
      </c>
    </row>
    <row r="21" spans="3:4">
      <c r="C21" t="s">
        <v>29</v>
      </c>
      <c r="D21">
        <v>19</v>
      </c>
    </row>
    <row r="22" spans="3:4">
      <c r="C22" t="s">
        <v>30</v>
      </c>
      <c r="D22">
        <v>20</v>
      </c>
    </row>
    <row r="23" spans="3:4">
      <c r="C23" t="s">
        <v>31</v>
      </c>
      <c r="D23">
        <v>21</v>
      </c>
    </row>
    <row r="24" spans="3:4">
      <c r="C24" t="s">
        <v>32</v>
      </c>
      <c r="D24">
        <v>22</v>
      </c>
    </row>
    <row r="25" spans="3:4">
      <c r="C25" t="s">
        <v>33</v>
      </c>
      <c r="D25">
        <v>23</v>
      </c>
    </row>
    <row r="26" spans="3:4">
      <c r="C26" t="s">
        <v>34</v>
      </c>
      <c r="D26">
        <v>24</v>
      </c>
    </row>
    <row r="27" spans="3:4">
      <c r="C27" t="s">
        <v>35</v>
      </c>
      <c r="D27">
        <v>25</v>
      </c>
    </row>
    <row r="28" spans="3:4">
      <c r="C28" t="s">
        <v>36</v>
      </c>
      <c r="D28">
        <v>26</v>
      </c>
    </row>
    <row r="29" spans="3:4">
      <c r="C29" t="s">
        <v>37</v>
      </c>
      <c r="D29">
        <v>27</v>
      </c>
    </row>
    <row r="30" spans="3:4">
      <c r="C30" t="s">
        <v>38</v>
      </c>
      <c r="D30">
        <v>28</v>
      </c>
    </row>
    <row r="31" spans="3:4">
      <c r="C31" t="s">
        <v>41</v>
      </c>
      <c r="D31">
        <v>29</v>
      </c>
    </row>
    <row r="32" spans="3:4">
      <c r="C32" t="s">
        <v>42</v>
      </c>
      <c r="D32">
        <v>30</v>
      </c>
    </row>
    <row r="33" spans="3:4">
      <c r="C33" t="s">
        <v>43</v>
      </c>
      <c r="D33">
        <v>31</v>
      </c>
    </row>
    <row r="34" spans="3:4">
      <c r="C34" t="s">
        <v>44</v>
      </c>
    </row>
    <row r="35" spans="3:4">
      <c r="C35" t="s">
        <v>45</v>
      </c>
    </row>
    <row r="36" spans="3:4">
      <c r="C36" t="s">
        <v>46</v>
      </c>
    </row>
    <row r="37" spans="3:4">
      <c r="C37" t="s">
        <v>47</v>
      </c>
    </row>
    <row r="38" spans="3:4">
      <c r="C38"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個別協議様式ア（ア）分(令和４年４月１日～令和５年５月７日)</vt:lpstr>
      <vt:lpstr>【非表示】基準額</vt:lpstr>
      <vt:lpstr>個別協議様式ア（ア）分 (令和５年5月８日以降分)</vt:lpstr>
      <vt:lpstr>基準単価（R4.4_R5.5.7）</vt:lpstr>
      <vt:lpstr>基準単価（R5.5.8）</vt:lpstr>
      <vt:lpstr>「費用の概要、積算内訳」記載例</vt:lpstr>
      <vt:lpstr>参照</vt:lpstr>
      <vt:lpstr>'「費用の概要、積算内訳」記載例'!Print_Area</vt:lpstr>
      <vt:lpstr>【非表示】基準額!Print_Area</vt:lpstr>
      <vt:lpstr>'基準単価（R4.4_R5.5.7）'!Print_Area</vt:lpstr>
      <vt:lpstr>'基準単価（R5.5.8）'!Print_Area</vt:lpstr>
      <vt:lpstr>'個別協議様式ア（ア）分 (令和５年5月８日以降分)'!Print_Area</vt:lpstr>
      <vt:lpstr>'個別協議様式ア（ア）分(令和４年４月１日～令和５年５月７日)'!Print_Area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2023-09-22T02:59:12Z</cp:lastPrinted>
  <dcterms:created xsi:type="dcterms:W3CDTF">2020-07-28T08:02:09Z</dcterms:created>
  <dcterms:modified xsi:type="dcterms:W3CDTF">2023-09-22T02:59:56Z</dcterms:modified>
</cp:coreProperties>
</file>