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3決算\3_財政状況資料集の作成について\04_HPアップロード\"/>
    </mc:Choice>
  </mc:AlternateContent>
  <bookViews>
    <workbookView xWindow="1872" yWindow="0" windowWidth="15360" windowHeight="7632" tabRatio="742"/>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2" r:id="rId14"/>
    <sheet name="施設類型別ストック情報分析表①" sheetId="23" r:id="rId15"/>
    <sheet name="施設類型別ストック情報分析表②" sheetId="24"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<sst xmlns="http://schemas.openxmlformats.org/spreadsheetml/2006/main" count="1106" uniqueCount="624">
  <si>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</si>
  <si>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</si>
  <si>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</si>
  <si>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</si>
  <si>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</si>
  <si>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</si>
  <si>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</si>
  <si>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</si>
  <si>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</si>
  <si>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</si>
  <si>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</si>
  <si>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</si>
  <si>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</si>
  <si>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</si>
  <si>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</si>
  <si>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</si>
  <si>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</si>
  <si>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</si>
  <si>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</si>
  <si>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</si>
  <si>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</si>
  <si>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</si>
  <si>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</si>
  <si>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</si>
  <si>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</si>
  <si>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</si>
  <si>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</si>
  <si>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</si>
  <si>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</si>
  <si>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</si>
  <si>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</si>
  <si>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</si>
  <si>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</si>
  <si>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</si>
  <si>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</si>
  <si>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</si>
  <si>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</si>
  <si>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</si>
  <si>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</si>
  <si>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</si>
  <si>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</si>
  <si>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</si>
  <si>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</si>
  <si>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</si>
  <si>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</si>
  <si>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</si>
  <si>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</si>
  <si>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</si>
  <si>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</si>
  <si>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</si>
  <si>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</si>
  <si>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</si>
  <si>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</si>
  <si>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</si>
  <si>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</si>
  <si>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</si>
  <si>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</si>
  <si>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</si>
  <si>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</si>
  <si>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</si>
  <si>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</si>
  <si>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</si>
  <si>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</si>
  <si>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</si>
  <si>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</si>
  <si>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</si>
  <si>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</si>
  <si>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</si>
  <si>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</si>
  <si>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</si>
  <si>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</si>
  <si>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</si>
  <si>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</si>
  <si>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</si>
  <si>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</si>
  <si>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</si>
  <si>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</si>
  <si>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</si>
  <si>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</si>
  <si>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</si>
  <si>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</si>
  <si>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</si>
  <si>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</si>
  <si>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</si>
  <si>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</si>
  <si>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</si>
  <si>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</si>
  <si>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</si>
  <si>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</si>
  <si>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</si>
  <si>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</si>
  <si>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</si>
  <si>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</si>
  <si>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</si>
  <si>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</si>
  <si>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</si>
  <si>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</si>
  <si>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</si>
  <si>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甲州市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</si>
  <si>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</si>
  <si>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</si>
  <si>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</si>
  <si>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</si>
  <si>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</si>
  <si>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</si>
  <si>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</si>
  <si>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</si>
  <si>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</si>
  <si>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</si>
  <si>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</si>
  <si>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</si>
  <si>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</si>
  <si>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</si>
  <si>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</si>
  <si>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</si>
  <si>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</si>
  <si>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</si>
  <si>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</si>
  <si>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</si>
  <si>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</si>
  <si>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</si>
  <si>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</si>
  <si>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</si>
  <si>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</si>
  <si>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</si>
  <si>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</si>
  <si>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</si>
  <si>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</si>
  <si>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</si>
  <si>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</si>
  <si>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</si>
  <si>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</si>
  <si>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</si>
  <si>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</si>
  <si>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</si>
  <si>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</si>
  <si>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</si>
  <si>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</si>
  <si>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</si>
  <si>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</si>
  <si>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</si>
  <si>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</si>
  <si>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</si>
  <si>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</si>
  <si>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</si>
  <si>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</si>
  <si>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</si>
  <si>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</si>
  <si>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</si>
  <si>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</si>
  <si>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</si>
  <si>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</si>
  <si>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</si>
  <si>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</si>
  <si>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</si>
  <si>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</si>
  <si>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</si>
  <si>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</si>
  <si>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</si>
  <si>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</si>
  <si>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</si>
  <si>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</si>
  <si>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</si>
  <si>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</si>
  <si>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</si>
  <si>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</si>
  <si>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</si>
  <si>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</si>
  <si>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</si>
  <si>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</si>
  <si>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</si>
  <si>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</si>
  <si>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</si>
  <si>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</si>
  <si>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</si>
  <si>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</si>
  <si>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</si>
  <si>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</si>
  <si>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</si>
  <si>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</si>
  <si>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</si>
  <si>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</si>
  <si>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</si>
  <si>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</si>
  <si>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</si>
  <si>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</si>
  <si>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</si>
  <si>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</si>
  <si>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</si>
  <si>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</si>
  <si>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</si>
  <si>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</si>
  <si>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</si>
  <si>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</si>
  <si>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</si>
  <si>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</si>
  <si>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</si>
  <si>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</si>
  <si>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</si>
  <si>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</si>
  <si>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</si>
  <si>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</si>
  <si>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</si>
  <si>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</si>
  <si>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</si>
  <si>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</si>
  <si>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</si>
  <si>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</si>
  <si>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</si>
  <si>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</si>
  <si>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</si>
  <si>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</si>
  <si>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</si>
  <si>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山梨県甲州市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</si>
  <si>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</si>
  <si>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</si>
  <si>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</si>
  <si>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</si>
  <si>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</si>
  <si>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</si>
  <si>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</si>
  <si>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</si>
  <si>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</si>
  <si>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</si>
  <si>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</si>
  <si>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</si>
  <si>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</si>
  <si>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</si>
  <si>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</si>
  <si>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</si>
  <si>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</si>
  <si>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</si>
  <si>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</si>
  <si>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</si>
  <si>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</si>
  <si>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</si>
  <si>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</si>
  <si>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</si>
  <si>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</si>
  <si>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</si>
  <si>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</si>
  <si>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</si>
  <si>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</si>
  <si>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</si>
  <si>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</si>
  <si>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</si>
  <si>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</si>
  <si>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</si>
  <si>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</si>
  <si>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</si>
  <si>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</si>
  <si>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</si>
  <si>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</si>
  <si>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</si>
  <si>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</si>
  <si>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</si>
  <si>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</si>
  <si>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</si>
  <si>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</si>
  <si>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</si>
  <si>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</si>
  <si>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</si>
  <si>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</si>
  <si>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</si>
  <si>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</si>
  <si>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</si>
  <si>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</si>
  <si>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</si>
  <si>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</si>
  <si>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</si>
  <si>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</si>
  <si>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</si>
  <si>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</si>
  <si>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</si>
  <si>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</si>
  <si>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</si>
  <si>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</si>
  <si>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</si>
  <si>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</si>
  <si>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</si>
  <si>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</si>
  <si>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</si>
  <si>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</si>
  <si>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</si>
  <si>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</si>
  <si>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</si>
  <si>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</si>
  <si>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</si>
  <si>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</si>
  <si>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</si>
  <si>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</si>
  <si>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</si>
  <si>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</si>
  <si>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</si>
  <si>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</si>
  <si>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</si>
  <si>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</si>
  <si>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</si>
  <si>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</si>
  <si>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</si>
  <si>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</si>
  <si>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</si>
  <si>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</si>
  <si>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</si>
  <si>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</si>
  <si>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</si>
  <si>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</si>
  <si>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</si>
  <si>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</si>
  <si>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</si>
  <si>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</si>
  <si>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</si>
  <si>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</si>
  <si>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</si>
  <si>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</si>
  <si>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</si>
  <si>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</si>
  <si>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</si>
  <si>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</si>
  <si>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</si>
  <si>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</si>
  <si>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</si>
  <si>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</si>
  <si>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</si>
  <si>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</si>
  <si>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</si>
  <si>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</si>
  <si>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</si>
  <si>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</si>
  <si>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</si>
  <si>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</si>
  <si>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</si>
  <si>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</si>
  <si>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</si>
  <si>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</si>
  <si>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</si>
  <si>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</si>
  <si>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観光施設</t>
    <phoneticPr fontId="5"/>
  </si>
  <si>
    <t>被保険者数(人)</t>
  </si>
  <si>
    <t>　積立金</t>
    <phoneticPr fontId="5"/>
  </si>
  <si>
    <t>地方債</t>
  </si>
  <si>
    <t>病院</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</si>
  <si>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</si>
  <si>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</si>
  <si>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</si>
  <si>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</si>
  <si>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</si>
  <si>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</si>
  <si>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</si>
  <si>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</si>
  <si>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</si>
  <si>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</si>
  <si>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</si>
  <si>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</si>
  <si>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</si>
  <si>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</si>
  <si>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</si>
  <si>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</si>
  <si>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</si>
  <si>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</si>
  <si>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</si>
  <si>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</si>
  <si>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</si>
  <si>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</si>
  <si>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</si>
  <si>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</si>
  <si>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</si>
  <si>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山梨県甲州市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</si>
  <si>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</si>
  <si>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</si>
  <si>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</si>
  <si>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</si>
  <si>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</si>
  <si>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</si>
  <si>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</si>
  <si>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</si>
  <si>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</si>
  <si>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</si>
  <si>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</si>
  <si>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</si>
  <si>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</si>
  <si>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</si>
  <si>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</si>
  <si>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</si>
  <si>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</si>
  <si>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</si>
  <si>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</si>
  <si>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</si>
  <si>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</si>
  <si>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</si>
  <si>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</si>
  <si>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</si>
  <si>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</si>
  <si>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</si>
  <si>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</si>
  <si>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</si>
  <si>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</si>
  <si>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</si>
  <si>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</si>
  <si>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</si>
  <si>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</si>
  <si>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</si>
  <si>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</si>
  <si>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診療所事業特別会計</t>
    <phoneticPr fontId="5"/>
  </si>
  <si>
    <t>後期高齢者医療特別会計</t>
    <phoneticPr fontId="5"/>
  </si>
  <si>
    <t>介護保険事業特別会計</t>
    <phoneticPr fontId="5"/>
  </si>
  <si>
    <t>居宅介護予防支援事業特別会計</t>
    <phoneticPr fontId="5"/>
  </si>
  <si>
    <t>水道事業会計</t>
    <phoneticPr fontId="5"/>
  </si>
  <si>
    <t>法適用企業</t>
    <phoneticPr fontId="5"/>
  </si>
  <si>
    <t>勝沼ぶどうの丘事業会計</t>
    <phoneticPr fontId="5"/>
  </si>
  <si>
    <t>法適用企業</t>
    <phoneticPr fontId="5"/>
  </si>
  <si>
    <t>勝沼病院事業会計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</si>
  <si>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</si>
  <si>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</si>
  <si>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</si>
  <si>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</si>
  <si>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</si>
  <si>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</si>
  <si>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</si>
  <si>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</si>
  <si>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</si>
  <si>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</si>
  <si>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</si>
  <si>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</si>
  <si>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</si>
  <si>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</si>
  <si>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</si>
  <si>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</si>
  <si>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</si>
  <si>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</si>
  <si>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</si>
  <si>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</si>
  <si>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</si>
  <si>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</si>
  <si>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</si>
  <si>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</si>
  <si>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</si>
  <si>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</si>
  <si>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</si>
  <si>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</si>
  <si>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</si>
  <si>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</si>
  <si>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</si>
  <si>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</si>
  <si>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</si>
  <si>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</si>
  <si>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</si>
  <si>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</si>
  <si>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</si>
  <si>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</si>
  <si>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</si>
  <si>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</si>
  <si>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</si>
  <si>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</si>
  <si>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</si>
  <si>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</si>
  <si>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</si>
  <si>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</si>
  <si>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</si>
  <si>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</si>
  <si>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</si>
  <si>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</si>
  <si>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</si>
  <si>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</si>
  <si>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</si>
  <si>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</si>
  <si>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</si>
  <si>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</si>
  <si>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</si>
  <si>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</si>
  <si>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</si>
  <si>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</si>
  <si>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</si>
  <si>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</si>
  <si>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</si>
  <si>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</si>
  <si>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</si>
  <si>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</si>
  <si>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</si>
  <si>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</si>
  <si>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</si>
  <si>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</si>
  <si>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</si>
  <si>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勝沼病院事業会計</t>
    <phoneticPr fontId="5"/>
  </si>
  <si>
    <t>-</t>
    <phoneticPr fontId="5"/>
  </si>
  <si>
    <t>-</t>
    <phoneticPr fontId="5"/>
  </si>
  <si>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</si>
  <si>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</si>
  <si>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</si>
  <si>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</si>
  <si>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</si>
  <si>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</si>
  <si>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</si>
  <si>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</si>
  <si>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</si>
  <si>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</si>
  <si>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</si>
  <si>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</si>
  <si>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</si>
  <si>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</si>
  <si>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</si>
  <si>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</si>
  <si>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</si>
  <si>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</si>
  <si>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</si>
  <si>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</si>
  <si>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</si>
  <si>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</si>
  <si>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</si>
  <si>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</si>
  <si>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</si>
  <si>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</si>
  <si>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</si>
  <si>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</si>
  <si>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</si>
  <si>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</si>
  <si>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</si>
  <si>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</si>
  <si>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</si>
  <si>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</si>
  <si>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</si>
  <si>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</si>
  <si>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</si>
  <si>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</si>
  <si>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</si>
  <si>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</si>
  <si>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</si>
  <si>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</si>
  <si>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</si>
  <si>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</si>
  <si>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</si>
  <si>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</si>
  <si>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</si>
  <si>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</si>
  <si>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</si>
  <si>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</si>
  <si>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</si>
  <si>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</si>
  <si>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</si>
  <si>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</si>
  <si>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</si>
  <si>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</si>
  <si>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</si>
  <si>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</si>
  <si>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</si>
  <si>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</si>
  <si>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</si>
  <si>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</si>
  <si>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</si>
  <si>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</si>
  <si>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</si>
  <si>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</si>
  <si>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</si>
  <si>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</si>
  <si>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</si>
  <si>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</si>
  <si>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</si>
  <si>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</si>
  <si>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</si>
  <si>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</si>
  <si>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</si>
  <si>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</si>
  <si>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</si>
  <si>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</si>
  <si>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</si>
  <si>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</si>
  <si>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</si>
  <si>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</si>
  <si>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</si>
  <si>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</si>
  <si>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</si>
  <si>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</si>
  <si>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</si>
  <si>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1.29</t>
  </si>
  <si>
    <t>▲ 1.57</t>
  </si>
  <si>
    <t>▲ 0.85</t>
  </si>
  <si>
    <t>一般会計</t>
  </si>
  <si>
    <t>水道事業会計</t>
  </si>
  <si>
    <t>勝沼ぶどうの丘事業会計</t>
  </si>
  <si>
    <t>介護保険事業特別会計</t>
  </si>
  <si>
    <t>勝沼病院事業会計</t>
  </si>
  <si>
    <t>下水道事業会計</t>
  </si>
  <si>
    <t>国民健康保険事業特別会計</t>
  </si>
  <si>
    <t>診療所事業特別会計</t>
  </si>
  <si>
    <t>その他会計（赤字）</t>
  </si>
  <si>
    <t>▲ 0.19</t>
  </si>
  <si>
    <t>その他会計（黒字）</t>
  </si>
  <si>
    <t>（百万円）</t>
    <phoneticPr fontId="5"/>
  </si>
  <si>
    <t>H28末</t>
    <phoneticPr fontId="5"/>
  </si>
  <si>
    <t>H29末</t>
    <phoneticPr fontId="5"/>
  </si>
  <si>
    <t>H30末</t>
    <phoneticPr fontId="5"/>
  </si>
  <si>
    <t>R01末</t>
    <phoneticPr fontId="5"/>
  </si>
  <si>
    <t>R02末</t>
    <phoneticPr fontId="5"/>
  </si>
  <si>
    <t>-</t>
    <phoneticPr fontId="2"/>
  </si>
  <si>
    <t>東山梨行政事務組合</t>
    <rPh sb="0" eb="1">
      <t>ヒガシ</t>
    </rPh>
    <rPh sb="1" eb="3">
      <t>ヤマナシ</t>
    </rPh>
    <rPh sb="3" eb="5">
      <t>ギョウセイ</t>
    </rPh>
    <rPh sb="5" eb="7">
      <t>ジム</t>
    </rPh>
    <rPh sb="7" eb="9">
      <t>クミアイ</t>
    </rPh>
    <phoneticPr fontId="2"/>
  </si>
  <si>
    <t>市町村総合事務組合(一般会計)</t>
    <phoneticPr fontId="2"/>
  </si>
  <si>
    <t>-</t>
    <phoneticPr fontId="2"/>
  </si>
  <si>
    <t>市町村総合事務組合(電子化会館管理・研修会計)</t>
    <phoneticPr fontId="2"/>
  </si>
  <si>
    <t>市町村総合事務組合(最終処分場)</t>
    <phoneticPr fontId="2"/>
  </si>
  <si>
    <t>市町村総合事務組合(入札参加会計)</t>
    <phoneticPr fontId="2"/>
  </si>
  <si>
    <t>市町村総合事務組合(交通災害会計)</t>
    <phoneticPr fontId="2"/>
  </si>
  <si>
    <t>峡東地域広域水道企業団</t>
    <phoneticPr fontId="2"/>
  </si>
  <si>
    <t>法適用企業</t>
    <rPh sb="0" eb="1">
      <t>ホウ</t>
    </rPh>
    <rPh sb="1" eb="3">
      <t>テキヨウ</t>
    </rPh>
    <rPh sb="3" eb="5">
      <t>キギョウ</t>
    </rPh>
    <phoneticPr fontId="2"/>
  </si>
  <si>
    <t>甲府・峡東地域ごみ処理施設事務組合</t>
    <phoneticPr fontId="2"/>
  </si>
  <si>
    <t>後期高齢者医療広域連合(一般会計)</t>
    <phoneticPr fontId="2"/>
  </si>
  <si>
    <t>後期高齢者医療広域連合(特別会計)</t>
    <phoneticPr fontId="2"/>
  </si>
  <si>
    <t>釈迦堂遺跡博物館組合</t>
    <phoneticPr fontId="2"/>
  </si>
  <si>
    <t>合併振興資金</t>
    <rPh sb="0" eb="6">
      <t>ガッペイシンコウシキン</t>
    </rPh>
    <phoneticPr fontId="5"/>
  </si>
  <si>
    <t>ふるさと支援基金</t>
    <rPh sb="4" eb="6">
      <t>シエン</t>
    </rPh>
    <rPh sb="6" eb="8">
      <t>キキン</t>
    </rPh>
    <phoneticPr fontId="5"/>
  </si>
  <si>
    <t>社会福祉基金</t>
    <rPh sb="0" eb="4">
      <t>シャカイフクシ</t>
    </rPh>
    <rPh sb="4" eb="6">
      <t>キキン</t>
    </rPh>
    <phoneticPr fontId="5"/>
  </si>
  <si>
    <t>公共施設整備基金</t>
    <rPh sb="0" eb="4">
      <t>コウキョウシセツ</t>
    </rPh>
    <rPh sb="4" eb="8">
      <t>セイビキキン</t>
    </rPh>
    <phoneticPr fontId="5"/>
  </si>
  <si>
    <t>在宅介護支援基金</t>
    <rPh sb="0" eb="2">
      <t>ザイタク</t>
    </rPh>
    <rPh sb="2" eb="6">
      <t>カイゴシエン</t>
    </rPh>
    <rPh sb="6" eb="8">
      <t>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</si>
  <si>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</si>
  <si>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</si>
  <si>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</si>
  <si>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</si>
  <si>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</si>
  <si>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</si>
  <si>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</si>
  <si>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</si>
  <si>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</si>
  <si>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</si>
  <si>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前年度との比較では、将来負担比率が23.5ポイント減となったが、有形固定資産減価償却率が1.2ポイント増となった。将来負担比率、有形固定資産減価償却率とも、類似団体平均値を大きく上回っている。減少した要因については、地方債残高の減、下水道事業の地方債残高の減などにより公営企業債等繰入見込額の減、一部事務組合で建設した各施設の償還減に伴う組合等負担見込額の減が挙げられる。また、有形固定資産減価償却率においては、保有資産量が多く、老朽化施設についても小規模修繕にて対応し、資産を活用している等の理由が考えられる。今後、将来負担比率については、地方債残高の逓減に伴う比率の改善が見込まれるものの、今後本格的になる各施設の更新事業の実施など、比率を悪化させる要因もあることから、公共施設等総合管理計画や個別施設計画に掲げる目標等を着実に実行しつつ、事業実施にあたっては建設事業の選択実施を継続し、公債費負担の適正化を図っていく。</t>
    <phoneticPr fontId="5"/>
  </si>
  <si>
    <t>　将来負担比率は、地方債残高の減、下水道事業の地方債残高の減などにより公営企業債等繰入見込額の減、一部事務組合で建設した各施設の償還減に伴う組合等負担見込額の減などにより前年度から23.5ポイントの減となった。また、実質公債費比率は公債費の償還ピークを迎えたものの、土地開発公社への償還が前年度で完済となったことや普通交付税追加交付に伴う標準財政規模の増などにより、単年度比率では0.9ポイント減少し、3ヵ年平均では0.5ポイント改善した。両比率とも類似団体平均値を大きく上回っているが、公債費、地方債残高は減少傾向になると予測されることから各比率とも改善していく見込みである。今後については、公債費の推移を注視する中で、引き続き建設事業の選択実施を継続し、公債費負担の適正化を図り、更なる財政の健全化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</si>
</sst>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178" fontId="20" fillId="0" borderId="88"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Border="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81" fontId="1" fillId="0" borderId="38" xfId="11" applyNumberForma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181" fontId="20" fillId="0" borderId="12"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6" xfId="12" quotePrefix="1"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EBD7-4193-BA62-7F7B2210392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45305</c:v>
                </c:pt>
                <c:pt idx="1">
                  <c:v>53099</c:v>
                </c:pt>
                <c:pt idx="2">
                  <c:v>32596</c:v>
                </c:pt>
                <c:pt idx="3">
                  <c:v>46902</c:v>
                </c:pt>
                <c:pt idx="4">
                  <c:v>49780</c:v>
                </c:pt>
              </c:numCache>
            </c:numRef>
          </c:val>
          <c:smooth val="0"/>
          <c:extLst>
            <c:ext xmlns:c16="http://schemas.microsoft.com/office/drawing/2014/chart" uri="{C3380CC4-5D6E-409C-BE32-E72D297353CC}">
              <c16:uniqueId val="{00000001-EBD7-4193-BA62-7F7B2210392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4.03</c:v>
                </c:pt>
                <c:pt idx="1">
                  <c:v>3.94</c:v>
                </c:pt>
                <c:pt idx="2">
                  <c:v>4.0999999999999996</c:v>
                </c:pt>
                <c:pt idx="3">
                  <c:v>5.94</c:v>
                </c:pt>
                <c:pt idx="4">
                  <c:v>11.4</c:v>
                </c:pt>
              </c:numCache>
            </c:numRef>
          </c:val>
          <c:extLst>
            <c:ext xmlns:c16="http://schemas.microsoft.com/office/drawing/2014/chart" uri="{C3380CC4-5D6E-409C-BE32-E72D297353CC}">
              <c16:uniqueId val="{00000000-ED46-45FF-9B4B-4132C3743C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9.93</c:v>
                </c:pt>
                <c:pt idx="1">
                  <c:v>8.42</c:v>
                </c:pt>
                <c:pt idx="2">
                  <c:v>7.45</c:v>
                </c:pt>
                <c:pt idx="3">
                  <c:v>7.27</c:v>
                </c:pt>
                <c:pt idx="4">
                  <c:v>7.09</c:v>
                </c:pt>
              </c:numCache>
            </c:numRef>
          </c:val>
          <c:extLst>
            <c:ext xmlns:c16="http://schemas.microsoft.com/office/drawing/2014/chart" uri="{C3380CC4-5D6E-409C-BE32-E72D297353CC}">
              <c16:uniqueId val="{00000001-ED46-45FF-9B4B-4132C3743C4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-1.29</c:v>
                </c:pt>
                <c:pt idx="1">
                  <c:v>-1.57</c:v>
                </c:pt>
                <c:pt idx="2">
                  <c:v>-0.85</c:v>
                </c:pt>
                <c:pt idx="3">
                  <c:v>1.94</c:v>
                </c:pt>
                <c:pt idx="4">
                  <c:v>5.61</c:v>
                </c:pt>
              </c:numCache>
            </c:numRef>
          </c:val>
          <c:smooth val="0"/>
          <c:extLst>
            <c:ext xmlns:c16="http://schemas.microsoft.com/office/drawing/2014/chart" uri="{C3380CC4-5D6E-409C-BE32-E72D297353CC}">
              <c16:uniqueId val="{00000002-ED46-45FF-9B4B-4132C3743C4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0.05</c:v>
                </c:pt>
                <c:pt idx="2">
                  <c:v>#N/A</c:v>
                </c:pt>
                <c:pt idx="3">
                  <c:v>0.04</c:v>
                </c:pt>
                <c:pt idx="4">
                  <c:v>#N/A</c:v>
                </c:pt>
                <c:pt idx="5">
                  <c:v>0.1</c:v>
                </c:pt>
                <c:pt idx="6">
                  <c:v>#N/A</c:v>
                </c:pt>
                <c:pt idx="7">
                  <c:v>0.08</c:v>
                </c:pt>
                <c:pt idx="8">
                  <c:v>#N/A</c:v>
                </c:pt>
                <c:pt idx="9">
                  <c:v>0.1</c:v>
                </c:pt>
              </c:numCache>
            </c:numRef>
          </c:val>
          <c:extLst>
            <c:ext xmlns:c16="http://schemas.microsoft.com/office/drawing/2014/chart" uri="{C3380CC4-5D6E-409C-BE32-E72D297353CC}">
              <c16:uniqueId val="{00000000-918A-4152-A80C-A9970003488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0.19</c:v>
                </c:pt>
                <c:pt idx="5">
                  <c:v>#N/A</c:v>
                </c:pt>
                <c:pt idx="6">
                  <c:v>0</c:v>
                </c:pt>
                <c:pt idx="7">
                  <c:v>0</c:v>
                </c:pt>
                <c:pt idx="8">
                  <c:v>0</c:v>
                </c:pt>
                <c:pt idx="9">
                  <c:v>0</c:v>
                </c:pt>
              </c:numCache>
            </c:numRef>
          </c:val>
          <c:extLst>
            <c:ext xmlns:c16="http://schemas.microsoft.com/office/drawing/2014/chart" uri="{C3380CC4-5D6E-409C-BE32-E72D297353CC}">
              <c16:uniqueId val="{00000001-918A-4152-A80C-A9970003488C}"/>
            </c:ext>
          </c:extLst>
        </c:ser>
        <c:ser>
          <c:idx val="2"/>
          <c:order val="2"/>
          <c:tx>
            <c:strRef>
              <c:f>データシート!$A$29</c:f>
              <c:strCache>
                <c:ptCount val="1"/>
                <c:pt idx="0">
                  <c:v>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0.12</c:v>
                </c:pt>
              </c:numCache>
            </c:numRef>
          </c:val>
          <c:extLst>
            <c:ext xmlns:c16="http://schemas.microsoft.com/office/drawing/2014/chart" uri="{C3380CC4-5D6E-409C-BE32-E72D297353CC}">
              <c16:uniqueId val="{00000002-918A-4152-A80C-A9970003488C}"/>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1.05</c:v>
                </c:pt>
                <c:pt idx="2">
                  <c:v>#N/A</c:v>
                </c:pt>
                <c:pt idx="3">
                  <c:v>0.82</c:v>
                </c:pt>
                <c:pt idx="4">
                  <c:v>#N/A</c:v>
                </c:pt>
                <c:pt idx="5">
                  <c:v>0.59</c:v>
                </c:pt>
                <c:pt idx="6">
                  <c:v>#N/A</c:v>
                </c:pt>
                <c:pt idx="7">
                  <c:v>0.71</c:v>
                </c:pt>
                <c:pt idx="8">
                  <c:v>#N/A</c:v>
                </c:pt>
                <c:pt idx="9">
                  <c:v>0.28000000000000003</c:v>
                </c:pt>
              </c:numCache>
            </c:numRef>
          </c:val>
          <c:extLst>
            <c:ext xmlns:c16="http://schemas.microsoft.com/office/drawing/2014/chart" uri="{C3380CC4-5D6E-409C-BE32-E72D297353CC}">
              <c16:uniqueId val="{00000003-918A-4152-A80C-A9970003488C}"/>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0.05</c:v>
                </c:pt>
                <c:pt idx="8">
                  <c:v>#N/A</c:v>
                </c:pt>
                <c:pt idx="9">
                  <c:v>0.3</c:v>
                </c:pt>
              </c:numCache>
            </c:numRef>
          </c:val>
          <c:extLst>
            <c:ext xmlns:c16="http://schemas.microsoft.com/office/drawing/2014/chart" uri="{C3380CC4-5D6E-409C-BE32-E72D297353CC}">
              <c16:uniqueId val="{00000004-918A-4152-A80C-A9970003488C}"/>
            </c:ext>
          </c:extLst>
        </c:ser>
        <c:ser>
          <c:idx val="5"/>
          <c:order val="5"/>
          <c:tx>
            <c:strRef>
              <c:f>データシート!$A$32</c:f>
              <c:strCache>
                <c:ptCount val="1"/>
                <c:pt idx="0">
                  <c:v>勝沼病院事業会計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0.52</c:v>
                </c:pt>
                <c:pt idx="2">
                  <c:v>#N/A</c:v>
                </c:pt>
                <c:pt idx="3">
                  <c:v>0.57999999999999996</c:v>
                </c:pt>
                <c:pt idx="4">
                  <c:v>#N/A</c:v>
                </c:pt>
                <c:pt idx="5">
                  <c:v>0.61</c:v>
                </c:pt>
                <c:pt idx="6">
                  <c:v>#N/A</c:v>
                </c:pt>
                <c:pt idx="7">
                  <c:v>0.6</c:v>
                </c:pt>
                <c:pt idx="8">
                  <c:v>#N/A</c:v>
                </c:pt>
                <c:pt idx="9">
                  <c:v>0.52</c:v>
                </c:pt>
              </c:numCache>
            </c:numRef>
          </c:val>
          <c:extLst>
            <c:ext xmlns:c16="http://schemas.microsoft.com/office/drawing/2014/chart" uri="{C3380CC4-5D6E-409C-BE32-E72D297353CC}">
              <c16:uniqueId val="{00000005-918A-4152-A80C-A9970003488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0.81</c:v>
                </c:pt>
                <c:pt idx="2">
                  <c:v>#N/A</c:v>
                </c:pt>
                <c:pt idx="3">
                  <c:v>1.5</c:v>
                </c:pt>
                <c:pt idx="4">
                  <c:v>#N/A</c:v>
                </c:pt>
                <c:pt idx="5">
                  <c:v>1.55</c:v>
                </c:pt>
                <c:pt idx="6">
                  <c:v>#N/A</c:v>
                </c:pt>
                <c:pt idx="7">
                  <c:v>0.85</c:v>
                </c:pt>
                <c:pt idx="8">
                  <c:v>#N/A</c:v>
                </c:pt>
                <c:pt idx="9">
                  <c:v>1.1200000000000001</c:v>
                </c:pt>
              </c:numCache>
            </c:numRef>
          </c:val>
          <c:extLst>
            <c:ext xmlns:c16="http://schemas.microsoft.com/office/drawing/2014/chart" uri="{C3380CC4-5D6E-409C-BE32-E72D297353CC}">
              <c16:uniqueId val="{00000006-918A-4152-A80C-A9970003488C}"/>
            </c:ext>
          </c:extLst>
        </c:ser>
        <c:ser>
          <c:idx val="7"/>
          <c:order val="7"/>
          <c:tx>
            <c:strRef>
              <c:f>データシート!$A$34</c:f>
              <c:strCache>
                <c:ptCount val="1"/>
                <c:pt idx="0">
                  <c:v>勝沼ぶどうの丘事業会計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2.16</c:v>
                </c:pt>
                <c:pt idx="2">
                  <c:v>#N/A</c:v>
                </c:pt>
                <c:pt idx="3">
                  <c:v>2.0499999999999998</c:v>
                </c:pt>
                <c:pt idx="4">
                  <c:v>#N/A</c:v>
                </c:pt>
                <c:pt idx="5">
                  <c:v>1.88</c:v>
                </c:pt>
                <c:pt idx="6">
                  <c:v>#N/A</c:v>
                </c:pt>
                <c:pt idx="7">
                  <c:v>1.69</c:v>
                </c:pt>
                <c:pt idx="8">
                  <c:v>#N/A</c:v>
                </c:pt>
                <c:pt idx="9">
                  <c:v>1.34</c:v>
                </c:pt>
              </c:numCache>
            </c:numRef>
          </c:val>
          <c:extLst>
            <c:ext xmlns:c16="http://schemas.microsoft.com/office/drawing/2014/chart" uri="{C3380CC4-5D6E-409C-BE32-E72D297353CC}">
              <c16:uniqueId val="{00000007-918A-4152-A80C-A9970003488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9.36</c:v>
                </c:pt>
                <c:pt idx="2">
                  <c:v>#N/A</c:v>
                </c:pt>
                <c:pt idx="3">
                  <c:v>8.82</c:v>
                </c:pt>
                <c:pt idx="4">
                  <c:v>#N/A</c:v>
                </c:pt>
                <c:pt idx="5">
                  <c:v>8.44</c:v>
                </c:pt>
                <c:pt idx="6">
                  <c:v>#N/A</c:v>
                </c:pt>
                <c:pt idx="7">
                  <c:v>8.0299999999999994</c:v>
                </c:pt>
                <c:pt idx="8">
                  <c:v>#N/A</c:v>
                </c:pt>
                <c:pt idx="9">
                  <c:v>7</c:v>
                </c:pt>
              </c:numCache>
            </c:numRef>
          </c:val>
          <c:extLst>
            <c:ext xmlns:c16="http://schemas.microsoft.com/office/drawing/2014/chart" uri="{C3380CC4-5D6E-409C-BE32-E72D297353CC}">
              <c16:uniqueId val="{00000008-918A-4152-A80C-A9970003488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4.03</c:v>
                </c:pt>
                <c:pt idx="2">
                  <c:v>#N/A</c:v>
                </c:pt>
                <c:pt idx="3">
                  <c:v>3.93</c:v>
                </c:pt>
                <c:pt idx="4">
                  <c:v>#N/A</c:v>
                </c:pt>
                <c:pt idx="5">
                  <c:v>4.09</c:v>
                </c:pt>
                <c:pt idx="6">
                  <c:v>#N/A</c:v>
                </c:pt>
                <c:pt idx="7">
                  <c:v>5.93</c:v>
                </c:pt>
                <c:pt idx="8">
                  <c:v>#N/A</c:v>
                </c:pt>
                <c:pt idx="9">
                  <c:v>11.4</c:v>
                </c:pt>
              </c:numCache>
            </c:numRef>
          </c:val>
          <c:extLst>
            <c:ext xmlns:c16="http://schemas.microsoft.com/office/drawing/2014/chart" uri="{C3380CC4-5D6E-409C-BE32-E72D297353CC}">
              <c16:uniqueId val="{00000009-918A-4152-A80C-A9970003488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2092</c:v>
                </c:pt>
                <c:pt idx="5">
                  <c:v>2173</c:v>
                </c:pt>
                <c:pt idx="8">
                  <c:v>2209</c:v>
                </c:pt>
                <c:pt idx="11">
                  <c:v>2300</c:v>
                </c:pt>
                <c:pt idx="14">
                  <c:v>2260</c:v>
                </c:pt>
              </c:numCache>
            </c:numRef>
          </c:val>
          <c:extLst>
            <c:ext xmlns:c16="http://schemas.microsoft.com/office/drawing/2014/chart" uri="{C3380CC4-5D6E-409C-BE32-E72D297353CC}">
              <c16:uniqueId val="{00000000-9B2C-42A4-9D00-8156795AAC2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B2C-42A4-9D00-8156795AAC2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97</c:v>
                </c:pt>
                <c:pt idx="3">
                  <c:v>210</c:v>
                </c:pt>
                <c:pt idx="6">
                  <c:v>207</c:v>
                </c:pt>
                <c:pt idx="9">
                  <c:v>105</c:v>
                </c:pt>
                <c:pt idx="12">
                  <c:v>0</c:v>
                </c:pt>
              </c:numCache>
            </c:numRef>
          </c:val>
          <c:extLst>
            <c:ext xmlns:c16="http://schemas.microsoft.com/office/drawing/2014/chart" uri="{C3380CC4-5D6E-409C-BE32-E72D297353CC}">
              <c16:uniqueId val="{00000002-9B2C-42A4-9D00-8156795AAC2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130</c:v>
                </c:pt>
                <c:pt idx="3">
                  <c:v>137</c:v>
                </c:pt>
                <c:pt idx="6">
                  <c:v>193</c:v>
                </c:pt>
                <c:pt idx="9">
                  <c:v>245</c:v>
                </c:pt>
                <c:pt idx="12">
                  <c:v>246</c:v>
                </c:pt>
              </c:numCache>
            </c:numRef>
          </c:val>
          <c:extLst>
            <c:ext xmlns:c16="http://schemas.microsoft.com/office/drawing/2014/chart" uri="{C3380CC4-5D6E-409C-BE32-E72D297353CC}">
              <c16:uniqueId val="{00000003-9B2C-42A4-9D00-8156795AAC2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845</c:v>
                </c:pt>
                <c:pt idx="3">
                  <c:v>861</c:v>
                </c:pt>
                <c:pt idx="6">
                  <c:v>798</c:v>
                </c:pt>
                <c:pt idx="9">
                  <c:v>827</c:v>
                </c:pt>
                <c:pt idx="12">
                  <c:v>768</c:v>
                </c:pt>
              </c:numCache>
            </c:numRef>
          </c:val>
          <c:extLst>
            <c:ext xmlns:c16="http://schemas.microsoft.com/office/drawing/2014/chart" uri="{C3380CC4-5D6E-409C-BE32-E72D297353CC}">
              <c16:uniqueId val="{00000004-9B2C-42A4-9D00-8156795AAC2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B2C-42A4-9D00-8156795AAC2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B2C-42A4-9D00-8156795AAC2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2191</c:v>
                </c:pt>
                <c:pt idx="3">
                  <c:v>2286</c:v>
                </c:pt>
                <c:pt idx="6">
                  <c:v>2345</c:v>
                </c:pt>
                <c:pt idx="9">
                  <c:v>2405</c:v>
                </c:pt>
                <c:pt idx="12">
                  <c:v>2493</c:v>
                </c:pt>
              </c:numCache>
            </c:numRef>
          </c:val>
          <c:extLst>
            <c:ext xmlns:c16="http://schemas.microsoft.com/office/drawing/2014/chart" uri="{C3380CC4-5D6E-409C-BE32-E72D297353CC}">
              <c16:uniqueId val="{00000007-9B2C-42A4-9D00-8156795AAC2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1171</c:v>
                </c:pt>
                <c:pt idx="2">
                  <c:v>#N/A</c:v>
                </c:pt>
                <c:pt idx="3">
                  <c:v>#N/A</c:v>
                </c:pt>
                <c:pt idx="4">
                  <c:v>1321</c:v>
                </c:pt>
                <c:pt idx="5">
                  <c:v>#N/A</c:v>
                </c:pt>
                <c:pt idx="6">
                  <c:v>#N/A</c:v>
                </c:pt>
                <c:pt idx="7">
                  <c:v>1334</c:v>
                </c:pt>
                <c:pt idx="8">
                  <c:v>#N/A</c:v>
                </c:pt>
                <c:pt idx="9">
                  <c:v>#N/A</c:v>
                </c:pt>
                <c:pt idx="10">
                  <c:v>1282</c:v>
                </c:pt>
                <c:pt idx="11">
                  <c:v>#N/A</c:v>
                </c:pt>
                <c:pt idx="12">
                  <c:v>#N/A</c:v>
                </c:pt>
                <c:pt idx="13">
                  <c:v>1247</c:v>
                </c:pt>
                <c:pt idx="14">
                  <c:v>#N/A</c:v>
                </c:pt>
              </c:numCache>
            </c:numRef>
          </c:val>
          <c:smooth val="0"/>
          <c:extLst>
            <c:ext xmlns:c16="http://schemas.microsoft.com/office/drawing/2014/chart" uri="{C3380CC4-5D6E-409C-BE32-E72D297353CC}">
              <c16:uniqueId val="{00000008-9B2C-42A4-9D00-8156795AAC2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23536</c:v>
                </c:pt>
                <c:pt idx="5">
                  <c:v>22547</c:v>
                </c:pt>
                <c:pt idx="8">
                  <c:v>21395</c:v>
                </c:pt>
                <c:pt idx="11">
                  <c:v>20042</c:v>
                </c:pt>
                <c:pt idx="14">
                  <c:v>18783</c:v>
                </c:pt>
              </c:numCache>
            </c:numRef>
          </c:val>
          <c:extLst>
            <c:ext xmlns:c16="http://schemas.microsoft.com/office/drawing/2014/chart" uri="{C3380CC4-5D6E-409C-BE32-E72D297353CC}">
              <c16:uniqueId val="{00000000-3DB5-4554-8F47-877FCEFF899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712</c:v>
                </c:pt>
                <c:pt idx="5">
                  <c:v>100</c:v>
                </c:pt>
                <c:pt idx="8">
                  <c:v>89</c:v>
                </c:pt>
                <c:pt idx="11">
                  <c:v>483</c:v>
                </c:pt>
                <c:pt idx="14">
                  <c:v>809</c:v>
                </c:pt>
              </c:numCache>
            </c:numRef>
          </c:val>
          <c:extLst>
            <c:ext xmlns:c16="http://schemas.microsoft.com/office/drawing/2014/chart" uri="{C3380CC4-5D6E-409C-BE32-E72D297353CC}">
              <c16:uniqueId val="{00000001-3DB5-4554-8F47-877FCEFF899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3271</c:v>
                </c:pt>
                <c:pt idx="5">
                  <c:v>3115</c:v>
                </c:pt>
                <c:pt idx="8">
                  <c:v>3032</c:v>
                </c:pt>
                <c:pt idx="11">
                  <c:v>3396</c:v>
                </c:pt>
                <c:pt idx="14">
                  <c:v>4472</c:v>
                </c:pt>
              </c:numCache>
            </c:numRef>
          </c:val>
          <c:extLst>
            <c:ext xmlns:c16="http://schemas.microsoft.com/office/drawing/2014/chart" uri="{C3380CC4-5D6E-409C-BE32-E72D297353CC}">
              <c16:uniqueId val="{00000002-3DB5-4554-8F47-877FCEFF899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DB5-4554-8F47-877FCEFF899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DB5-4554-8F47-877FCEFF899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DB5-4554-8F47-877FCEFF899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2888</c:v>
                </c:pt>
                <c:pt idx="3">
                  <c:v>2840</c:v>
                </c:pt>
                <c:pt idx="6">
                  <c:v>2754</c:v>
                </c:pt>
                <c:pt idx="9">
                  <c:v>2652</c:v>
                </c:pt>
                <c:pt idx="12">
                  <c:v>2592</c:v>
                </c:pt>
              </c:numCache>
            </c:numRef>
          </c:val>
          <c:extLst>
            <c:ext xmlns:c16="http://schemas.microsoft.com/office/drawing/2014/chart" uri="{C3380CC4-5D6E-409C-BE32-E72D297353CC}">
              <c16:uniqueId val="{00000006-3DB5-4554-8F47-877FCEFF899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2124</c:v>
                </c:pt>
                <c:pt idx="3">
                  <c:v>2019</c:v>
                </c:pt>
                <c:pt idx="6">
                  <c:v>2030</c:v>
                </c:pt>
                <c:pt idx="9">
                  <c:v>1859</c:v>
                </c:pt>
                <c:pt idx="12">
                  <c:v>1692</c:v>
                </c:pt>
              </c:numCache>
            </c:numRef>
          </c:val>
          <c:extLst>
            <c:ext xmlns:c16="http://schemas.microsoft.com/office/drawing/2014/chart" uri="{C3380CC4-5D6E-409C-BE32-E72D297353CC}">
              <c16:uniqueId val="{00000007-3DB5-4554-8F47-877FCEFF899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9477</c:v>
                </c:pt>
                <c:pt idx="3">
                  <c:v>9210</c:v>
                </c:pt>
                <c:pt idx="6">
                  <c:v>8895</c:v>
                </c:pt>
                <c:pt idx="9">
                  <c:v>7666</c:v>
                </c:pt>
                <c:pt idx="12">
                  <c:v>7075</c:v>
                </c:pt>
              </c:numCache>
            </c:numRef>
          </c:val>
          <c:extLst>
            <c:ext xmlns:c16="http://schemas.microsoft.com/office/drawing/2014/chart" uri="{C3380CC4-5D6E-409C-BE32-E72D297353CC}">
              <c16:uniqueId val="{00000008-3DB5-4554-8F47-877FCEFF899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671</c:v>
                </c:pt>
                <c:pt idx="3">
                  <c:v>463</c:v>
                </c:pt>
                <c:pt idx="6">
                  <c:v>256</c:v>
                </c:pt>
                <c:pt idx="9">
                  <c:v>51</c:v>
                </c:pt>
                <c:pt idx="12">
                  <c:v>48</c:v>
                </c:pt>
              </c:numCache>
            </c:numRef>
          </c:val>
          <c:extLst>
            <c:ext xmlns:c16="http://schemas.microsoft.com/office/drawing/2014/chart" uri="{C3380CC4-5D6E-409C-BE32-E72D297353CC}">
              <c16:uniqueId val="{00000009-3DB5-4554-8F47-877FCEFF899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24000</c:v>
                </c:pt>
                <c:pt idx="3">
                  <c:v>23252</c:v>
                </c:pt>
                <c:pt idx="6">
                  <c:v>22134</c:v>
                </c:pt>
                <c:pt idx="9">
                  <c:v>20958</c:v>
                </c:pt>
                <c:pt idx="12">
                  <c:v>20284</c:v>
                </c:pt>
              </c:numCache>
            </c:numRef>
          </c:val>
          <c:extLst>
            <c:ext xmlns:c16="http://schemas.microsoft.com/office/drawing/2014/chart" uri="{C3380CC4-5D6E-409C-BE32-E72D297353CC}">
              <c16:uniqueId val="{0000000A-3DB5-4554-8F47-877FCEFF899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11641</c:v>
                </c:pt>
                <c:pt idx="2">
                  <c:v>#N/A</c:v>
                </c:pt>
                <c:pt idx="3">
                  <c:v>#N/A</c:v>
                </c:pt>
                <c:pt idx="4">
                  <c:v>12023</c:v>
                </c:pt>
                <c:pt idx="5">
                  <c:v>#N/A</c:v>
                </c:pt>
                <c:pt idx="6">
                  <c:v>#N/A</c:v>
                </c:pt>
                <c:pt idx="7">
                  <c:v>11553</c:v>
                </c:pt>
                <c:pt idx="8">
                  <c:v>#N/A</c:v>
                </c:pt>
                <c:pt idx="9">
                  <c:v>#N/A</c:v>
                </c:pt>
                <c:pt idx="10">
                  <c:v>9264</c:v>
                </c:pt>
                <c:pt idx="11">
                  <c:v>#N/A</c:v>
                </c:pt>
                <c:pt idx="12">
                  <c:v>#N/A</c:v>
                </c:pt>
                <c:pt idx="13">
                  <c:v>7626</c:v>
                </c:pt>
                <c:pt idx="14">
                  <c:v>#N/A</c:v>
                </c:pt>
              </c:numCache>
            </c:numRef>
          </c:val>
          <c:smooth val="0"/>
          <c:extLst>
            <c:ext xmlns:c16="http://schemas.microsoft.com/office/drawing/2014/chart" uri="{C3380CC4-5D6E-409C-BE32-E72D297353CC}">
              <c16:uniqueId val="{0000000B-3DB5-4554-8F47-877FCEFF899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748</c:v>
                </c:pt>
                <c:pt idx="1">
                  <c:v>748</c:v>
                </c:pt>
                <c:pt idx="2">
                  <c:v>748</c:v>
                </c:pt>
              </c:numCache>
            </c:numRef>
          </c:val>
          <c:extLst>
            <c:ext xmlns:c16="http://schemas.microsoft.com/office/drawing/2014/chart" uri="{C3380CC4-5D6E-409C-BE32-E72D297353CC}">
              <c16:uniqueId val="{00000000-8896-4571-965B-DEF576DCA6F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151</c:v>
                </c:pt>
                <c:pt idx="1">
                  <c:v>151</c:v>
                </c:pt>
                <c:pt idx="2">
                  <c:v>151</c:v>
                </c:pt>
              </c:numCache>
            </c:numRef>
          </c:val>
          <c:extLst>
            <c:ext xmlns:c16="http://schemas.microsoft.com/office/drawing/2014/chart" uri="{C3380CC4-5D6E-409C-BE32-E72D297353CC}">
              <c16:uniqueId val="{00000001-8896-4571-965B-DEF576DCA6F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2521</c:v>
                </c:pt>
                <c:pt idx="1">
                  <c:v>2734</c:v>
                </c:pt>
                <c:pt idx="2">
                  <c:v>3529</c:v>
                </c:pt>
              </c:numCache>
            </c:numRef>
          </c:val>
          <c:extLst>
            <c:ext xmlns:c16="http://schemas.microsoft.com/office/drawing/2014/chart" uri="{C3380CC4-5D6E-409C-BE32-E72D297353CC}">
              <c16:uniqueId val="{00000002-8896-4571-965B-DEF576DCA6F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7.0650083070729775E-3"/>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{B283D973-D090-4528-8611-11C1A8558EBE}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30D-4218-BE2B-52794936313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{0F2BB343-7A4B-410C-BA4E-5E40B64DA307}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0D-4218-BE2B-52794936313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{14E61539-02EA-4698-AFDE-5B212274BD24}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0D-4218-BE2B-52794936313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{16FC5012-42F6-4ECA-A729-025A6B6DA2B8}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0D-4218-BE2B-52794936313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{6CEAA87E-31AE-4A9D-87DD-F83718177A58}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0D-4218-BE2B-527949363133}"/>
                </c:ext>
              </c:extLst>
            </c:dLbl>
            <c:dLbl>
              <c:idx val="8"/>
              <c:layout>
                <c:manualLayout>
                  <c:x val="0"/>
                  <c:y val="1.3629141147772033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{7CF18F3B-871C-49F7-A5D0-308FFED797AE}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30D-4218-BE2B-527949363133}"/>
                </c:ext>
              </c:extLst>
            </c:dLbl>
            <c:dLbl>
              <c:idx val="16"/>
              <c:layout>
                <c:manualLayout>
                  <c:x val="0"/>
                  <c:y val="-6.5639552252856146E-3"/>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{C2DEF6E7-B492-4D12-AF1D-0874296359C7}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30D-4218-BE2B-527949363133}"/>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{2DC169CF-F989-4F49-8733-935875F0CF78}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30D-4218-BE2B-527949363133}"/>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{185F13D1-C67F-44A2-93E7-CE137E2B45E6}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30D-4218-BE2B-52794936313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75.599999999999994</c:v>
                </c:pt>
                <c:pt idx="8">
                  <c:v>76.400000000000006</c:v>
                </c:pt>
                <c:pt idx="16">
                  <c:v>77.5</c:v>
                </c:pt>
                <c:pt idx="24">
                  <c:v>78</c:v>
                </c:pt>
                <c:pt idx="32">
                  <c:v>79.2</c:v>
                </c:pt>
              </c:numCache>
            </c:numRef>
          </c:xVal>
          <c:yVal>
            <c:numRef>
              <c:f>公会計指標分析・財政指標組合せ分析表!$BP$51:$DC$51</c:f>
              <c:numCache>
                <c:formatCode>#,##0.0;"▲ "#,##0.0</c:formatCode>
                <c:ptCount val="40"/>
                <c:pt idx="0">
                  <c:v>145.69999999999999</c:v>
                </c:pt>
                <c:pt idx="8">
                  <c:v>151.5</c:v>
                </c:pt>
                <c:pt idx="16">
                  <c:v>147.1</c:v>
                </c:pt>
                <c:pt idx="24">
                  <c:v>114.3</c:v>
                </c:pt>
                <c:pt idx="32">
                  <c:v>90.8</c:v>
                </c:pt>
              </c:numCache>
            </c:numRef>
          </c:yVal>
          <c:smooth val="0"/>
          <c:extLst>
            <c:ext xmlns:c16="http://schemas.microsoft.com/office/drawing/2014/chart" uri="{C3380CC4-5D6E-409C-BE32-E72D297353CC}">
              <c16:uniqueId val="{00000009-C30D-4218-BE2B-52794936313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0"/>
                  <c:y val="7.9310610638239267E-3"/>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{8D651958-72B9-43A4-933A-C88DDEE80C70}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30D-4218-BE2B-52794936313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{C4FE9497-6CF1-43CE-8A2B-67579CBD68D1}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0D-4218-BE2B-52794936313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{F28655F7-3F3D-43F7-9941-98E5F1A02386}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0D-4218-BE2B-52794936313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{2B9BD39C-3991-4B77-B1F4-57383A8F88D9}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0D-4218-BE2B-52794936313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{F980E2D3-D5CD-4725-BA11-BDCCC9FCC47E}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0D-4218-BE2B-527949363133}"/>
                </c:ext>
              </c:extLst>
            </c:dLbl>
            <c:dLbl>
              <c:idx val="8"/>
              <c:layout>
                <c:manualLayout>
                  <c:x val="0"/>
                  <c:y val="-1.0355156228741697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{0AF0C620-29C5-4FBC-A571-B4E41BE84AE9}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30D-4218-BE2B-527949363133}"/>
                </c:ext>
              </c:extLst>
            </c:dLbl>
            <c:dLbl>
              <c:idx val="16"/>
              <c:layout>
                <c:manualLayout>
                  <c:x val="0"/>
                  <c:y val="2.3877905743762768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{1529D6BB-19EC-4A1A-9B0F-5C0BE7BE3B15}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30D-4218-BE2B-527949363133}"/>
                </c:ext>
              </c:extLst>
            </c:dLbl>
            <c:dLbl>
              <c:idx val="24"/>
              <c:layout>
                <c:manualLayout>
                  <c:x val="0"/>
                  <c:y val="-2.1453277732604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{23EC43B0-751C-446A-AC0B-A1B5BFBFEA39}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30D-4218-BE2B-527949363133}"/>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{408380D7-1B70-4E98-B41B-17597ACCBBB9}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30D-4218-BE2B-52794936313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C30D-4218-BE2B-527949363133}"/>
            </c:ext>
          </c:extLst>
        </c:ser>
        <c:dLbls>
          <c:showLegendKey val="0"/>
          <c:showVal val="1"/>
          <c:showCatName val="0"/>
          <c:showSerName val="0"/>
          <c:showPercent val="0"/>
          <c:showBubbleSize val="0"/>
        </c:dLbls>
        <c:axId val="46179840"/>
        <c:axId val="46181760"/>
      </c:scatterChart>
      <c:valAx>
        <c:axId val="46179840"/>
        <c:scaling>
          <c:orientation val="maxMin"/>
          <c:max val="9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{CC127195-EDC6-40E5-9209-51368A10C0AE}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E3E-47B8-B060-5406444E25A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{0056D3AD-E8E7-4516-969F-2AA9771A54BA}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E3E-47B8-B060-5406444E25A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{83C3C7B8-262F-4C56-834E-A791F0823D22}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E3E-47B8-B060-5406444E25A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{5F35BCF3-6C59-4765-ADB0-08E43710BE2D}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E3E-47B8-B060-5406444E25A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{7E39AD75-08C9-47DA-9F12-1CCE2C608E89}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E3E-47B8-B060-5406444E25AC}"/>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{637E41BE-3631-4D7A-81B3-1992A354AEB4}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E3E-47B8-B060-5406444E25AC}"/>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{C85672C6-BDD5-4155-B4C2-16489A1668EA}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E3E-47B8-B060-5406444E25AC}"/>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{D6B11CAB-4396-44CE-A51B-C9CEDF7BE1E8}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E3E-47B8-B060-5406444E25AC}"/>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{85679820-CA9E-47FC-8D09-ACD266C0DA45}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E3E-47B8-B060-5406444E25A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13.2</c:v>
                </c:pt>
                <c:pt idx="8">
                  <c:v>14.8</c:v>
                </c:pt>
                <c:pt idx="16">
                  <c:v>16</c:v>
                </c:pt>
                <c:pt idx="24">
                  <c:v>16.399999999999999</c:v>
                </c:pt>
                <c:pt idx="32">
                  <c:v>15.9</c:v>
                </c:pt>
              </c:numCache>
            </c:numRef>
          </c:xVal>
          <c:yVal>
            <c:numRef>
              <c:f>公会計指標分析・財政指標組合せ分析表!$BP$73:$DC$73</c:f>
              <c:numCache>
                <c:formatCode>#,##0.0;"▲ "#,##0.0</c:formatCode>
                <c:ptCount val="40"/>
                <c:pt idx="0">
                  <c:v>145.69999999999999</c:v>
                </c:pt>
                <c:pt idx="8">
                  <c:v>151.5</c:v>
                </c:pt>
                <c:pt idx="16">
                  <c:v>147.1</c:v>
                </c:pt>
                <c:pt idx="24">
                  <c:v>114.3</c:v>
                </c:pt>
                <c:pt idx="32">
                  <c:v>90.8</c:v>
                </c:pt>
              </c:numCache>
            </c:numRef>
          </c:yVal>
          <c:smooth val="0"/>
          <c:extLst>
            <c:ext xmlns:c16="http://schemas.microsoft.com/office/drawing/2014/chart" uri="{C3380CC4-5D6E-409C-BE32-E72D297353CC}">
              <c16:uniqueId val="{00000009-AE3E-47B8-B060-5406444E25A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5743269787445207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{D17B2B26-2667-4F24-8735-59CFB52E9AE0}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E3E-47B8-B060-5406444E25A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{F52964AF-B2A6-4DC6-9243-416B014F0675}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E3E-47B8-B060-5406444E25A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{C6B4F5E4-E8F6-416B-9C79-65C3E5E2C19B}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E3E-47B8-B060-5406444E25A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{5C08E20E-0BD3-441F-859A-D5DF8D88C340}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E3E-47B8-B060-5406444E25A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{BF179D5F-DC7F-45A4-8693-8E4FC31BC4B4}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E3E-47B8-B060-5406444E25AC}"/>
                </c:ext>
              </c:extLst>
            </c:dLbl>
            <c:dLbl>
              <c:idx val="8"/>
              <c:layout>
                <c:manualLayout>
                  <c:x val="-2.7652713450776193E-2"/>
                  <c:y val="-7.8956570521272973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{E207A247-13A4-48D7-9F40-460D4223561E}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E3E-47B8-B060-5406444E25AC}"/>
                </c:ext>
              </c:extLst>
            </c:dLbl>
            <c:dLbl>
              <c:idx val="16"/>
              <c:layout>
                <c:manualLayout>
                  <c:x val="-3.1570342725075584E-2"/>
                  <c:y val="-4.587672365431496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{DBAFD61C-17D5-4506-9FF2-E780570F33E0}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E3E-47B8-B060-5406444E25AC}"/>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{E49A11F8-DAEA-4274-A354-123269A6A595}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E3E-47B8-B060-5406444E25AC}"/>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{4D966FD7-15E9-40E8-936B-52539CF32394}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E3E-47B8-B060-5406444E25A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AE3E-47B8-B060-5406444E25AC}"/>
            </c:ext>
          </c:extLst>
        </c:ser>
        <c:dLbls>
          <c:showLegendKey val="0"/>
          <c:showVal val="1"/>
          <c:showCatName val="0"/>
          <c:showSerName val="0"/>
          <c:showPercent val="0"/>
          <c:showBubbleSize val="0"/>
        </c:dLbls>
        <c:axId val="84219776"/>
        <c:axId val="84234240"/>
      </c:scatterChart>
      <c:valAx>
        <c:axId val="84219776"/>
        <c:scaling>
          <c:orientation val="maxMin"/>
          <c:max val="17"/>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65533" y="5115877"/>
          <a:ext cx="43053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6566535"/>
          <a:ext cx="123825" cy="47434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山梨県甲州市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実質公債比率の分子構造で最も高い割合を占めている元利償還金については、合併特例債や臨時財政対策債の元金償還金の増により、前年度から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百万円増加した。しかし、債務負担行為に基づく支出額の減などにより、実質公債比率の分子については、前年度と比較し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百万円減少した。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本</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年度に公債費の償還ピークを迎え、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数年は元利償還金が高止まりすると見込まれていることから、建設事業の実施にあたっては、緊急性、必要性を十分に検討した事業実施に努めていく。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山梨県甲州市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将来負担比率の分子に算入される将来負担額については、一般会計等の地方債残高において元金償還額が借入額を上回り、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674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百万円の減となった。加えて、下水道事業の地方債残高減の影響で公営企業債等繰入見込額の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百万円の減、退職手当組合積立不足額の減に伴う退職手当負担見込額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算定で除かれる充当可能財源等については、ふるさと納税寄附金の伸びに伴うふるさと支援基金の増などにより、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1,076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大幅な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地方債の新規発行抑制や発行額を上回る償還による地方債残高の減少によって、比率が徐々に改善していくことが見込まれるが、引き続き健全化指標に注視し、財政運営を行っていく。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山梨県甲州市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公共施設整備基金、中山間農村地域活性化基金は、利子のみの積立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となった。また、減債基金は本年度の公債費ピークに対応するための繰入と普通交付税追加交付に伴う令和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年度発行の臨時財政対策債償還分の積立が相殺され、利子分の積立に留まった。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社会福祉基金は、果実運用型基金として運用していることから、残高は変動していない。合併振興基金の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計画的な繰入による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減要因はあるものの、財政調整基金の取り崩しを行わなかったことや、全国各地から応援いただき大幅に増加したふるさと納税寄附金を原資としたふるさと支援基金積立金の増加などにより、全体で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財政調整基金は、標準財政規模の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満たない状況であるため、災害等に備え一定額の確保に取組み、同時に、施設老朽化も進んでいることから、公共施設等総合管理計画に基づく個別施設計画の財源の裏付けとなるよう、公共施設整備基金への積立も併せて行っ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減債基金は、公債費の償還ピーク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公債費が高止まりすると見込まれていることから、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状況を注視するなかで繰入を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検討していく。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ふるさと支援基金については、ふるさと納税寄附金が原資であるため、流動的な部分は大きいが、新たな歳入の確保として、国が示す方針に即す中で積極的に推進する。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・合併振興基金：甲州市における市民の連帯の強化又は地域振興のための事業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支援基金：甲州市ふるさと寄附条例に掲げる事業（①豊かな自然の保護と美しい景観形成のための事業、②地域資源を活用した果樹園交流推進のための事業、③地域の将来を担う子どもたちの健全育成のための事業、④誰もが安心して健康に暮らすことのできるまちづくりのための事業、⑤上記の他、市長が目的のために必要と認める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・公共施設整備基金：公共施設の整備に必要な費用</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・合併振興基金：自主防災組織資器材等整備事業など基金の目的に即した各種ソフト事業充当のため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万円を繰り入れたことで、残高は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・ふるさと支援基金：積立の原資となるふるさと納税寄附金は、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全国各地から応援いただくなかで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1,389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百万円増となり、その結果当該基金への積立も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1,592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百万円となった。一方、こども医療費助成事業などの寄附目的に即した各種事業充当のための繰入は、令和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百万円となった。残高は、積立額と繰入額の増により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・公共施設整備基金：利子のみ積立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であっため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単位では年度末から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48,963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・合併振興基金：合併特例債が発行上限額に到達したため、今後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利子のみの積立となる。新市まちづくり計画に掲げた主要施策に充当し、着実な事業実施に努める。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・ふるさと支援基金：ふるさと納税寄附金が原資であるため、流動的な部分は大きいが、新たな歳入の確保として、国が示す方針に即す中で積極的に推進する。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・公共施設整備基金：公共施設等の更新に向け計画的に積立を行い、施設更新が市財政を圧迫しないように努める。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年度は財政調整基金の取り崩しを行わなかったため、年度末残高は前年度末から変動なく、</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百万円となっている。なお、預金利子を積み立てたため、円単位では前年度末から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年度に雪害対応のため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百万円、令和元年度にも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百万円を取り崩した影響で、令和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年度末残高において標準財政規模の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％に満たない状況である。今後は事業の抜本的な見直しによる歳出の削減を進め、災害等に備えるため当該取崩分を積み戻し、標準財政規模の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％程度を確保できるよう努めていく。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減債基金は、本年度の公債費ピークに対応するための繰入と普通交付税追加算定に伴う令和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年度発行の臨時財政対策債償還分の積立が相殺され、利子分の積立に留まった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、百万円単位での表記であるため、平成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年度から増減なく</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百万円で推移している。円単位では、前年度末から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24,749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では、市場公募型地方債を発行しておらず満期一括償還の地方債が無いため、年度ごとの計画的な積立の必要はないと考えている。減債基金は、公債費の償還ピーク以降、数年間公債費が高止まりすると見込まれていることから、状況を注視するなか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繰入を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検討していく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30,447
30,202
264.11
21,979,986
20,700,251
1,203,010
10,552,313
20,283,649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15.9
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勝沼健康福祉センター大規模改修事業など公共施設の更新事業が進められているが資産の減価償却も進んでいるため前年度から</a:t>
          </a:r>
          <a:r>
            <a:rPr kumimoji="1" lang="en-US" altLang="ja-JP" sz="1000">
              <a:latin typeface="ＭＳ Ｐゴシック" panose="020B0600070205080204" pitchFamily="50" charset="-128"/>
              <a:ea typeface="ＭＳ Ｐゴシック" panose="020B0600070205080204" pitchFamily="50" charset="-128"/>
            </a:rPr>
            <a:t>1.2</a:t>
          </a:r>
          <a:r>
            <a:rPr kumimoji="1" lang="ja-JP" altLang="en-US" sz="1000">
              <a:latin typeface="ＭＳ Ｐゴシック" panose="020B0600070205080204" pitchFamily="50" charset="-128"/>
              <a:ea typeface="ＭＳ Ｐゴシック" panose="020B0600070205080204" pitchFamily="50" charset="-128"/>
            </a:rPr>
            <a:t>ポイント増加し、類似団体平均値を大きく上回っている。特に比率の高い道路、保育所等、学校施設については、道路において古くから存在しているものが多く、毎年小規模な改修に留まっていること。また、合併市町村であるため資産自体が多く、その多くの施設で最低限の修繕等により維持管理を行っていることが、全体的に比率が高い要因である。今後は、公共施設等総合管理計画及び施設類型別個別施設計画に基づき、施設の統廃合を含めた計画的な更新等を実施し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70" name="有形固定資産減価償却率平均値テキスト"/>
        <xdr:cNvSpPr txBox="1"/>
      </xdr:nvSpPr>
      <xdr:spPr>
        <a:xfrm>
          <a:off x="48133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69215</xdr:rowOff>
    </xdr:from>
    <xdr:to>
      <xdr:col>23</xdr:col>
      <xdr:colOff>136525</xdr:colOff>
      <xdr:row>32</xdr:row>
      <xdr:rowOff>170815</xdr:rowOff>
    </xdr:to>
    <xdr:sp macro="" textlink="">
      <xdr:nvSpPr>
        <xdr:cNvPr id="81" name="楕円 80"/>
        <xdr:cNvSpPr/>
      </xdr:nvSpPr>
      <xdr:spPr>
        <a:xfrm>
          <a:off x="47117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47642</xdr:rowOff>
    </xdr:from>
    <xdr:ext cx="405111" cy="259045"/>
    <xdr:sp macro="" textlink="">
      <xdr:nvSpPr>
        <xdr:cNvPr id="82" name="有形固定資産減価償却率該当値テキスト"/>
        <xdr:cNvSpPr txBox="1"/>
      </xdr:nvSpPr>
      <xdr:spPr>
        <a:xfrm>
          <a:off x="4813300" y="630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47625</xdr:rowOff>
    </xdr:from>
    <xdr:to>
      <xdr:col>19</xdr:col>
      <xdr:colOff>187325</xdr:colOff>
      <xdr:row>32</xdr:row>
      <xdr:rowOff>149225</xdr:rowOff>
    </xdr:to>
    <xdr:sp macro="" textlink="">
      <xdr:nvSpPr>
        <xdr:cNvPr id="83" name="楕円 82"/>
        <xdr:cNvSpPr/>
      </xdr:nvSpPr>
      <xdr:spPr>
        <a:xfrm>
          <a:off x="4000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98425</xdr:rowOff>
    </xdr:from>
    <xdr:to>
      <xdr:col>23</xdr:col>
      <xdr:colOff>85725</xdr:colOff>
      <xdr:row>32</xdr:row>
      <xdr:rowOff>120015</xdr:rowOff>
    </xdr:to>
    <xdr:cxnSp macro="">
      <xdr:nvCxnSpPr>
        <xdr:cNvPr id="84" name="直線コネクタ 83"/>
        <xdr:cNvCxnSpPr/>
      </xdr:nvCxnSpPr>
      <xdr:spPr>
        <a:xfrm>
          <a:off x="4051300" y="6356350"/>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38629</xdr:rowOff>
    </xdr:from>
    <xdr:to>
      <xdr:col>15</xdr:col>
      <xdr:colOff>187325</xdr:colOff>
      <xdr:row>32</xdr:row>
      <xdr:rowOff>140229</xdr:rowOff>
    </xdr:to>
    <xdr:sp macro="" textlink="">
      <xdr:nvSpPr>
        <xdr:cNvPr id="85" name="楕円 84"/>
        <xdr:cNvSpPr/>
      </xdr:nvSpPr>
      <xdr:spPr>
        <a:xfrm>
          <a:off x="3238500" y="629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89429</xdr:rowOff>
    </xdr:from>
    <xdr:to>
      <xdr:col>19</xdr:col>
      <xdr:colOff>136525</xdr:colOff>
      <xdr:row>32</xdr:row>
      <xdr:rowOff>98425</xdr:rowOff>
    </xdr:to>
    <xdr:cxnSp macro="">
      <xdr:nvCxnSpPr>
        <xdr:cNvPr id="86" name="直線コネクタ 85"/>
        <xdr:cNvCxnSpPr/>
      </xdr:nvCxnSpPr>
      <xdr:spPr>
        <a:xfrm>
          <a:off x="3289300" y="6347354"/>
          <a:ext cx="7620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18838</xdr:rowOff>
    </xdr:from>
    <xdr:to>
      <xdr:col>11</xdr:col>
      <xdr:colOff>187325</xdr:colOff>
      <xdr:row>32</xdr:row>
      <xdr:rowOff>120438</xdr:rowOff>
    </xdr:to>
    <xdr:sp macro="" textlink="">
      <xdr:nvSpPr>
        <xdr:cNvPr id="87" name="楕円 86"/>
        <xdr:cNvSpPr/>
      </xdr:nvSpPr>
      <xdr:spPr>
        <a:xfrm>
          <a:off x="2476500" y="627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69638</xdr:rowOff>
    </xdr:from>
    <xdr:to>
      <xdr:col>15</xdr:col>
      <xdr:colOff>136525</xdr:colOff>
      <xdr:row>32</xdr:row>
      <xdr:rowOff>89429</xdr:rowOff>
    </xdr:to>
    <xdr:cxnSp macro="">
      <xdr:nvCxnSpPr>
        <xdr:cNvPr id="88" name="直線コネクタ 87"/>
        <xdr:cNvCxnSpPr/>
      </xdr:nvCxnSpPr>
      <xdr:spPr>
        <a:xfrm>
          <a:off x="2527300" y="6327563"/>
          <a:ext cx="762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4445</xdr:rowOff>
    </xdr:from>
    <xdr:to>
      <xdr:col>7</xdr:col>
      <xdr:colOff>187325</xdr:colOff>
      <xdr:row>32</xdr:row>
      <xdr:rowOff>106045</xdr:rowOff>
    </xdr:to>
    <xdr:sp macro="" textlink="">
      <xdr:nvSpPr>
        <xdr:cNvPr id="89" name="楕円 88"/>
        <xdr:cNvSpPr/>
      </xdr:nvSpPr>
      <xdr:spPr>
        <a:xfrm>
          <a:off x="1714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55245</xdr:rowOff>
    </xdr:from>
    <xdr:to>
      <xdr:col>11</xdr:col>
      <xdr:colOff>136525</xdr:colOff>
      <xdr:row>32</xdr:row>
      <xdr:rowOff>69638</xdr:rowOff>
    </xdr:to>
    <xdr:cxnSp macro="">
      <xdr:nvCxnSpPr>
        <xdr:cNvPr id="90" name="直線コネクタ 89"/>
        <xdr:cNvCxnSpPr/>
      </xdr:nvCxnSpPr>
      <xdr:spPr>
        <a:xfrm>
          <a:off x="1765300" y="6313170"/>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43938</xdr:rowOff>
    </xdr:from>
    <xdr:ext cx="405111" cy="259045"/>
    <xdr:sp macro="" textlink="">
      <xdr:nvSpPr>
        <xdr:cNvPr id="91" name="n_1aveValue有形固定資産減価償却率"/>
        <xdr:cNvSpPr txBox="1"/>
      </xdr:nvSpPr>
      <xdr:spPr>
        <a:xfrm>
          <a:off x="38360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92" name="n_2aveValue有形固定資産減価償却率"/>
        <xdr:cNvSpPr txBox="1"/>
      </xdr:nvSpPr>
      <xdr:spPr>
        <a:xfrm>
          <a:off x="3086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27745</xdr:rowOff>
    </xdr:from>
    <xdr:ext cx="405111" cy="259045"/>
    <xdr:sp macro="" textlink="">
      <xdr:nvSpPr>
        <xdr:cNvPr id="93" name="n_3aveValue有形固定資産減価償却率"/>
        <xdr:cNvSpPr txBox="1"/>
      </xdr:nvSpPr>
      <xdr:spPr>
        <a:xfrm>
          <a:off x="2324744" y="57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94" name="n_4aveValue有形固定資産減価償却率"/>
        <xdr:cNvSpPr txBox="1"/>
      </xdr:nvSpPr>
      <xdr:spPr>
        <a:xfrm>
          <a:off x="1562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140352</xdr:rowOff>
    </xdr:from>
    <xdr:ext cx="405111" cy="259045"/>
    <xdr:sp macro="" textlink="">
      <xdr:nvSpPr>
        <xdr:cNvPr id="95" name="n_1mainValue有形固定資産減価償却率"/>
        <xdr:cNvSpPr txBox="1"/>
      </xdr:nvSpPr>
      <xdr:spPr>
        <a:xfrm>
          <a:off x="38360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131356</xdr:rowOff>
    </xdr:from>
    <xdr:ext cx="405111" cy="259045"/>
    <xdr:sp macro="" textlink="">
      <xdr:nvSpPr>
        <xdr:cNvPr id="96" name="n_2mainValue有形固定資産減価償却率"/>
        <xdr:cNvSpPr txBox="1"/>
      </xdr:nvSpPr>
      <xdr:spPr>
        <a:xfrm>
          <a:off x="3086744" y="6389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111565</xdr:rowOff>
    </xdr:from>
    <xdr:ext cx="405111" cy="259045"/>
    <xdr:sp macro="" textlink="">
      <xdr:nvSpPr>
        <xdr:cNvPr id="97" name="n_3mainValue有形固定資産減価償却率"/>
        <xdr:cNvSpPr txBox="1"/>
      </xdr:nvSpPr>
      <xdr:spPr>
        <a:xfrm>
          <a:off x="2324744" y="636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97172</xdr:rowOff>
    </xdr:from>
    <xdr:ext cx="405111" cy="259045"/>
    <xdr:sp macro="" textlink="">
      <xdr:nvSpPr>
        <xdr:cNvPr id="98" name="n_4mainValue有形固定資産減価償却率"/>
        <xdr:cNvSpPr txBox="1"/>
      </xdr:nvSpPr>
      <xdr:spPr>
        <a:xfrm>
          <a:off x="15627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将来負担額は、公債費の償還ピークを迎えた影響による、地方債現在高の減に加え、公営企業債や組合負担等見込額、職員の退職手当負担見込額等が減少したことなどにより前年度から</a:t>
          </a:r>
          <a:r>
            <a:rPr kumimoji="1" lang="en-US" altLang="ja-JP" sz="1100">
              <a:latin typeface="ＭＳ Ｐゴシック" panose="020B0600070205080204" pitchFamily="50" charset="-128"/>
              <a:ea typeface="ＭＳ Ｐゴシック" panose="020B0600070205080204" pitchFamily="50" charset="-128"/>
            </a:rPr>
            <a:t>91.0</a:t>
          </a:r>
          <a:r>
            <a:rPr kumimoji="1" lang="ja-JP" altLang="en-US" sz="1100">
              <a:latin typeface="ＭＳ Ｐゴシック" panose="020B0600070205080204" pitchFamily="50" charset="-128"/>
              <a:ea typeface="ＭＳ Ｐゴシック" panose="020B0600070205080204" pitchFamily="50" charset="-128"/>
            </a:rPr>
            <a:t>ポイント減少したものの、類似団体平均値を上回っている状況である。将来負担額は、地方債残高が逓減しており、組合負担等も施設建設費分の償還終了などに伴う減が見込まれることから、比率は改善されていくものと予測している。今後も引き続き建設事業の選択実施を継続し、公債費負担の適正化を図っ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126409</xdr:rowOff>
    </xdr:from>
    <xdr:ext cx="469744" cy="259045"/>
    <xdr:sp macro="" textlink="">
      <xdr:nvSpPr>
        <xdr:cNvPr id="134" name="債務償還比率平均値テキスト"/>
        <xdr:cNvSpPr txBox="1"/>
      </xdr:nvSpPr>
      <xdr:spPr>
        <a:xfrm>
          <a:off x="14846300" y="5869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xdr:cNvSpPr/>
      </xdr:nvSpPr>
      <xdr:spPr>
        <a:xfrm>
          <a:off x="13271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xdr:cNvSpPr/>
      </xdr:nvSpPr>
      <xdr:spPr>
        <a:xfrm>
          <a:off x="12509500"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62085</xdr:rowOff>
    </xdr:from>
    <xdr:to>
      <xdr:col>76</xdr:col>
      <xdr:colOff>73025</xdr:colOff>
      <xdr:row>31</xdr:row>
      <xdr:rowOff>163685</xdr:rowOff>
    </xdr:to>
    <xdr:sp macro="" textlink="">
      <xdr:nvSpPr>
        <xdr:cNvPr id="145" name="楕円 144"/>
        <xdr:cNvSpPr/>
      </xdr:nvSpPr>
      <xdr:spPr>
        <a:xfrm>
          <a:off x="14744700" y="61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40512</xdr:rowOff>
    </xdr:from>
    <xdr:ext cx="469744" cy="259045"/>
    <xdr:sp macro="" textlink="">
      <xdr:nvSpPr>
        <xdr:cNvPr id="146" name="債務償還比率該当値テキスト"/>
        <xdr:cNvSpPr txBox="1"/>
      </xdr:nvSpPr>
      <xdr:spPr>
        <a:xfrm>
          <a:off x="14846300" y="612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30970</xdr:rowOff>
    </xdr:from>
    <xdr:to>
      <xdr:col>72</xdr:col>
      <xdr:colOff>123825</xdr:colOff>
      <xdr:row>32</xdr:row>
      <xdr:rowOff>132570</xdr:rowOff>
    </xdr:to>
    <xdr:sp macro="" textlink="">
      <xdr:nvSpPr>
        <xdr:cNvPr id="147" name="楕円 146"/>
        <xdr:cNvSpPr/>
      </xdr:nvSpPr>
      <xdr:spPr>
        <a:xfrm>
          <a:off x="14033500" y="628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112885</xdr:rowOff>
    </xdr:from>
    <xdr:to>
      <xdr:col>76</xdr:col>
      <xdr:colOff>22225</xdr:colOff>
      <xdr:row>32</xdr:row>
      <xdr:rowOff>81770</xdr:rowOff>
    </xdr:to>
    <xdr:cxnSp macro="">
      <xdr:nvCxnSpPr>
        <xdr:cNvPr id="148" name="直線コネクタ 147"/>
        <xdr:cNvCxnSpPr/>
      </xdr:nvCxnSpPr>
      <xdr:spPr>
        <a:xfrm flipV="1">
          <a:off x="14084300" y="6199360"/>
          <a:ext cx="711200" cy="14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153570</xdr:rowOff>
    </xdr:from>
    <xdr:to>
      <xdr:col>68</xdr:col>
      <xdr:colOff>123825</xdr:colOff>
      <xdr:row>33</xdr:row>
      <xdr:rowOff>83720</xdr:rowOff>
    </xdr:to>
    <xdr:sp macro="" textlink="">
      <xdr:nvSpPr>
        <xdr:cNvPr id="149" name="楕円 148"/>
        <xdr:cNvSpPr/>
      </xdr:nvSpPr>
      <xdr:spPr>
        <a:xfrm>
          <a:off x="13271500" y="64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81770</xdr:rowOff>
    </xdr:from>
    <xdr:to>
      <xdr:col>72</xdr:col>
      <xdr:colOff>73025</xdr:colOff>
      <xdr:row>33</xdr:row>
      <xdr:rowOff>32920</xdr:rowOff>
    </xdr:to>
    <xdr:cxnSp macro="">
      <xdr:nvCxnSpPr>
        <xdr:cNvPr id="150" name="直線コネクタ 149"/>
        <xdr:cNvCxnSpPr/>
      </xdr:nvCxnSpPr>
      <xdr:spPr>
        <a:xfrm flipV="1">
          <a:off x="13322300" y="6339695"/>
          <a:ext cx="762000" cy="12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75266</xdr:rowOff>
    </xdr:from>
    <xdr:to>
      <xdr:col>64</xdr:col>
      <xdr:colOff>123825</xdr:colOff>
      <xdr:row>34</xdr:row>
      <xdr:rowOff>5416</xdr:rowOff>
    </xdr:to>
    <xdr:sp macro="" textlink="">
      <xdr:nvSpPr>
        <xdr:cNvPr id="151" name="楕円 150"/>
        <xdr:cNvSpPr/>
      </xdr:nvSpPr>
      <xdr:spPr>
        <a:xfrm>
          <a:off x="12509500" y="650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32920</xdr:rowOff>
    </xdr:from>
    <xdr:to>
      <xdr:col>68</xdr:col>
      <xdr:colOff>73025</xdr:colOff>
      <xdr:row>33</xdr:row>
      <xdr:rowOff>126066</xdr:rowOff>
    </xdr:to>
    <xdr:cxnSp macro="">
      <xdr:nvCxnSpPr>
        <xdr:cNvPr id="152" name="直線コネクタ 151"/>
        <xdr:cNvCxnSpPr/>
      </xdr:nvCxnSpPr>
      <xdr:spPr>
        <a:xfrm flipV="1">
          <a:off x="12560300" y="6462295"/>
          <a:ext cx="762000" cy="9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142194</xdr:rowOff>
    </xdr:from>
    <xdr:to>
      <xdr:col>60</xdr:col>
      <xdr:colOff>123825</xdr:colOff>
      <xdr:row>34</xdr:row>
      <xdr:rowOff>72344</xdr:rowOff>
    </xdr:to>
    <xdr:sp macro="" textlink="">
      <xdr:nvSpPr>
        <xdr:cNvPr id="153" name="楕円 152"/>
        <xdr:cNvSpPr/>
      </xdr:nvSpPr>
      <xdr:spPr>
        <a:xfrm>
          <a:off x="11747500" y="657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126066</xdr:rowOff>
    </xdr:from>
    <xdr:to>
      <xdr:col>64</xdr:col>
      <xdr:colOff>73025</xdr:colOff>
      <xdr:row>34</xdr:row>
      <xdr:rowOff>21544</xdr:rowOff>
    </xdr:to>
    <xdr:cxnSp macro="">
      <xdr:nvCxnSpPr>
        <xdr:cNvPr id="154" name="直線コネクタ 153"/>
        <xdr:cNvCxnSpPr/>
      </xdr:nvCxnSpPr>
      <xdr:spPr>
        <a:xfrm flipV="1">
          <a:off x="11798300" y="6555441"/>
          <a:ext cx="762000" cy="6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100211</xdr:rowOff>
    </xdr:from>
    <xdr:ext cx="469744" cy="259045"/>
    <xdr:sp macro="" textlink="">
      <xdr:nvSpPr>
        <xdr:cNvPr id="155" name="n_1aveValue債務償還比率"/>
        <xdr:cNvSpPr txBox="1"/>
      </xdr:nvSpPr>
      <xdr:spPr>
        <a:xfrm>
          <a:off x="13836727" y="601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3555</xdr:rowOff>
    </xdr:from>
    <xdr:ext cx="469744" cy="259045"/>
    <xdr:sp macro="" textlink="">
      <xdr:nvSpPr>
        <xdr:cNvPr id="156" name="n_2aveValue債務償還比率"/>
        <xdr:cNvSpPr txBox="1"/>
      </xdr:nvSpPr>
      <xdr:spPr>
        <a:xfrm>
          <a:off x="13087427" y="609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140461</xdr:rowOff>
    </xdr:from>
    <xdr:ext cx="469744" cy="259045"/>
    <xdr:sp macro="" textlink="">
      <xdr:nvSpPr>
        <xdr:cNvPr id="157" name="n_3aveValue債務償還比率"/>
        <xdr:cNvSpPr txBox="1"/>
      </xdr:nvSpPr>
      <xdr:spPr>
        <a:xfrm>
          <a:off x="12325427" y="605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123651</xdr:rowOff>
    </xdr:from>
    <xdr:ext cx="469744" cy="259045"/>
    <xdr:sp macro="" textlink="">
      <xdr:nvSpPr>
        <xdr:cNvPr id="158" name="n_4aveValue債務償還比率"/>
        <xdr:cNvSpPr txBox="1"/>
      </xdr:nvSpPr>
      <xdr:spPr>
        <a:xfrm>
          <a:off x="11563427" y="603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123697</xdr:rowOff>
    </xdr:from>
    <xdr:ext cx="469744" cy="259045"/>
    <xdr:sp macro="" textlink="">
      <xdr:nvSpPr>
        <xdr:cNvPr id="159" name="n_1mainValue債務償還比率"/>
        <xdr:cNvSpPr txBox="1"/>
      </xdr:nvSpPr>
      <xdr:spPr>
        <a:xfrm>
          <a:off x="13836727" y="638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74847</xdr:rowOff>
    </xdr:from>
    <xdr:ext cx="469744" cy="259045"/>
    <xdr:sp macro="" textlink="">
      <xdr:nvSpPr>
        <xdr:cNvPr id="160" name="n_2mainValue債務償還比率"/>
        <xdr:cNvSpPr txBox="1"/>
      </xdr:nvSpPr>
      <xdr:spPr>
        <a:xfrm>
          <a:off x="13087427" y="650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167993</xdr:rowOff>
    </xdr:from>
    <xdr:ext cx="469744" cy="259045"/>
    <xdr:sp macro="" textlink="">
      <xdr:nvSpPr>
        <xdr:cNvPr id="161" name="n_3mainValue債務償還比率"/>
        <xdr:cNvSpPr txBox="1"/>
      </xdr:nvSpPr>
      <xdr:spPr>
        <a:xfrm>
          <a:off x="12325427" y="659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63471</xdr:rowOff>
    </xdr:from>
    <xdr:ext cx="469744" cy="259045"/>
    <xdr:sp macro="" textlink="">
      <xdr:nvSpPr>
        <xdr:cNvPr id="162" name="n_4mainValue債務償還比率"/>
        <xdr:cNvSpPr txBox="1"/>
      </xdr:nvSpPr>
      <xdr:spPr>
        <a:xfrm>
          <a:off x="11563427" y="6664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30,447
30,202
264.11
21,979,986
20,700,251
1,203,010
10,552,313
20,283,649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15.9
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80645</xdr:rowOff>
    </xdr:from>
    <xdr:to>
      <xdr:col>24</xdr:col>
      <xdr:colOff>114300</xdr:colOff>
      <xdr:row>41</xdr:row>
      <xdr:rowOff>10795</xdr:rowOff>
    </xdr:to>
    <xdr:sp macro="" textlink="">
      <xdr:nvSpPr>
        <xdr:cNvPr id="73" name="楕円 72"/>
        <xdr:cNvSpPr/>
      </xdr:nvSpPr>
      <xdr:spPr>
        <a:xfrm>
          <a:off x="45847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59072</xdr:rowOff>
    </xdr:from>
    <xdr:ext cx="405111" cy="259045"/>
    <xdr:sp macro="" textlink="">
      <xdr:nvSpPr>
        <xdr:cNvPr id="74" name="【道路】&#10;有形固定資産減価償却率該当値テキスト"/>
        <xdr:cNvSpPr txBox="1"/>
      </xdr:nvSpPr>
      <xdr:spPr>
        <a:xfrm>
          <a:off x="4673600" y="691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67310</xdr:rowOff>
    </xdr:from>
    <xdr:to>
      <xdr:col>20</xdr:col>
      <xdr:colOff>38100</xdr:colOff>
      <xdr:row>40</xdr:row>
      <xdr:rowOff>168910</xdr:rowOff>
    </xdr:to>
    <xdr:sp macro="" textlink="">
      <xdr:nvSpPr>
        <xdr:cNvPr id="75" name="楕円 74"/>
        <xdr:cNvSpPr/>
      </xdr:nvSpPr>
      <xdr:spPr>
        <a:xfrm>
          <a:off x="3746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118110</xdr:rowOff>
    </xdr:from>
    <xdr:to>
      <xdr:col>24</xdr:col>
      <xdr:colOff>63500</xdr:colOff>
      <xdr:row>40</xdr:row>
      <xdr:rowOff>131445</xdr:rowOff>
    </xdr:to>
    <xdr:cxnSp macro="">
      <xdr:nvCxnSpPr>
        <xdr:cNvPr id="76" name="直線コネクタ 75"/>
        <xdr:cNvCxnSpPr/>
      </xdr:nvCxnSpPr>
      <xdr:spPr>
        <a:xfrm>
          <a:off x="3797300" y="697611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67310</xdr:rowOff>
    </xdr:from>
    <xdr:to>
      <xdr:col>15</xdr:col>
      <xdr:colOff>101600</xdr:colOff>
      <xdr:row>40</xdr:row>
      <xdr:rowOff>168910</xdr:rowOff>
    </xdr:to>
    <xdr:sp macro="" textlink="">
      <xdr:nvSpPr>
        <xdr:cNvPr id="77" name="楕円 76"/>
        <xdr:cNvSpPr/>
      </xdr:nvSpPr>
      <xdr:spPr>
        <a:xfrm>
          <a:off x="2857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118110</xdr:rowOff>
    </xdr:from>
    <xdr:to>
      <xdr:col>19</xdr:col>
      <xdr:colOff>177800</xdr:colOff>
      <xdr:row>40</xdr:row>
      <xdr:rowOff>118110</xdr:rowOff>
    </xdr:to>
    <xdr:cxnSp macro="">
      <xdr:nvCxnSpPr>
        <xdr:cNvPr id="78" name="直線コネクタ 77"/>
        <xdr:cNvCxnSpPr/>
      </xdr:nvCxnSpPr>
      <xdr:spPr>
        <a:xfrm>
          <a:off x="2908300" y="69761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46355</xdr:rowOff>
    </xdr:from>
    <xdr:to>
      <xdr:col>10</xdr:col>
      <xdr:colOff>165100</xdr:colOff>
      <xdr:row>40</xdr:row>
      <xdr:rowOff>147955</xdr:rowOff>
    </xdr:to>
    <xdr:sp macro="" textlink="">
      <xdr:nvSpPr>
        <xdr:cNvPr id="79" name="楕円 78"/>
        <xdr:cNvSpPr/>
      </xdr:nvSpPr>
      <xdr:spPr>
        <a:xfrm>
          <a:off x="1968500" y="690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97155</xdr:rowOff>
    </xdr:from>
    <xdr:to>
      <xdr:col>15</xdr:col>
      <xdr:colOff>50800</xdr:colOff>
      <xdr:row>40</xdr:row>
      <xdr:rowOff>118110</xdr:rowOff>
    </xdr:to>
    <xdr:cxnSp macro="">
      <xdr:nvCxnSpPr>
        <xdr:cNvPr id="80" name="直線コネクタ 79"/>
        <xdr:cNvCxnSpPr/>
      </xdr:nvCxnSpPr>
      <xdr:spPr>
        <a:xfrm>
          <a:off x="2019300" y="695515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29210</xdr:rowOff>
    </xdr:from>
    <xdr:to>
      <xdr:col>6</xdr:col>
      <xdr:colOff>38100</xdr:colOff>
      <xdr:row>40</xdr:row>
      <xdr:rowOff>130810</xdr:rowOff>
    </xdr:to>
    <xdr:sp macro="" textlink="">
      <xdr:nvSpPr>
        <xdr:cNvPr id="81" name="楕円 80"/>
        <xdr:cNvSpPr/>
      </xdr:nvSpPr>
      <xdr:spPr>
        <a:xfrm>
          <a:off x="1079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80010</xdr:rowOff>
    </xdr:from>
    <xdr:to>
      <xdr:col>10</xdr:col>
      <xdr:colOff>114300</xdr:colOff>
      <xdr:row>40</xdr:row>
      <xdr:rowOff>97155</xdr:rowOff>
    </xdr:to>
    <xdr:cxnSp macro="">
      <xdr:nvCxnSpPr>
        <xdr:cNvPr id="82" name="直線コネクタ 81"/>
        <xdr:cNvCxnSpPr/>
      </xdr:nvCxnSpPr>
      <xdr:spPr>
        <a:xfrm>
          <a:off x="1130300" y="69380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85" name="n_3aveValue【道路】&#10;有形固定資産減価償却率"/>
        <xdr:cNvSpPr txBox="1"/>
      </xdr:nvSpPr>
      <xdr:spPr>
        <a:xfrm>
          <a:off x="1816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25417</xdr:rowOff>
    </xdr:from>
    <xdr:ext cx="405111" cy="259045"/>
    <xdr:sp macro="" textlink="">
      <xdr:nvSpPr>
        <xdr:cNvPr id="86" name="n_4aveValue【道路】&#10;有形固定資産減価償却率"/>
        <xdr:cNvSpPr txBox="1"/>
      </xdr:nvSpPr>
      <xdr:spPr>
        <a:xfrm>
          <a:off x="927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160037</xdr:rowOff>
    </xdr:from>
    <xdr:ext cx="405111" cy="259045"/>
    <xdr:sp macro="" textlink="">
      <xdr:nvSpPr>
        <xdr:cNvPr id="87" name="n_1mainValue【道路】&#10;有形固定資産減価償却率"/>
        <xdr:cNvSpPr txBox="1"/>
      </xdr:nvSpPr>
      <xdr:spPr>
        <a:xfrm>
          <a:off x="3582044"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160037</xdr:rowOff>
    </xdr:from>
    <xdr:ext cx="405111" cy="259045"/>
    <xdr:sp macro="" textlink="">
      <xdr:nvSpPr>
        <xdr:cNvPr id="88" name="n_2mainValue【道路】&#10;有形固定資産減価償却率"/>
        <xdr:cNvSpPr txBox="1"/>
      </xdr:nvSpPr>
      <xdr:spPr>
        <a:xfrm>
          <a:off x="2705744"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139082</xdr:rowOff>
    </xdr:from>
    <xdr:ext cx="405111" cy="259045"/>
    <xdr:sp macro="" textlink="">
      <xdr:nvSpPr>
        <xdr:cNvPr id="89" name="n_3mainValue【道路】&#10;有形固定資産減価償却率"/>
        <xdr:cNvSpPr txBox="1"/>
      </xdr:nvSpPr>
      <xdr:spPr>
        <a:xfrm>
          <a:off x="1816744"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121937</xdr:rowOff>
    </xdr:from>
    <xdr:ext cx="405111" cy="259045"/>
    <xdr:sp macro="" textlink="">
      <xdr:nvSpPr>
        <xdr:cNvPr id="90" name="n_4mainValue【道路】&#10;有形固定資産減価償却率"/>
        <xdr:cNvSpPr txBox="1"/>
      </xdr:nvSpPr>
      <xdr:spPr>
        <a:xfrm>
          <a:off x="927744" y="697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21622</xdr:rowOff>
    </xdr:from>
    <xdr:ext cx="534377" cy="259045"/>
    <xdr:sp macro="" textlink="">
      <xdr:nvSpPr>
        <xdr:cNvPr id="117" name="【道路】&#10;一人当たり延長平均値テキスト"/>
        <xdr:cNvSpPr txBox="1"/>
      </xdr:nvSpPr>
      <xdr:spPr>
        <a:xfrm>
          <a:off x="10515600" y="6708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29597</xdr:rowOff>
    </xdr:from>
    <xdr:to>
      <xdr:col>55</xdr:col>
      <xdr:colOff>50800</xdr:colOff>
      <xdr:row>40</xdr:row>
      <xdr:rowOff>131197</xdr:rowOff>
    </xdr:to>
    <xdr:sp macro="" textlink="">
      <xdr:nvSpPr>
        <xdr:cNvPr id="128" name="楕円 127"/>
        <xdr:cNvSpPr/>
      </xdr:nvSpPr>
      <xdr:spPr>
        <a:xfrm>
          <a:off x="10426700" y="68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8024</xdr:rowOff>
    </xdr:from>
    <xdr:ext cx="534377" cy="259045"/>
    <xdr:sp macro="" textlink="">
      <xdr:nvSpPr>
        <xdr:cNvPr id="129" name="【道路】&#10;一人当たり延長該当値テキスト"/>
        <xdr:cNvSpPr txBox="1"/>
      </xdr:nvSpPr>
      <xdr:spPr>
        <a:xfrm>
          <a:off x="10515600" y="686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32240</xdr:rowOff>
    </xdr:from>
    <xdr:to>
      <xdr:col>50</xdr:col>
      <xdr:colOff>165100</xdr:colOff>
      <xdr:row>40</xdr:row>
      <xdr:rowOff>133840</xdr:rowOff>
    </xdr:to>
    <xdr:sp macro="" textlink="">
      <xdr:nvSpPr>
        <xdr:cNvPr id="130" name="楕円 129"/>
        <xdr:cNvSpPr/>
      </xdr:nvSpPr>
      <xdr:spPr>
        <a:xfrm>
          <a:off x="9588500" y="689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80397</xdr:rowOff>
    </xdr:from>
    <xdr:to>
      <xdr:col>55</xdr:col>
      <xdr:colOff>0</xdr:colOff>
      <xdr:row>40</xdr:row>
      <xdr:rowOff>83040</xdr:rowOff>
    </xdr:to>
    <xdr:cxnSp macro="">
      <xdr:nvCxnSpPr>
        <xdr:cNvPr id="131" name="直線コネクタ 130"/>
        <xdr:cNvCxnSpPr/>
      </xdr:nvCxnSpPr>
      <xdr:spPr>
        <a:xfrm flipV="1">
          <a:off x="9639300" y="6938397"/>
          <a:ext cx="838200" cy="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35815</xdr:rowOff>
    </xdr:from>
    <xdr:to>
      <xdr:col>46</xdr:col>
      <xdr:colOff>38100</xdr:colOff>
      <xdr:row>40</xdr:row>
      <xdr:rowOff>137415</xdr:rowOff>
    </xdr:to>
    <xdr:sp macro="" textlink="">
      <xdr:nvSpPr>
        <xdr:cNvPr id="132" name="楕円 131"/>
        <xdr:cNvSpPr/>
      </xdr:nvSpPr>
      <xdr:spPr>
        <a:xfrm>
          <a:off x="8699500" y="68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83040</xdr:rowOff>
    </xdr:from>
    <xdr:to>
      <xdr:col>50</xdr:col>
      <xdr:colOff>114300</xdr:colOff>
      <xdr:row>40</xdr:row>
      <xdr:rowOff>86615</xdr:rowOff>
    </xdr:to>
    <xdr:cxnSp macro="">
      <xdr:nvCxnSpPr>
        <xdr:cNvPr id="133" name="直線コネクタ 132"/>
        <xdr:cNvCxnSpPr/>
      </xdr:nvCxnSpPr>
      <xdr:spPr>
        <a:xfrm flipV="1">
          <a:off x="8750300" y="6941040"/>
          <a:ext cx="889000" cy="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39884</xdr:rowOff>
    </xdr:from>
    <xdr:to>
      <xdr:col>41</xdr:col>
      <xdr:colOff>101600</xdr:colOff>
      <xdr:row>40</xdr:row>
      <xdr:rowOff>141484</xdr:rowOff>
    </xdr:to>
    <xdr:sp macro="" textlink="">
      <xdr:nvSpPr>
        <xdr:cNvPr id="134" name="楕円 133"/>
        <xdr:cNvSpPr/>
      </xdr:nvSpPr>
      <xdr:spPr>
        <a:xfrm>
          <a:off x="7810500" y="689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86615</xdr:rowOff>
    </xdr:from>
    <xdr:to>
      <xdr:col>45</xdr:col>
      <xdr:colOff>177800</xdr:colOff>
      <xdr:row>40</xdr:row>
      <xdr:rowOff>90684</xdr:rowOff>
    </xdr:to>
    <xdr:cxnSp macro="">
      <xdr:nvCxnSpPr>
        <xdr:cNvPr id="135" name="直線コネクタ 134"/>
        <xdr:cNvCxnSpPr/>
      </xdr:nvCxnSpPr>
      <xdr:spPr>
        <a:xfrm flipV="1">
          <a:off x="7861300" y="6944615"/>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44611</xdr:rowOff>
    </xdr:from>
    <xdr:to>
      <xdr:col>36</xdr:col>
      <xdr:colOff>165100</xdr:colOff>
      <xdr:row>40</xdr:row>
      <xdr:rowOff>146211</xdr:rowOff>
    </xdr:to>
    <xdr:sp macro="" textlink="">
      <xdr:nvSpPr>
        <xdr:cNvPr id="136" name="楕円 135"/>
        <xdr:cNvSpPr/>
      </xdr:nvSpPr>
      <xdr:spPr>
        <a:xfrm>
          <a:off x="6921500" y="690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90684</xdr:rowOff>
    </xdr:from>
    <xdr:to>
      <xdr:col>41</xdr:col>
      <xdr:colOff>50800</xdr:colOff>
      <xdr:row>40</xdr:row>
      <xdr:rowOff>95411</xdr:rowOff>
    </xdr:to>
    <xdr:cxnSp macro="">
      <xdr:nvCxnSpPr>
        <xdr:cNvPr id="137" name="直線コネクタ 136"/>
        <xdr:cNvCxnSpPr/>
      </xdr:nvCxnSpPr>
      <xdr:spPr>
        <a:xfrm flipV="1">
          <a:off x="6972300" y="6948684"/>
          <a:ext cx="889000" cy="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133249</xdr:rowOff>
    </xdr:from>
    <xdr:ext cx="534377" cy="259045"/>
    <xdr:sp macro="" textlink="">
      <xdr:nvSpPr>
        <xdr:cNvPr id="138" name="n_1aveValue【道路】&#10;一人当たり延長"/>
        <xdr:cNvSpPr txBox="1"/>
      </xdr:nvSpPr>
      <xdr:spPr>
        <a:xfrm>
          <a:off x="9359411" y="664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137428</xdr:rowOff>
    </xdr:from>
    <xdr:ext cx="534377" cy="259045"/>
    <xdr:sp macro="" textlink="">
      <xdr:nvSpPr>
        <xdr:cNvPr id="139" name="n_2aveValue【道路】&#10;一人当たり延長"/>
        <xdr:cNvSpPr txBox="1"/>
      </xdr:nvSpPr>
      <xdr:spPr>
        <a:xfrm>
          <a:off x="8483111" y="665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146215</xdr:rowOff>
    </xdr:from>
    <xdr:ext cx="534377" cy="259045"/>
    <xdr:sp macro="" textlink="">
      <xdr:nvSpPr>
        <xdr:cNvPr id="140" name="n_3aveValue【道路】&#10;一人当たり延長"/>
        <xdr:cNvSpPr txBox="1"/>
      </xdr:nvSpPr>
      <xdr:spPr>
        <a:xfrm>
          <a:off x="7594111" y="666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159118</xdr:rowOff>
    </xdr:from>
    <xdr:ext cx="534377" cy="259045"/>
    <xdr:sp macro="" textlink="">
      <xdr:nvSpPr>
        <xdr:cNvPr id="141" name="n_4aveValue【道路】&#10;一人当たり延長"/>
        <xdr:cNvSpPr txBox="1"/>
      </xdr:nvSpPr>
      <xdr:spPr>
        <a:xfrm>
          <a:off x="6705111" y="667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124967</xdr:rowOff>
    </xdr:from>
    <xdr:ext cx="534377" cy="259045"/>
    <xdr:sp macro="" textlink="">
      <xdr:nvSpPr>
        <xdr:cNvPr id="142" name="n_1mainValue【道路】&#10;一人当たり延長"/>
        <xdr:cNvSpPr txBox="1"/>
      </xdr:nvSpPr>
      <xdr:spPr>
        <a:xfrm>
          <a:off x="9359411" y="698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128542</xdr:rowOff>
    </xdr:from>
    <xdr:ext cx="534377" cy="259045"/>
    <xdr:sp macro="" textlink="">
      <xdr:nvSpPr>
        <xdr:cNvPr id="143" name="n_2mainValue【道路】&#10;一人当たり延長"/>
        <xdr:cNvSpPr txBox="1"/>
      </xdr:nvSpPr>
      <xdr:spPr>
        <a:xfrm>
          <a:off x="8483111" y="698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132611</xdr:rowOff>
    </xdr:from>
    <xdr:ext cx="534377" cy="259045"/>
    <xdr:sp macro="" textlink="">
      <xdr:nvSpPr>
        <xdr:cNvPr id="144" name="n_3mainValue【道路】&#10;一人当たり延長"/>
        <xdr:cNvSpPr txBox="1"/>
      </xdr:nvSpPr>
      <xdr:spPr>
        <a:xfrm>
          <a:off x="7594111" y="699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137338</xdr:rowOff>
    </xdr:from>
    <xdr:ext cx="534377" cy="259045"/>
    <xdr:sp macro="" textlink="">
      <xdr:nvSpPr>
        <xdr:cNvPr id="145" name="n_4mainValue【道路】&#10;一人当たり延長"/>
        <xdr:cNvSpPr txBox="1"/>
      </xdr:nvSpPr>
      <xdr:spPr>
        <a:xfrm>
          <a:off x="6705111" y="699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176" name="【橋りょう・トンネル】&#10;有形固定資産減価償却率平均値テキスト"/>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4717</xdr:rowOff>
    </xdr:from>
    <xdr:to>
      <xdr:col>24</xdr:col>
      <xdr:colOff>114300</xdr:colOff>
      <xdr:row>61</xdr:row>
      <xdr:rowOff>106317</xdr:rowOff>
    </xdr:to>
    <xdr:sp macro="" textlink="">
      <xdr:nvSpPr>
        <xdr:cNvPr id="187" name="楕円 186"/>
        <xdr:cNvSpPr/>
      </xdr:nvSpPr>
      <xdr:spPr>
        <a:xfrm>
          <a:off x="45847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154594</xdr:rowOff>
    </xdr:from>
    <xdr:ext cx="405111" cy="259045"/>
    <xdr:sp macro="" textlink="">
      <xdr:nvSpPr>
        <xdr:cNvPr id="188" name="【橋りょう・トンネル】&#10;有形固定資産減価償却率該当値テキスト"/>
        <xdr:cNvSpPr txBox="1"/>
      </xdr:nvSpPr>
      <xdr:spPr>
        <a:xfrm>
          <a:off x="4673600"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166370</xdr:rowOff>
    </xdr:from>
    <xdr:to>
      <xdr:col>20</xdr:col>
      <xdr:colOff>38100</xdr:colOff>
      <xdr:row>61</xdr:row>
      <xdr:rowOff>96520</xdr:rowOff>
    </xdr:to>
    <xdr:sp macro="" textlink="">
      <xdr:nvSpPr>
        <xdr:cNvPr id="189" name="楕円 188"/>
        <xdr:cNvSpPr/>
      </xdr:nvSpPr>
      <xdr:spPr>
        <a:xfrm>
          <a:off x="3746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45720</xdr:rowOff>
    </xdr:from>
    <xdr:to>
      <xdr:col>24</xdr:col>
      <xdr:colOff>63500</xdr:colOff>
      <xdr:row>61</xdr:row>
      <xdr:rowOff>55517</xdr:rowOff>
    </xdr:to>
    <xdr:cxnSp macro="">
      <xdr:nvCxnSpPr>
        <xdr:cNvPr id="190" name="直線コネクタ 189"/>
        <xdr:cNvCxnSpPr/>
      </xdr:nvCxnSpPr>
      <xdr:spPr>
        <a:xfrm>
          <a:off x="3797300" y="1050417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148409</xdr:rowOff>
    </xdr:from>
    <xdr:to>
      <xdr:col>15</xdr:col>
      <xdr:colOff>101600</xdr:colOff>
      <xdr:row>61</xdr:row>
      <xdr:rowOff>78559</xdr:rowOff>
    </xdr:to>
    <xdr:sp macro="" textlink="">
      <xdr:nvSpPr>
        <xdr:cNvPr id="191" name="楕円 190"/>
        <xdr:cNvSpPr/>
      </xdr:nvSpPr>
      <xdr:spPr>
        <a:xfrm>
          <a:off x="2857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27759</xdr:rowOff>
    </xdr:from>
    <xdr:to>
      <xdr:col>19</xdr:col>
      <xdr:colOff>177800</xdr:colOff>
      <xdr:row>61</xdr:row>
      <xdr:rowOff>45720</xdr:rowOff>
    </xdr:to>
    <xdr:cxnSp macro="">
      <xdr:nvCxnSpPr>
        <xdr:cNvPr id="192" name="直線コネクタ 191"/>
        <xdr:cNvCxnSpPr/>
      </xdr:nvCxnSpPr>
      <xdr:spPr>
        <a:xfrm>
          <a:off x="2908300" y="1048620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125549</xdr:rowOff>
    </xdr:from>
    <xdr:to>
      <xdr:col>10</xdr:col>
      <xdr:colOff>165100</xdr:colOff>
      <xdr:row>61</xdr:row>
      <xdr:rowOff>55699</xdr:rowOff>
    </xdr:to>
    <xdr:sp macro="" textlink="">
      <xdr:nvSpPr>
        <xdr:cNvPr id="193" name="楕円 192"/>
        <xdr:cNvSpPr/>
      </xdr:nvSpPr>
      <xdr:spPr>
        <a:xfrm>
          <a:off x="1968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4899</xdr:rowOff>
    </xdr:from>
    <xdr:to>
      <xdr:col>15</xdr:col>
      <xdr:colOff>50800</xdr:colOff>
      <xdr:row>61</xdr:row>
      <xdr:rowOff>27759</xdr:rowOff>
    </xdr:to>
    <xdr:cxnSp macro="">
      <xdr:nvCxnSpPr>
        <xdr:cNvPr id="194" name="直線コネクタ 193"/>
        <xdr:cNvCxnSpPr/>
      </xdr:nvCxnSpPr>
      <xdr:spPr>
        <a:xfrm>
          <a:off x="2019300" y="1046334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110853</xdr:rowOff>
    </xdr:from>
    <xdr:to>
      <xdr:col>6</xdr:col>
      <xdr:colOff>38100</xdr:colOff>
      <xdr:row>61</xdr:row>
      <xdr:rowOff>41003</xdr:rowOff>
    </xdr:to>
    <xdr:sp macro="" textlink="">
      <xdr:nvSpPr>
        <xdr:cNvPr id="195" name="楕円 194"/>
        <xdr:cNvSpPr/>
      </xdr:nvSpPr>
      <xdr:spPr>
        <a:xfrm>
          <a:off x="10795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161653</xdr:rowOff>
    </xdr:from>
    <xdr:to>
      <xdr:col>10</xdr:col>
      <xdr:colOff>114300</xdr:colOff>
      <xdr:row>61</xdr:row>
      <xdr:rowOff>4899</xdr:rowOff>
    </xdr:to>
    <xdr:cxnSp macro="">
      <xdr:nvCxnSpPr>
        <xdr:cNvPr id="196" name="直線コネクタ 195"/>
        <xdr:cNvCxnSpPr/>
      </xdr:nvCxnSpPr>
      <xdr:spPr>
        <a:xfrm>
          <a:off x="1130300" y="1044865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65694</xdr:rowOff>
    </xdr:from>
    <xdr:ext cx="405111" cy="259045"/>
    <xdr:sp macro="" textlink="">
      <xdr:nvSpPr>
        <xdr:cNvPr id="197" name="n_1aveValue【橋りょう・トンネル】&#10;有形固定資産減価償却率"/>
        <xdr:cNvSpPr txBox="1"/>
      </xdr:nvSpPr>
      <xdr:spPr>
        <a:xfrm>
          <a:off x="35820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198" name="n_2aveValue【橋りょう・トンネル】&#10;有形固定資産減価償却率"/>
        <xdr:cNvSpPr txBox="1"/>
      </xdr:nvSpPr>
      <xdr:spPr>
        <a:xfrm>
          <a:off x="27057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199" name="n_3aveValue【橋りょう・トンネル】&#10;有形固定資産減価償却率"/>
        <xdr:cNvSpPr txBox="1"/>
      </xdr:nvSpPr>
      <xdr:spPr>
        <a:xfrm>
          <a:off x="1816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200" name="n_4aveValue【橋りょう・トンネル】&#10;有形固定資産減価償却率"/>
        <xdr:cNvSpPr txBox="1"/>
      </xdr:nvSpPr>
      <xdr:spPr>
        <a:xfrm>
          <a:off x="927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87647</xdr:rowOff>
    </xdr:from>
    <xdr:ext cx="405111" cy="259045"/>
    <xdr:sp macro="" textlink="">
      <xdr:nvSpPr>
        <xdr:cNvPr id="201" name="n_1mainValue【橋りょう・トンネル】&#10;有形固定資産減価償却率"/>
        <xdr:cNvSpPr txBox="1"/>
      </xdr:nvSpPr>
      <xdr:spPr>
        <a:xfrm>
          <a:off x="35820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69686</xdr:rowOff>
    </xdr:from>
    <xdr:ext cx="405111" cy="259045"/>
    <xdr:sp macro="" textlink="">
      <xdr:nvSpPr>
        <xdr:cNvPr id="202" name="n_2mainValue【橋りょう・トンネル】&#10;有形固定資産減価償却率"/>
        <xdr:cNvSpPr txBox="1"/>
      </xdr:nvSpPr>
      <xdr:spPr>
        <a:xfrm>
          <a:off x="27057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46826</xdr:rowOff>
    </xdr:from>
    <xdr:ext cx="405111" cy="259045"/>
    <xdr:sp macro="" textlink="">
      <xdr:nvSpPr>
        <xdr:cNvPr id="203" name="n_3mainValue【橋りょう・トンネル】&#10;有形固定資産減価償却率"/>
        <xdr:cNvSpPr txBox="1"/>
      </xdr:nvSpPr>
      <xdr:spPr>
        <a:xfrm>
          <a:off x="1816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32130</xdr:rowOff>
    </xdr:from>
    <xdr:ext cx="405111" cy="259045"/>
    <xdr:sp macro="" textlink="">
      <xdr:nvSpPr>
        <xdr:cNvPr id="204" name="n_4mainValue【橋りょう・トンネル】&#10;有形固定資産減価償却率"/>
        <xdr:cNvSpPr txBox="1"/>
      </xdr:nvSpPr>
      <xdr:spPr>
        <a:xfrm>
          <a:off x="927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57038</xdr:rowOff>
    </xdr:from>
    <xdr:ext cx="599010" cy="259045"/>
    <xdr:sp macro="" textlink="">
      <xdr:nvSpPr>
        <xdr:cNvPr id="233" name="【橋りょう・トンネル】&#10;一人当たり有形固定資産（償却資産）額平均値テキスト"/>
        <xdr:cNvSpPr txBox="1"/>
      </xdr:nvSpPr>
      <xdr:spPr>
        <a:xfrm>
          <a:off x="10515600" y="10686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17263</xdr:rowOff>
    </xdr:from>
    <xdr:to>
      <xdr:col>55</xdr:col>
      <xdr:colOff>50800</xdr:colOff>
      <xdr:row>62</xdr:row>
      <xdr:rowOff>118863</xdr:rowOff>
    </xdr:to>
    <xdr:sp macro="" textlink="">
      <xdr:nvSpPr>
        <xdr:cNvPr id="244" name="楕円 243"/>
        <xdr:cNvSpPr/>
      </xdr:nvSpPr>
      <xdr:spPr>
        <a:xfrm>
          <a:off x="10426700" y="106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40140</xdr:rowOff>
    </xdr:from>
    <xdr:ext cx="599010" cy="259045"/>
    <xdr:sp macro="" textlink="">
      <xdr:nvSpPr>
        <xdr:cNvPr id="245" name="【橋りょう・トンネル】&#10;一人当たり有形固定資産（償却資産）額該当値テキスト"/>
        <xdr:cNvSpPr txBox="1"/>
      </xdr:nvSpPr>
      <xdr:spPr>
        <a:xfrm>
          <a:off x="10515600" y="1049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24555</xdr:rowOff>
    </xdr:from>
    <xdr:to>
      <xdr:col>50</xdr:col>
      <xdr:colOff>165100</xdr:colOff>
      <xdr:row>62</xdr:row>
      <xdr:rowOff>126155</xdr:rowOff>
    </xdr:to>
    <xdr:sp macro="" textlink="">
      <xdr:nvSpPr>
        <xdr:cNvPr id="246" name="楕円 245"/>
        <xdr:cNvSpPr/>
      </xdr:nvSpPr>
      <xdr:spPr>
        <a:xfrm>
          <a:off x="9588500" y="1065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68063</xdr:rowOff>
    </xdr:from>
    <xdr:to>
      <xdr:col>55</xdr:col>
      <xdr:colOff>0</xdr:colOff>
      <xdr:row>62</xdr:row>
      <xdr:rowOff>75355</xdr:rowOff>
    </xdr:to>
    <xdr:cxnSp macro="">
      <xdr:nvCxnSpPr>
        <xdr:cNvPr id="247" name="直線コネクタ 246"/>
        <xdr:cNvCxnSpPr/>
      </xdr:nvCxnSpPr>
      <xdr:spPr>
        <a:xfrm flipV="1">
          <a:off x="9639300" y="10697963"/>
          <a:ext cx="838200" cy="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31359</xdr:rowOff>
    </xdr:from>
    <xdr:to>
      <xdr:col>46</xdr:col>
      <xdr:colOff>38100</xdr:colOff>
      <xdr:row>62</xdr:row>
      <xdr:rowOff>132959</xdr:rowOff>
    </xdr:to>
    <xdr:sp macro="" textlink="">
      <xdr:nvSpPr>
        <xdr:cNvPr id="248" name="楕円 247"/>
        <xdr:cNvSpPr/>
      </xdr:nvSpPr>
      <xdr:spPr>
        <a:xfrm>
          <a:off x="8699500" y="1066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75355</xdr:rowOff>
    </xdr:from>
    <xdr:to>
      <xdr:col>50</xdr:col>
      <xdr:colOff>114300</xdr:colOff>
      <xdr:row>62</xdr:row>
      <xdr:rowOff>82159</xdr:rowOff>
    </xdr:to>
    <xdr:cxnSp macro="">
      <xdr:nvCxnSpPr>
        <xdr:cNvPr id="249" name="直線コネクタ 248"/>
        <xdr:cNvCxnSpPr/>
      </xdr:nvCxnSpPr>
      <xdr:spPr>
        <a:xfrm flipV="1">
          <a:off x="8750300" y="10705255"/>
          <a:ext cx="889000" cy="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37179</xdr:rowOff>
    </xdr:from>
    <xdr:to>
      <xdr:col>41</xdr:col>
      <xdr:colOff>101600</xdr:colOff>
      <xdr:row>62</xdr:row>
      <xdr:rowOff>138779</xdr:rowOff>
    </xdr:to>
    <xdr:sp macro="" textlink="">
      <xdr:nvSpPr>
        <xdr:cNvPr id="250" name="楕円 249"/>
        <xdr:cNvSpPr/>
      </xdr:nvSpPr>
      <xdr:spPr>
        <a:xfrm>
          <a:off x="7810500" y="1066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82159</xdr:rowOff>
    </xdr:from>
    <xdr:to>
      <xdr:col>45</xdr:col>
      <xdr:colOff>177800</xdr:colOff>
      <xdr:row>62</xdr:row>
      <xdr:rowOff>87979</xdr:rowOff>
    </xdr:to>
    <xdr:cxnSp macro="">
      <xdr:nvCxnSpPr>
        <xdr:cNvPr id="251" name="直線コネクタ 250"/>
        <xdr:cNvCxnSpPr/>
      </xdr:nvCxnSpPr>
      <xdr:spPr>
        <a:xfrm flipV="1">
          <a:off x="7861300" y="10712059"/>
          <a:ext cx="889000" cy="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46131</xdr:rowOff>
    </xdr:from>
    <xdr:to>
      <xdr:col>36</xdr:col>
      <xdr:colOff>165100</xdr:colOff>
      <xdr:row>62</xdr:row>
      <xdr:rowOff>147731</xdr:rowOff>
    </xdr:to>
    <xdr:sp macro="" textlink="">
      <xdr:nvSpPr>
        <xdr:cNvPr id="252" name="楕円 251"/>
        <xdr:cNvSpPr/>
      </xdr:nvSpPr>
      <xdr:spPr>
        <a:xfrm>
          <a:off x="6921500" y="1067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87979</xdr:rowOff>
    </xdr:from>
    <xdr:to>
      <xdr:col>41</xdr:col>
      <xdr:colOff>50800</xdr:colOff>
      <xdr:row>62</xdr:row>
      <xdr:rowOff>96931</xdr:rowOff>
    </xdr:to>
    <xdr:cxnSp macro="">
      <xdr:nvCxnSpPr>
        <xdr:cNvPr id="253" name="直線コネクタ 252"/>
        <xdr:cNvCxnSpPr/>
      </xdr:nvCxnSpPr>
      <xdr:spPr>
        <a:xfrm flipV="1">
          <a:off x="6972300" y="10717879"/>
          <a:ext cx="889000" cy="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12447</xdr:rowOff>
    </xdr:from>
    <xdr:ext cx="599010" cy="259045"/>
    <xdr:sp macro="" textlink="">
      <xdr:nvSpPr>
        <xdr:cNvPr id="254" name="n_1aveValue【橋りょう・トンネル】&#10;一人当たり有形固定資産（償却資産）額"/>
        <xdr:cNvSpPr txBox="1"/>
      </xdr:nvSpPr>
      <xdr:spPr>
        <a:xfrm>
          <a:off x="9327095" y="1081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12183</xdr:rowOff>
    </xdr:from>
    <xdr:ext cx="599010" cy="259045"/>
    <xdr:sp macro="" textlink="">
      <xdr:nvSpPr>
        <xdr:cNvPr id="255" name="n_2aveValue【橋りょう・トンネル】&#10;一人当たり有形固定資産（償却資産）額"/>
        <xdr:cNvSpPr txBox="1"/>
      </xdr:nvSpPr>
      <xdr:spPr>
        <a:xfrm>
          <a:off x="84507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15184</xdr:rowOff>
    </xdr:from>
    <xdr:ext cx="599010" cy="259045"/>
    <xdr:sp macro="" textlink="">
      <xdr:nvSpPr>
        <xdr:cNvPr id="256" name="n_3aveValue【橋りょう・トンネル】&#10;一人当たり有形固定資産（償却資産）額"/>
        <xdr:cNvSpPr txBox="1"/>
      </xdr:nvSpPr>
      <xdr:spPr>
        <a:xfrm>
          <a:off x="7561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19566</xdr:rowOff>
    </xdr:from>
    <xdr:ext cx="599010" cy="259045"/>
    <xdr:sp macro="" textlink="">
      <xdr:nvSpPr>
        <xdr:cNvPr id="257" name="n_4aveValue【橋りょう・トンネル】&#10;一人当たり有形固定資産（償却資産）額"/>
        <xdr:cNvSpPr txBox="1"/>
      </xdr:nvSpPr>
      <xdr:spPr>
        <a:xfrm>
          <a:off x="6672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142682</xdr:rowOff>
    </xdr:from>
    <xdr:ext cx="599010" cy="259045"/>
    <xdr:sp macro="" textlink="">
      <xdr:nvSpPr>
        <xdr:cNvPr id="258" name="n_1mainValue【橋りょう・トンネル】&#10;一人当たり有形固定資産（償却資産）額"/>
        <xdr:cNvSpPr txBox="1"/>
      </xdr:nvSpPr>
      <xdr:spPr>
        <a:xfrm>
          <a:off x="9327095" y="10429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149486</xdr:rowOff>
    </xdr:from>
    <xdr:ext cx="599010" cy="259045"/>
    <xdr:sp macro="" textlink="">
      <xdr:nvSpPr>
        <xdr:cNvPr id="259" name="n_2mainValue【橋りょう・トンネル】&#10;一人当たり有形固定資産（償却資産）額"/>
        <xdr:cNvSpPr txBox="1"/>
      </xdr:nvSpPr>
      <xdr:spPr>
        <a:xfrm>
          <a:off x="8450795" y="1043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155306</xdr:rowOff>
    </xdr:from>
    <xdr:ext cx="599010" cy="259045"/>
    <xdr:sp macro="" textlink="">
      <xdr:nvSpPr>
        <xdr:cNvPr id="260" name="n_3mainValue【橋りょう・トンネル】&#10;一人当たり有形固定資産（償却資産）額"/>
        <xdr:cNvSpPr txBox="1"/>
      </xdr:nvSpPr>
      <xdr:spPr>
        <a:xfrm>
          <a:off x="7561795" y="10442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164258</xdr:rowOff>
    </xdr:from>
    <xdr:ext cx="599010" cy="259045"/>
    <xdr:sp macro="" textlink="">
      <xdr:nvSpPr>
        <xdr:cNvPr id="261" name="n_4mainValue【橋りょう・トンネル】&#10;一人当たり有形固定資産（償却資産）額"/>
        <xdr:cNvSpPr txBox="1"/>
      </xdr:nvSpPr>
      <xdr:spPr>
        <a:xfrm>
          <a:off x="6672795" y="10451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91" name="【公営住宅】&#10;有形固定資産減価償却率平均値テキスト"/>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302" name="楕円 301"/>
        <xdr:cNvSpPr/>
      </xdr:nvSpPr>
      <xdr:spPr>
        <a:xfrm>
          <a:off x="45847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652</xdr:rowOff>
    </xdr:from>
    <xdr:ext cx="405111" cy="259045"/>
    <xdr:sp macro="" textlink="">
      <xdr:nvSpPr>
        <xdr:cNvPr id="303" name="【公営住宅】&#10;有形固定資産減価償却率該当値テキスト"/>
        <xdr:cNvSpPr txBox="1"/>
      </xdr:nvSpPr>
      <xdr:spPr>
        <a:xfrm>
          <a:off x="4673600" y="1388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122555</xdr:rowOff>
    </xdr:from>
    <xdr:to>
      <xdr:col>20</xdr:col>
      <xdr:colOff>38100</xdr:colOff>
      <xdr:row>82</xdr:row>
      <xdr:rowOff>52705</xdr:rowOff>
    </xdr:to>
    <xdr:sp macro="" textlink="">
      <xdr:nvSpPr>
        <xdr:cNvPr id="304" name="楕円 303"/>
        <xdr:cNvSpPr/>
      </xdr:nvSpPr>
      <xdr:spPr>
        <a:xfrm>
          <a:off x="3746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1905</xdr:rowOff>
    </xdr:from>
    <xdr:to>
      <xdr:col>24</xdr:col>
      <xdr:colOff>63500</xdr:colOff>
      <xdr:row>82</xdr:row>
      <xdr:rowOff>28575</xdr:rowOff>
    </xdr:to>
    <xdr:cxnSp macro="">
      <xdr:nvCxnSpPr>
        <xdr:cNvPr id="305" name="直線コネクタ 304"/>
        <xdr:cNvCxnSpPr/>
      </xdr:nvCxnSpPr>
      <xdr:spPr>
        <a:xfrm>
          <a:off x="3797300" y="1406080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90170</xdr:rowOff>
    </xdr:from>
    <xdr:to>
      <xdr:col>15</xdr:col>
      <xdr:colOff>101600</xdr:colOff>
      <xdr:row>82</xdr:row>
      <xdr:rowOff>20320</xdr:rowOff>
    </xdr:to>
    <xdr:sp macro="" textlink="">
      <xdr:nvSpPr>
        <xdr:cNvPr id="306" name="楕円 305"/>
        <xdr:cNvSpPr/>
      </xdr:nvSpPr>
      <xdr:spPr>
        <a:xfrm>
          <a:off x="2857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140970</xdr:rowOff>
    </xdr:from>
    <xdr:to>
      <xdr:col>19</xdr:col>
      <xdr:colOff>177800</xdr:colOff>
      <xdr:row>82</xdr:row>
      <xdr:rowOff>1905</xdr:rowOff>
    </xdr:to>
    <xdr:cxnSp macro="">
      <xdr:nvCxnSpPr>
        <xdr:cNvPr id="307" name="直線コネクタ 306"/>
        <xdr:cNvCxnSpPr/>
      </xdr:nvCxnSpPr>
      <xdr:spPr>
        <a:xfrm>
          <a:off x="2908300" y="140284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59689</xdr:rowOff>
    </xdr:from>
    <xdr:to>
      <xdr:col>10</xdr:col>
      <xdr:colOff>165100</xdr:colOff>
      <xdr:row>81</xdr:row>
      <xdr:rowOff>161289</xdr:rowOff>
    </xdr:to>
    <xdr:sp macro="" textlink="">
      <xdr:nvSpPr>
        <xdr:cNvPr id="308" name="楕円 307"/>
        <xdr:cNvSpPr/>
      </xdr:nvSpPr>
      <xdr:spPr>
        <a:xfrm>
          <a:off x="1968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110489</xdr:rowOff>
    </xdr:from>
    <xdr:to>
      <xdr:col>15</xdr:col>
      <xdr:colOff>50800</xdr:colOff>
      <xdr:row>81</xdr:row>
      <xdr:rowOff>140970</xdr:rowOff>
    </xdr:to>
    <xdr:cxnSp macro="">
      <xdr:nvCxnSpPr>
        <xdr:cNvPr id="309" name="直線コネクタ 308"/>
        <xdr:cNvCxnSpPr/>
      </xdr:nvCxnSpPr>
      <xdr:spPr>
        <a:xfrm>
          <a:off x="2019300" y="139979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25400</xdr:rowOff>
    </xdr:from>
    <xdr:to>
      <xdr:col>6</xdr:col>
      <xdr:colOff>38100</xdr:colOff>
      <xdr:row>81</xdr:row>
      <xdr:rowOff>127000</xdr:rowOff>
    </xdr:to>
    <xdr:sp macro="" textlink="">
      <xdr:nvSpPr>
        <xdr:cNvPr id="310" name="楕円 309"/>
        <xdr:cNvSpPr/>
      </xdr:nvSpPr>
      <xdr:spPr>
        <a:xfrm>
          <a:off x="1079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76200</xdr:rowOff>
    </xdr:from>
    <xdr:to>
      <xdr:col>10</xdr:col>
      <xdr:colOff>114300</xdr:colOff>
      <xdr:row>81</xdr:row>
      <xdr:rowOff>110489</xdr:rowOff>
    </xdr:to>
    <xdr:cxnSp macro="">
      <xdr:nvCxnSpPr>
        <xdr:cNvPr id="311" name="直線コネクタ 310"/>
        <xdr:cNvCxnSpPr/>
      </xdr:nvCxnSpPr>
      <xdr:spPr>
        <a:xfrm>
          <a:off x="1130300" y="139636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62882</xdr:rowOff>
    </xdr:from>
    <xdr:ext cx="405111" cy="259045"/>
    <xdr:sp macro="" textlink="">
      <xdr:nvSpPr>
        <xdr:cNvPr id="312" name="n_1aveValue【公営住宅】&#10;有形固定資産減価償却率"/>
        <xdr:cNvSpPr txBox="1"/>
      </xdr:nvSpPr>
      <xdr:spPr>
        <a:xfrm>
          <a:off x="35820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313" name="n_2aveValue【公営住宅】&#10;有形固定資産減価償却率"/>
        <xdr:cNvSpPr txBox="1"/>
      </xdr:nvSpPr>
      <xdr:spPr>
        <a:xfrm>
          <a:off x="2705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26688</xdr:rowOff>
    </xdr:from>
    <xdr:ext cx="405111" cy="259045"/>
    <xdr:sp macro="" textlink="">
      <xdr:nvSpPr>
        <xdr:cNvPr id="314" name="n_3aveValue【公営住宅】&#10;有形固定資産減価償却率"/>
        <xdr:cNvSpPr txBox="1"/>
      </xdr:nvSpPr>
      <xdr:spPr>
        <a:xfrm>
          <a:off x="1816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15" name="n_4aveValue【公営住宅】&#10;有形固定資産減価償却率"/>
        <xdr:cNvSpPr txBox="1"/>
      </xdr:nvSpPr>
      <xdr:spPr>
        <a:xfrm>
          <a:off x="927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69232</xdr:rowOff>
    </xdr:from>
    <xdr:ext cx="405111" cy="259045"/>
    <xdr:sp macro="" textlink="">
      <xdr:nvSpPr>
        <xdr:cNvPr id="316" name="n_1mainValue【公営住宅】&#10;有形固定資産減価償却率"/>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317" name="n_2mainValue【公営住宅】&#10;有形固定資産減価償却率"/>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6366</xdr:rowOff>
    </xdr:from>
    <xdr:ext cx="405111" cy="259045"/>
    <xdr:sp macro="" textlink="">
      <xdr:nvSpPr>
        <xdr:cNvPr id="318" name="n_3mainValue【公営住宅】&#10;有形固定資産減価償却率"/>
        <xdr:cNvSpPr txBox="1"/>
      </xdr:nvSpPr>
      <xdr:spPr>
        <a:xfrm>
          <a:off x="1816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143527</xdr:rowOff>
    </xdr:from>
    <xdr:ext cx="405111" cy="259045"/>
    <xdr:sp macro="" textlink="">
      <xdr:nvSpPr>
        <xdr:cNvPr id="319" name="n_4mainValue【公営住宅】&#10;有形固定資産減価償却率"/>
        <xdr:cNvSpPr txBox="1"/>
      </xdr:nvSpPr>
      <xdr:spPr>
        <a:xfrm>
          <a:off x="927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6"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112069</xdr:rowOff>
    </xdr:from>
    <xdr:to>
      <xdr:col>55</xdr:col>
      <xdr:colOff>50800</xdr:colOff>
      <xdr:row>86</xdr:row>
      <xdr:rowOff>42219</xdr:rowOff>
    </xdr:to>
    <xdr:sp macro="" textlink="">
      <xdr:nvSpPr>
        <xdr:cNvPr id="357" name="楕円 356"/>
        <xdr:cNvSpPr/>
      </xdr:nvSpPr>
      <xdr:spPr>
        <a:xfrm>
          <a:off x="10426700" y="1468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79020</xdr:rowOff>
    </xdr:from>
    <xdr:ext cx="469744" cy="259045"/>
    <xdr:sp macro="" textlink="">
      <xdr:nvSpPr>
        <xdr:cNvPr id="358" name="【公営住宅】&#10;一人当たり面積該当値テキスト"/>
        <xdr:cNvSpPr txBox="1"/>
      </xdr:nvSpPr>
      <xdr:spPr>
        <a:xfrm>
          <a:off x="10515600" y="1465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112573</xdr:rowOff>
    </xdr:from>
    <xdr:to>
      <xdr:col>50</xdr:col>
      <xdr:colOff>165100</xdr:colOff>
      <xdr:row>86</xdr:row>
      <xdr:rowOff>42723</xdr:rowOff>
    </xdr:to>
    <xdr:sp macro="" textlink="">
      <xdr:nvSpPr>
        <xdr:cNvPr id="359" name="楕円 358"/>
        <xdr:cNvSpPr/>
      </xdr:nvSpPr>
      <xdr:spPr>
        <a:xfrm>
          <a:off x="9588500" y="1468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162869</xdr:rowOff>
    </xdr:from>
    <xdr:to>
      <xdr:col>55</xdr:col>
      <xdr:colOff>0</xdr:colOff>
      <xdr:row>85</xdr:row>
      <xdr:rowOff>163373</xdr:rowOff>
    </xdr:to>
    <xdr:cxnSp macro="">
      <xdr:nvCxnSpPr>
        <xdr:cNvPr id="360" name="直線コネクタ 359"/>
        <xdr:cNvCxnSpPr/>
      </xdr:nvCxnSpPr>
      <xdr:spPr>
        <a:xfrm flipV="1">
          <a:off x="9639300" y="14736119"/>
          <a:ext cx="8382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113258</xdr:rowOff>
    </xdr:from>
    <xdr:to>
      <xdr:col>46</xdr:col>
      <xdr:colOff>38100</xdr:colOff>
      <xdr:row>86</xdr:row>
      <xdr:rowOff>43408</xdr:rowOff>
    </xdr:to>
    <xdr:sp macro="" textlink="">
      <xdr:nvSpPr>
        <xdr:cNvPr id="361" name="楕円 360"/>
        <xdr:cNvSpPr/>
      </xdr:nvSpPr>
      <xdr:spPr>
        <a:xfrm>
          <a:off x="8699500" y="1468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163373</xdr:rowOff>
    </xdr:from>
    <xdr:to>
      <xdr:col>50</xdr:col>
      <xdr:colOff>114300</xdr:colOff>
      <xdr:row>85</xdr:row>
      <xdr:rowOff>164058</xdr:rowOff>
    </xdr:to>
    <xdr:cxnSp macro="">
      <xdr:nvCxnSpPr>
        <xdr:cNvPr id="362" name="直線コネクタ 361"/>
        <xdr:cNvCxnSpPr/>
      </xdr:nvCxnSpPr>
      <xdr:spPr>
        <a:xfrm flipV="1">
          <a:off x="8750300" y="14736623"/>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114036</xdr:rowOff>
    </xdr:from>
    <xdr:to>
      <xdr:col>41</xdr:col>
      <xdr:colOff>101600</xdr:colOff>
      <xdr:row>86</xdr:row>
      <xdr:rowOff>44186</xdr:rowOff>
    </xdr:to>
    <xdr:sp macro="" textlink="">
      <xdr:nvSpPr>
        <xdr:cNvPr id="363" name="楕円 362"/>
        <xdr:cNvSpPr/>
      </xdr:nvSpPr>
      <xdr:spPr>
        <a:xfrm>
          <a:off x="7810500" y="146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164058</xdr:rowOff>
    </xdr:from>
    <xdr:to>
      <xdr:col>45</xdr:col>
      <xdr:colOff>177800</xdr:colOff>
      <xdr:row>85</xdr:row>
      <xdr:rowOff>164836</xdr:rowOff>
    </xdr:to>
    <xdr:cxnSp macro="">
      <xdr:nvCxnSpPr>
        <xdr:cNvPr id="364" name="直線コネクタ 363"/>
        <xdr:cNvCxnSpPr/>
      </xdr:nvCxnSpPr>
      <xdr:spPr>
        <a:xfrm flipV="1">
          <a:off x="7861300" y="14737308"/>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115179</xdr:rowOff>
    </xdr:from>
    <xdr:to>
      <xdr:col>36</xdr:col>
      <xdr:colOff>165100</xdr:colOff>
      <xdr:row>86</xdr:row>
      <xdr:rowOff>45329</xdr:rowOff>
    </xdr:to>
    <xdr:sp macro="" textlink="">
      <xdr:nvSpPr>
        <xdr:cNvPr id="365" name="楕円 364"/>
        <xdr:cNvSpPr/>
      </xdr:nvSpPr>
      <xdr:spPr>
        <a:xfrm>
          <a:off x="6921500" y="1468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164836</xdr:rowOff>
    </xdr:from>
    <xdr:to>
      <xdr:col>41</xdr:col>
      <xdr:colOff>50800</xdr:colOff>
      <xdr:row>85</xdr:row>
      <xdr:rowOff>165979</xdr:rowOff>
    </xdr:to>
    <xdr:cxnSp macro="">
      <xdr:nvCxnSpPr>
        <xdr:cNvPr id="366" name="直線コネクタ 365"/>
        <xdr:cNvCxnSpPr/>
      </xdr:nvCxnSpPr>
      <xdr:spPr>
        <a:xfrm flipV="1">
          <a:off x="6972300" y="1473808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48643</xdr:rowOff>
    </xdr:from>
    <xdr:ext cx="469744" cy="259045"/>
    <xdr:sp macro="" textlink="">
      <xdr:nvSpPr>
        <xdr:cNvPr id="367" name="n_1aveValue【公営住宅】&#10;一人当たり面積"/>
        <xdr:cNvSpPr txBox="1"/>
      </xdr:nvSpPr>
      <xdr:spPr>
        <a:xfrm>
          <a:off x="9391727" y="1445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47134</xdr:rowOff>
    </xdr:from>
    <xdr:ext cx="469744" cy="259045"/>
    <xdr:sp macro="" textlink="">
      <xdr:nvSpPr>
        <xdr:cNvPr id="368" name="n_2aveValue【公営住宅】&#10;一人当たり面積"/>
        <xdr:cNvSpPr txBox="1"/>
      </xdr:nvSpPr>
      <xdr:spPr>
        <a:xfrm>
          <a:off x="85154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48505</xdr:rowOff>
    </xdr:from>
    <xdr:ext cx="469744" cy="259045"/>
    <xdr:sp macro="" textlink="">
      <xdr:nvSpPr>
        <xdr:cNvPr id="369" name="n_3aveValue【公営住宅】&#10;一人当たり面積"/>
        <xdr:cNvSpPr txBox="1"/>
      </xdr:nvSpPr>
      <xdr:spPr>
        <a:xfrm>
          <a:off x="7626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50015</xdr:rowOff>
    </xdr:from>
    <xdr:ext cx="469744" cy="259045"/>
    <xdr:sp macro="" textlink="">
      <xdr:nvSpPr>
        <xdr:cNvPr id="370" name="n_4aveValue【公営住宅】&#10;一人当たり面積"/>
        <xdr:cNvSpPr txBox="1"/>
      </xdr:nvSpPr>
      <xdr:spPr>
        <a:xfrm>
          <a:off x="6737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33850</xdr:rowOff>
    </xdr:from>
    <xdr:ext cx="469744" cy="259045"/>
    <xdr:sp macro="" textlink="">
      <xdr:nvSpPr>
        <xdr:cNvPr id="371" name="n_1mainValue【公営住宅】&#10;一人当たり面積"/>
        <xdr:cNvSpPr txBox="1"/>
      </xdr:nvSpPr>
      <xdr:spPr>
        <a:xfrm>
          <a:off x="9391727" y="1477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34535</xdr:rowOff>
    </xdr:from>
    <xdr:ext cx="469744" cy="259045"/>
    <xdr:sp macro="" textlink="">
      <xdr:nvSpPr>
        <xdr:cNvPr id="372" name="n_2mainValue【公営住宅】&#10;一人当たり面積"/>
        <xdr:cNvSpPr txBox="1"/>
      </xdr:nvSpPr>
      <xdr:spPr>
        <a:xfrm>
          <a:off x="8515427" y="1477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35313</xdr:rowOff>
    </xdr:from>
    <xdr:ext cx="469744" cy="259045"/>
    <xdr:sp macro="" textlink="">
      <xdr:nvSpPr>
        <xdr:cNvPr id="373" name="n_3mainValue【公営住宅】&#10;一人当たり面積"/>
        <xdr:cNvSpPr txBox="1"/>
      </xdr:nvSpPr>
      <xdr:spPr>
        <a:xfrm>
          <a:off x="7626427" y="1478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36456</xdr:rowOff>
    </xdr:from>
    <xdr:ext cx="469744" cy="259045"/>
    <xdr:sp macro="" textlink="">
      <xdr:nvSpPr>
        <xdr:cNvPr id="374" name="n_4mainValue【公営住宅】&#10;一人当たり面積"/>
        <xdr:cNvSpPr txBox="1"/>
      </xdr:nvSpPr>
      <xdr:spPr>
        <a:xfrm>
          <a:off x="6737427" y="1478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1" name="テキスト ボックス 410"/>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4" name="直線コネクタ 413"/>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5"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7"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52087</xdr:rowOff>
    </xdr:from>
    <xdr:ext cx="405111" cy="259045"/>
    <xdr:sp macro="" textlink="">
      <xdr:nvSpPr>
        <xdr:cNvPr id="419" name="【認定こども園・幼稚園・保育所】&#10;有形固定資産減価償却率平均値テキスト"/>
        <xdr:cNvSpPr txBox="1"/>
      </xdr:nvSpPr>
      <xdr:spPr>
        <a:xfrm>
          <a:off x="16357600" y="622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421" name="フローチャート: 判断 420"/>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422" name="フローチャート: 判断 421"/>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423" name="フローチャート: 判断 422"/>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424" name="フローチャート: 判断 423"/>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19050</xdr:rowOff>
    </xdr:from>
    <xdr:to>
      <xdr:col>85</xdr:col>
      <xdr:colOff>177800</xdr:colOff>
      <xdr:row>40</xdr:row>
      <xdr:rowOff>120650</xdr:rowOff>
    </xdr:to>
    <xdr:sp macro="" textlink="">
      <xdr:nvSpPr>
        <xdr:cNvPr id="430" name="楕円 429"/>
        <xdr:cNvSpPr/>
      </xdr:nvSpPr>
      <xdr:spPr>
        <a:xfrm>
          <a:off x="162687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105427</xdr:rowOff>
    </xdr:from>
    <xdr:ext cx="405111" cy="259045"/>
    <xdr:sp macro="" textlink="">
      <xdr:nvSpPr>
        <xdr:cNvPr id="431" name="【認定こども園・幼稚園・保育所】&#10;有形固定資産減価償却率該当値テキスト"/>
        <xdr:cNvSpPr txBox="1"/>
      </xdr:nvSpPr>
      <xdr:spPr>
        <a:xfrm>
          <a:off x="163576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7620</xdr:rowOff>
    </xdr:from>
    <xdr:to>
      <xdr:col>81</xdr:col>
      <xdr:colOff>101600</xdr:colOff>
      <xdr:row>40</xdr:row>
      <xdr:rowOff>109220</xdr:rowOff>
    </xdr:to>
    <xdr:sp macro="" textlink="">
      <xdr:nvSpPr>
        <xdr:cNvPr id="432" name="楕円 431"/>
        <xdr:cNvSpPr/>
      </xdr:nvSpPr>
      <xdr:spPr>
        <a:xfrm>
          <a:off x="154305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58420</xdr:rowOff>
    </xdr:from>
    <xdr:to>
      <xdr:col>85</xdr:col>
      <xdr:colOff>127000</xdr:colOff>
      <xdr:row>40</xdr:row>
      <xdr:rowOff>69850</xdr:rowOff>
    </xdr:to>
    <xdr:cxnSp macro="">
      <xdr:nvCxnSpPr>
        <xdr:cNvPr id="433" name="直線コネクタ 432"/>
        <xdr:cNvCxnSpPr/>
      </xdr:nvCxnSpPr>
      <xdr:spPr>
        <a:xfrm>
          <a:off x="15481300" y="69164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162560</xdr:rowOff>
    </xdr:from>
    <xdr:to>
      <xdr:col>76</xdr:col>
      <xdr:colOff>165100</xdr:colOff>
      <xdr:row>40</xdr:row>
      <xdr:rowOff>92710</xdr:rowOff>
    </xdr:to>
    <xdr:sp macro="" textlink="">
      <xdr:nvSpPr>
        <xdr:cNvPr id="434" name="楕円 433"/>
        <xdr:cNvSpPr/>
      </xdr:nvSpPr>
      <xdr:spPr>
        <a:xfrm>
          <a:off x="14541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41910</xdr:rowOff>
    </xdr:from>
    <xdr:to>
      <xdr:col>81</xdr:col>
      <xdr:colOff>50800</xdr:colOff>
      <xdr:row>40</xdr:row>
      <xdr:rowOff>58420</xdr:rowOff>
    </xdr:to>
    <xdr:cxnSp macro="">
      <xdr:nvCxnSpPr>
        <xdr:cNvPr id="435" name="直線コネクタ 434"/>
        <xdr:cNvCxnSpPr/>
      </xdr:nvCxnSpPr>
      <xdr:spPr>
        <a:xfrm>
          <a:off x="14592300" y="689991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143510</xdr:rowOff>
    </xdr:from>
    <xdr:to>
      <xdr:col>72</xdr:col>
      <xdr:colOff>38100</xdr:colOff>
      <xdr:row>40</xdr:row>
      <xdr:rowOff>73660</xdr:rowOff>
    </xdr:to>
    <xdr:sp macro="" textlink="">
      <xdr:nvSpPr>
        <xdr:cNvPr id="436" name="楕円 435"/>
        <xdr:cNvSpPr/>
      </xdr:nvSpPr>
      <xdr:spPr>
        <a:xfrm>
          <a:off x="13652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22860</xdr:rowOff>
    </xdr:from>
    <xdr:to>
      <xdr:col>76</xdr:col>
      <xdr:colOff>114300</xdr:colOff>
      <xdr:row>40</xdr:row>
      <xdr:rowOff>41910</xdr:rowOff>
    </xdr:to>
    <xdr:cxnSp macro="">
      <xdr:nvCxnSpPr>
        <xdr:cNvPr id="437" name="直線コネクタ 436"/>
        <xdr:cNvCxnSpPr/>
      </xdr:nvCxnSpPr>
      <xdr:spPr>
        <a:xfrm>
          <a:off x="13703300" y="68808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125730</xdr:rowOff>
    </xdr:from>
    <xdr:to>
      <xdr:col>67</xdr:col>
      <xdr:colOff>101600</xdr:colOff>
      <xdr:row>40</xdr:row>
      <xdr:rowOff>55880</xdr:rowOff>
    </xdr:to>
    <xdr:sp macro="" textlink="">
      <xdr:nvSpPr>
        <xdr:cNvPr id="438" name="楕円 437"/>
        <xdr:cNvSpPr/>
      </xdr:nvSpPr>
      <xdr:spPr>
        <a:xfrm>
          <a:off x="127635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5080</xdr:rowOff>
    </xdr:from>
    <xdr:to>
      <xdr:col>71</xdr:col>
      <xdr:colOff>177800</xdr:colOff>
      <xdr:row>40</xdr:row>
      <xdr:rowOff>22860</xdr:rowOff>
    </xdr:to>
    <xdr:cxnSp macro="">
      <xdr:nvCxnSpPr>
        <xdr:cNvPr id="439" name="直線コネクタ 438"/>
        <xdr:cNvCxnSpPr/>
      </xdr:nvCxnSpPr>
      <xdr:spPr>
        <a:xfrm>
          <a:off x="12814300" y="686308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11447</xdr:rowOff>
    </xdr:from>
    <xdr:ext cx="405111" cy="259045"/>
    <xdr:sp macro="" textlink="">
      <xdr:nvSpPr>
        <xdr:cNvPr id="440" name="n_1aveValue【認定こども園・幼稚園・保育所】&#10;有形固定資産減価償却率"/>
        <xdr:cNvSpPr txBox="1"/>
      </xdr:nvSpPr>
      <xdr:spPr>
        <a:xfrm>
          <a:off x="15266044" y="618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7637</xdr:rowOff>
    </xdr:from>
    <xdr:ext cx="405111" cy="259045"/>
    <xdr:sp macro="" textlink="">
      <xdr:nvSpPr>
        <xdr:cNvPr id="441" name="n_2aveValue【認定こども園・幼稚園・保育所】&#10;有形固定資産減価償却率"/>
        <xdr:cNvSpPr txBox="1"/>
      </xdr:nvSpPr>
      <xdr:spPr>
        <a:xfrm>
          <a:off x="14389744" y="617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156227</xdr:rowOff>
    </xdr:from>
    <xdr:ext cx="405111" cy="259045"/>
    <xdr:sp macro="" textlink="">
      <xdr:nvSpPr>
        <xdr:cNvPr id="442" name="n_3aveValue【認定こども園・幼稚園・保育所】&#10;有形固定資産減価償却率"/>
        <xdr:cNvSpPr txBox="1"/>
      </xdr:nvSpPr>
      <xdr:spPr>
        <a:xfrm>
          <a:off x="13500744" y="615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1287</xdr:rowOff>
    </xdr:from>
    <xdr:ext cx="405111" cy="259045"/>
    <xdr:sp macro="" textlink="">
      <xdr:nvSpPr>
        <xdr:cNvPr id="443" name="n_4aveValue【認定こども園・幼稚園・保育所】&#10;有形固定資産減価償却率"/>
        <xdr:cNvSpPr txBox="1"/>
      </xdr:nvSpPr>
      <xdr:spPr>
        <a:xfrm>
          <a:off x="12611744" y="6173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100347</xdr:rowOff>
    </xdr:from>
    <xdr:ext cx="405111" cy="259045"/>
    <xdr:sp macro="" textlink="">
      <xdr:nvSpPr>
        <xdr:cNvPr id="444" name="n_1mainValue【認定こども園・幼稚園・保育所】&#10;有形固定資産減価償却率"/>
        <xdr:cNvSpPr txBox="1"/>
      </xdr:nvSpPr>
      <xdr:spPr>
        <a:xfrm>
          <a:off x="15266044" y="695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83837</xdr:rowOff>
    </xdr:from>
    <xdr:ext cx="405111" cy="259045"/>
    <xdr:sp macro="" textlink="">
      <xdr:nvSpPr>
        <xdr:cNvPr id="445" name="n_2mainValue【認定こども園・幼稚園・保育所】&#10;有形固定資産減価償却率"/>
        <xdr:cNvSpPr txBox="1"/>
      </xdr:nvSpPr>
      <xdr:spPr>
        <a:xfrm>
          <a:off x="14389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64787</xdr:rowOff>
    </xdr:from>
    <xdr:ext cx="405111" cy="259045"/>
    <xdr:sp macro="" textlink="">
      <xdr:nvSpPr>
        <xdr:cNvPr id="446" name="n_3mainValue【認定こども園・幼稚園・保育所】&#10;有形固定資産減価償却率"/>
        <xdr:cNvSpPr txBox="1"/>
      </xdr:nvSpPr>
      <xdr:spPr>
        <a:xfrm>
          <a:off x="13500744" y="692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47007</xdr:rowOff>
    </xdr:from>
    <xdr:ext cx="405111" cy="259045"/>
    <xdr:sp macro="" textlink="">
      <xdr:nvSpPr>
        <xdr:cNvPr id="447" name="n_4mainValue【認定こども園・幼稚園・保育所】&#10;有形固定資産減価償却率"/>
        <xdr:cNvSpPr txBox="1"/>
      </xdr:nvSpPr>
      <xdr:spPr>
        <a:xfrm>
          <a:off x="12611744" y="690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69" name="直線コネクタ 468"/>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0"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71" name="直線コネクタ 470"/>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72" name="【認定こども園・幼稚園・保育所】&#10;一人当たり面積最大値テキスト"/>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73" name="直線コネクタ 472"/>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2557</xdr:rowOff>
    </xdr:from>
    <xdr:ext cx="469744" cy="259045"/>
    <xdr:sp macro="" textlink="">
      <xdr:nvSpPr>
        <xdr:cNvPr id="474" name="【認定こども園・幼稚園・保育所】&#10;一人当たり面積平均値テキスト"/>
        <xdr:cNvSpPr txBox="1"/>
      </xdr:nvSpPr>
      <xdr:spPr>
        <a:xfrm>
          <a:off x="2219960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476" name="フローチャート: 判断 475"/>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477" name="フローチャート: 判断 476"/>
        <xdr:cNvSpPr/>
      </xdr:nvSpPr>
      <xdr:spPr>
        <a:xfrm>
          <a:off x="20383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78" name="フローチャート: 判断 477"/>
        <xdr:cNvSpPr/>
      </xdr:nvSpPr>
      <xdr:spPr>
        <a:xfrm>
          <a:off x="19494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79" name="フローチャート: 判断 478"/>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13970</xdr:rowOff>
    </xdr:from>
    <xdr:to>
      <xdr:col>116</xdr:col>
      <xdr:colOff>114300</xdr:colOff>
      <xdr:row>40</xdr:row>
      <xdr:rowOff>115570</xdr:rowOff>
    </xdr:to>
    <xdr:sp macro="" textlink="">
      <xdr:nvSpPr>
        <xdr:cNvPr id="485" name="楕円 484"/>
        <xdr:cNvSpPr/>
      </xdr:nvSpPr>
      <xdr:spPr>
        <a:xfrm>
          <a:off x="221107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163847</xdr:rowOff>
    </xdr:from>
    <xdr:ext cx="469744" cy="259045"/>
    <xdr:sp macro="" textlink="">
      <xdr:nvSpPr>
        <xdr:cNvPr id="486" name="【認定こども園・幼稚園・保育所】&#10;一人当たり面積該当値テキスト"/>
        <xdr:cNvSpPr txBox="1"/>
      </xdr:nvSpPr>
      <xdr:spPr>
        <a:xfrm>
          <a:off x="22199600"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16256</xdr:rowOff>
    </xdr:from>
    <xdr:to>
      <xdr:col>112</xdr:col>
      <xdr:colOff>38100</xdr:colOff>
      <xdr:row>40</xdr:row>
      <xdr:rowOff>117856</xdr:rowOff>
    </xdr:to>
    <xdr:sp macro="" textlink="">
      <xdr:nvSpPr>
        <xdr:cNvPr id="487" name="楕円 486"/>
        <xdr:cNvSpPr/>
      </xdr:nvSpPr>
      <xdr:spPr>
        <a:xfrm>
          <a:off x="21272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64770</xdr:rowOff>
    </xdr:from>
    <xdr:to>
      <xdr:col>116</xdr:col>
      <xdr:colOff>63500</xdr:colOff>
      <xdr:row>40</xdr:row>
      <xdr:rowOff>67056</xdr:rowOff>
    </xdr:to>
    <xdr:cxnSp macro="">
      <xdr:nvCxnSpPr>
        <xdr:cNvPr id="488" name="直線コネクタ 487"/>
        <xdr:cNvCxnSpPr/>
      </xdr:nvCxnSpPr>
      <xdr:spPr>
        <a:xfrm flipV="1">
          <a:off x="21323300" y="692277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20828</xdr:rowOff>
    </xdr:from>
    <xdr:to>
      <xdr:col>107</xdr:col>
      <xdr:colOff>101600</xdr:colOff>
      <xdr:row>40</xdr:row>
      <xdr:rowOff>122428</xdr:rowOff>
    </xdr:to>
    <xdr:sp macro="" textlink="">
      <xdr:nvSpPr>
        <xdr:cNvPr id="489" name="楕円 488"/>
        <xdr:cNvSpPr/>
      </xdr:nvSpPr>
      <xdr:spPr>
        <a:xfrm>
          <a:off x="203835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67056</xdr:rowOff>
    </xdr:from>
    <xdr:to>
      <xdr:col>111</xdr:col>
      <xdr:colOff>177800</xdr:colOff>
      <xdr:row>40</xdr:row>
      <xdr:rowOff>71628</xdr:rowOff>
    </xdr:to>
    <xdr:cxnSp macro="">
      <xdr:nvCxnSpPr>
        <xdr:cNvPr id="490" name="直線コネクタ 489"/>
        <xdr:cNvCxnSpPr/>
      </xdr:nvCxnSpPr>
      <xdr:spPr>
        <a:xfrm flipV="1">
          <a:off x="20434300" y="6925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25400</xdr:rowOff>
    </xdr:from>
    <xdr:to>
      <xdr:col>102</xdr:col>
      <xdr:colOff>165100</xdr:colOff>
      <xdr:row>40</xdr:row>
      <xdr:rowOff>127000</xdr:rowOff>
    </xdr:to>
    <xdr:sp macro="" textlink="">
      <xdr:nvSpPr>
        <xdr:cNvPr id="491" name="楕円 490"/>
        <xdr:cNvSpPr/>
      </xdr:nvSpPr>
      <xdr:spPr>
        <a:xfrm>
          <a:off x="19494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71628</xdr:rowOff>
    </xdr:from>
    <xdr:to>
      <xdr:col>107</xdr:col>
      <xdr:colOff>50800</xdr:colOff>
      <xdr:row>40</xdr:row>
      <xdr:rowOff>76200</xdr:rowOff>
    </xdr:to>
    <xdr:cxnSp macro="">
      <xdr:nvCxnSpPr>
        <xdr:cNvPr id="492" name="直線コネクタ 491"/>
        <xdr:cNvCxnSpPr/>
      </xdr:nvCxnSpPr>
      <xdr:spPr>
        <a:xfrm flipV="1">
          <a:off x="19545300" y="6929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29972</xdr:rowOff>
    </xdr:from>
    <xdr:to>
      <xdr:col>98</xdr:col>
      <xdr:colOff>38100</xdr:colOff>
      <xdr:row>40</xdr:row>
      <xdr:rowOff>131572</xdr:rowOff>
    </xdr:to>
    <xdr:sp macro="" textlink="">
      <xdr:nvSpPr>
        <xdr:cNvPr id="493" name="楕円 492"/>
        <xdr:cNvSpPr/>
      </xdr:nvSpPr>
      <xdr:spPr>
        <a:xfrm>
          <a:off x="18605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76200</xdr:rowOff>
    </xdr:from>
    <xdr:to>
      <xdr:col>102</xdr:col>
      <xdr:colOff>114300</xdr:colOff>
      <xdr:row>40</xdr:row>
      <xdr:rowOff>80772</xdr:rowOff>
    </xdr:to>
    <xdr:cxnSp macro="">
      <xdr:nvCxnSpPr>
        <xdr:cNvPr id="494" name="直線コネクタ 493"/>
        <xdr:cNvCxnSpPr/>
      </xdr:nvCxnSpPr>
      <xdr:spPr>
        <a:xfrm flipV="1">
          <a:off x="18656300" y="6934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118381</xdr:rowOff>
    </xdr:from>
    <xdr:ext cx="469744" cy="259045"/>
    <xdr:sp macro="" textlink="">
      <xdr:nvSpPr>
        <xdr:cNvPr id="495" name="n_1aveValue【認定こども園・幼稚園・保育所】&#10;一人当たり面積"/>
        <xdr:cNvSpPr txBox="1"/>
      </xdr:nvSpPr>
      <xdr:spPr>
        <a:xfrm>
          <a:off x="21075727" y="64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129811</xdr:rowOff>
    </xdr:from>
    <xdr:ext cx="469744" cy="259045"/>
    <xdr:sp macro="" textlink="">
      <xdr:nvSpPr>
        <xdr:cNvPr id="496" name="n_2aveValue【認定こども園・幼稚園・保育所】&#10;一人当たり面積"/>
        <xdr:cNvSpPr txBox="1"/>
      </xdr:nvSpPr>
      <xdr:spPr>
        <a:xfrm>
          <a:off x="20199427" y="647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122953</xdr:rowOff>
    </xdr:from>
    <xdr:ext cx="469744" cy="259045"/>
    <xdr:sp macro="" textlink="">
      <xdr:nvSpPr>
        <xdr:cNvPr id="497" name="n_3aveValue【認定こども園・幼稚園・保育所】&#10;一人当たり面積"/>
        <xdr:cNvSpPr txBox="1"/>
      </xdr:nvSpPr>
      <xdr:spPr>
        <a:xfrm>
          <a:off x="19310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498" name="n_4aveValue【認定こども園・幼稚園・保育所】&#10;一人当たり面積"/>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108983</xdr:rowOff>
    </xdr:from>
    <xdr:ext cx="469744" cy="259045"/>
    <xdr:sp macro="" textlink="">
      <xdr:nvSpPr>
        <xdr:cNvPr id="499" name="n_1mainValue【認定こども園・幼稚園・保育所】&#10;一人当たり面積"/>
        <xdr:cNvSpPr txBox="1"/>
      </xdr:nvSpPr>
      <xdr:spPr>
        <a:xfrm>
          <a:off x="210757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113555</xdr:rowOff>
    </xdr:from>
    <xdr:ext cx="469744" cy="259045"/>
    <xdr:sp macro="" textlink="">
      <xdr:nvSpPr>
        <xdr:cNvPr id="500" name="n_2mainValue【認定こども園・幼稚園・保育所】&#10;一人当たり面積"/>
        <xdr:cNvSpPr txBox="1"/>
      </xdr:nvSpPr>
      <xdr:spPr>
        <a:xfrm>
          <a:off x="20199427" y="697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118127</xdr:rowOff>
    </xdr:from>
    <xdr:ext cx="469744" cy="259045"/>
    <xdr:sp macro="" textlink="">
      <xdr:nvSpPr>
        <xdr:cNvPr id="501" name="n_3mainValue【認定こども園・幼稚園・保育所】&#10;一人当たり面積"/>
        <xdr:cNvSpPr txBox="1"/>
      </xdr:nvSpPr>
      <xdr:spPr>
        <a:xfrm>
          <a:off x="19310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122699</xdr:rowOff>
    </xdr:from>
    <xdr:ext cx="469744" cy="259045"/>
    <xdr:sp macro="" textlink="">
      <xdr:nvSpPr>
        <xdr:cNvPr id="502" name="n_4mainValue【認定こども園・幼稚園・保育所】&#10;一人当たり面積"/>
        <xdr:cNvSpPr txBox="1"/>
      </xdr:nvSpPr>
      <xdr:spPr>
        <a:xfrm>
          <a:off x="184214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5" name="テキスト ボックス 514"/>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7" name="テキスト ボックス 51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9" name="テキスト ボックス 51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1" name="テキスト ボックス 52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25" name="直線コネクタ 524"/>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26" name="【学校施設】&#10;有形固定資産減価償却率最小値テキスト"/>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27" name="直線コネクタ 526"/>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28" name="【学校施設】&#10;有形固定資産減価償却率最大値テキスト"/>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29" name="直線コネクタ 528"/>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138955</xdr:rowOff>
    </xdr:from>
    <xdr:ext cx="405111" cy="259045"/>
    <xdr:sp macro="" textlink="">
      <xdr:nvSpPr>
        <xdr:cNvPr id="530" name="【学校施設】&#10;有形固定資産減価償却率平均値テキスト"/>
        <xdr:cNvSpPr txBox="1"/>
      </xdr:nvSpPr>
      <xdr:spPr>
        <a:xfrm>
          <a:off x="16357600" y="9911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31" name="フローチャート: 判断 530"/>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32" name="フローチャート: 判断 531"/>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533" name="フローチャート: 判断 532"/>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34" name="フローチャート: 判断 533"/>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535" name="フローチャート: 判断 534"/>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72644</xdr:rowOff>
    </xdr:from>
    <xdr:to>
      <xdr:col>85</xdr:col>
      <xdr:colOff>177800</xdr:colOff>
      <xdr:row>61</xdr:row>
      <xdr:rowOff>2794</xdr:rowOff>
    </xdr:to>
    <xdr:sp macro="" textlink="">
      <xdr:nvSpPr>
        <xdr:cNvPr id="541" name="楕円 540"/>
        <xdr:cNvSpPr/>
      </xdr:nvSpPr>
      <xdr:spPr>
        <a:xfrm>
          <a:off x="16268700" y="1035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51071</xdr:rowOff>
    </xdr:from>
    <xdr:ext cx="405111" cy="259045"/>
    <xdr:sp macro="" textlink="">
      <xdr:nvSpPr>
        <xdr:cNvPr id="542" name="【学校施設】&#10;有形固定資産減価償却率該当値テキスト"/>
        <xdr:cNvSpPr txBox="1"/>
      </xdr:nvSpPr>
      <xdr:spPr>
        <a:xfrm>
          <a:off x="16357600" y="1033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38354</xdr:rowOff>
    </xdr:from>
    <xdr:to>
      <xdr:col>81</xdr:col>
      <xdr:colOff>101600</xdr:colOff>
      <xdr:row>60</xdr:row>
      <xdr:rowOff>139954</xdr:rowOff>
    </xdr:to>
    <xdr:sp macro="" textlink="">
      <xdr:nvSpPr>
        <xdr:cNvPr id="543" name="楕円 542"/>
        <xdr:cNvSpPr/>
      </xdr:nvSpPr>
      <xdr:spPr>
        <a:xfrm>
          <a:off x="15430500" y="1032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89154</xdr:rowOff>
    </xdr:from>
    <xdr:to>
      <xdr:col>85</xdr:col>
      <xdr:colOff>127000</xdr:colOff>
      <xdr:row>60</xdr:row>
      <xdr:rowOff>123444</xdr:rowOff>
    </xdr:to>
    <xdr:cxnSp macro="">
      <xdr:nvCxnSpPr>
        <xdr:cNvPr id="544" name="直線コネクタ 543"/>
        <xdr:cNvCxnSpPr/>
      </xdr:nvCxnSpPr>
      <xdr:spPr>
        <a:xfrm>
          <a:off x="15481300" y="1037615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22352</xdr:rowOff>
    </xdr:from>
    <xdr:to>
      <xdr:col>76</xdr:col>
      <xdr:colOff>165100</xdr:colOff>
      <xdr:row>60</xdr:row>
      <xdr:rowOff>123952</xdr:rowOff>
    </xdr:to>
    <xdr:sp macro="" textlink="">
      <xdr:nvSpPr>
        <xdr:cNvPr id="545" name="楕円 544"/>
        <xdr:cNvSpPr/>
      </xdr:nvSpPr>
      <xdr:spPr>
        <a:xfrm>
          <a:off x="145415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73152</xdr:rowOff>
    </xdr:from>
    <xdr:to>
      <xdr:col>81</xdr:col>
      <xdr:colOff>50800</xdr:colOff>
      <xdr:row>60</xdr:row>
      <xdr:rowOff>89154</xdr:rowOff>
    </xdr:to>
    <xdr:cxnSp macro="">
      <xdr:nvCxnSpPr>
        <xdr:cNvPr id="546" name="直線コネクタ 545"/>
        <xdr:cNvCxnSpPr/>
      </xdr:nvCxnSpPr>
      <xdr:spPr>
        <a:xfrm>
          <a:off x="14592300" y="1036015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47" name="楕円 546"/>
        <xdr:cNvSpPr/>
      </xdr:nvSpPr>
      <xdr:spPr>
        <a:xfrm>
          <a:off x="13652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34290</xdr:rowOff>
    </xdr:from>
    <xdr:to>
      <xdr:col>76</xdr:col>
      <xdr:colOff>114300</xdr:colOff>
      <xdr:row>60</xdr:row>
      <xdr:rowOff>73152</xdr:rowOff>
    </xdr:to>
    <xdr:cxnSp macro="">
      <xdr:nvCxnSpPr>
        <xdr:cNvPr id="548" name="直線コネクタ 547"/>
        <xdr:cNvCxnSpPr/>
      </xdr:nvCxnSpPr>
      <xdr:spPr>
        <a:xfrm>
          <a:off x="13703300" y="1032129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116078</xdr:rowOff>
    </xdr:from>
    <xdr:to>
      <xdr:col>67</xdr:col>
      <xdr:colOff>101600</xdr:colOff>
      <xdr:row>60</xdr:row>
      <xdr:rowOff>46228</xdr:rowOff>
    </xdr:to>
    <xdr:sp macro="" textlink="">
      <xdr:nvSpPr>
        <xdr:cNvPr id="549" name="楕円 548"/>
        <xdr:cNvSpPr/>
      </xdr:nvSpPr>
      <xdr:spPr>
        <a:xfrm>
          <a:off x="12763500" y="102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166878</xdr:rowOff>
    </xdr:from>
    <xdr:to>
      <xdr:col>71</xdr:col>
      <xdr:colOff>177800</xdr:colOff>
      <xdr:row>60</xdr:row>
      <xdr:rowOff>34290</xdr:rowOff>
    </xdr:to>
    <xdr:cxnSp macro="">
      <xdr:nvCxnSpPr>
        <xdr:cNvPr id="550" name="直線コネクタ 549"/>
        <xdr:cNvCxnSpPr/>
      </xdr:nvCxnSpPr>
      <xdr:spPr>
        <a:xfrm>
          <a:off x="12814300" y="1028242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55897</xdr:rowOff>
    </xdr:from>
    <xdr:ext cx="405111" cy="259045"/>
    <xdr:sp macro="" textlink="">
      <xdr:nvSpPr>
        <xdr:cNvPr id="551" name="n_1aveValue【学校施設】&#10;有形固定資産減価償却率"/>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35323</xdr:rowOff>
    </xdr:from>
    <xdr:ext cx="405111" cy="259045"/>
    <xdr:sp macro="" textlink="">
      <xdr:nvSpPr>
        <xdr:cNvPr id="552" name="n_2aveValue【学校施設】&#10;有形固定資産減価償却率"/>
        <xdr:cNvSpPr txBox="1"/>
      </xdr:nvSpPr>
      <xdr:spPr>
        <a:xfrm>
          <a:off x="14389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553" name="n_3aveValue【学校施設】&#10;有形固定資産減価償却率"/>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14749</xdr:rowOff>
    </xdr:from>
    <xdr:ext cx="405111" cy="259045"/>
    <xdr:sp macro="" textlink="">
      <xdr:nvSpPr>
        <xdr:cNvPr id="554" name="n_4aveValue【学校施設】&#10;有形固定資産減価償却率"/>
        <xdr:cNvSpPr txBox="1"/>
      </xdr:nvSpPr>
      <xdr:spPr>
        <a:xfrm>
          <a:off x="126117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131081</xdr:rowOff>
    </xdr:from>
    <xdr:ext cx="405111" cy="259045"/>
    <xdr:sp macro="" textlink="">
      <xdr:nvSpPr>
        <xdr:cNvPr id="555" name="n_1mainValue【学校施設】&#10;有形固定資産減価償却率"/>
        <xdr:cNvSpPr txBox="1"/>
      </xdr:nvSpPr>
      <xdr:spPr>
        <a:xfrm>
          <a:off x="15266044" y="1041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115079</xdr:rowOff>
    </xdr:from>
    <xdr:ext cx="405111" cy="259045"/>
    <xdr:sp macro="" textlink="">
      <xdr:nvSpPr>
        <xdr:cNvPr id="556" name="n_2mainValue【学校施設】&#10;有形固定資産減価償却率"/>
        <xdr:cNvSpPr txBox="1"/>
      </xdr:nvSpPr>
      <xdr:spPr>
        <a:xfrm>
          <a:off x="14389744" y="1040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76217</xdr:rowOff>
    </xdr:from>
    <xdr:ext cx="405111" cy="259045"/>
    <xdr:sp macro="" textlink="">
      <xdr:nvSpPr>
        <xdr:cNvPr id="557" name="n_3mainValue【学校施設】&#10;有形固定資産減価償却率"/>
        <xdr:cNvSpPr txBox="1"/>
      </xdr:nvSpPr>
      <xdr:spPr>
        <a:xfrm>
          <a:off x="13500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37355</xdr:rowOff>
    </xdr:from>
    <xdr:ext cx="405111" cy="259045"/>
    <xdr:sp macro="" textlink="">
      <xdr:nvSpPr>
        <xdr:cNvPr id="558" name="n_4mainValue【学校施設】&#10;有形固定資産減価償却率"/>
        <xdr:cNvSpPr txBox="1"/>
      </xdr:nvSpPr>
      <xdr:spPr>
        <a:xfrm>
          <a:off x="12611744" y="1032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0" name="テキスト ボックス 57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84" name="直線コネクタ 583"/>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85" name="【学校施設】&#10;一人当たり面積最小値テキスト"/>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86" name="直線コネクタ 585"/>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87" name="【学校施設】&#10;一人当たり面積最大値テキスト"/>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88" name="直線コネクタ 587"/>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589" name="【学校施設】&#10;一人当たり面積平均値テキスト"/>
        <xdr:cNvSpPr txBox="1"/>
      </xdr:nvSpPr>
      <xdr:spPr>
        <a:xfrm>
          <a:off x="22199600" y="1051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90" name="フローチャート: 判断 589"/>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591" name="フローチャート: 判断 590"/>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592" name="フローチャート: 判断 591"/>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593" name="フローチャート: 判断 592"/>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594" name="フローチャート: 判断 593"/>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79502</xdr:rowOff>
    </xdr:from>
    <xdr:to>
      <xdr:col>116</xdr:col>
      <xdr:colOff>114300</xdr:colOff>
      <xdr:row>63</xdr:row>
      <xdr:rowOff>9652</xdr:rowOff>
    </xdr:to>
    <xdr:sp macro="" textlink="">
      <xdr:nvSpPr>
        <xdr:cNvPr id="600" name="楕円 599"/>
        <xdr:cNvSpPr/>
      </xdr:nvSpPr>
      <xdr:spPr>
        <a:xfrm>
          <a:off x="22110700" y="107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57929</xdr:rowOff>
    </xdr:from>
    <xdr:ext cx="469744" cy="259045"/>
    <xdr:sp macro="" textlink="">
      <xdr:nvSpPr>
        <xdr:cNvPr id="601" name="【学校施設】&#10;一人当たり面積該当値テキスト"/>
        <xdr:cNvSpPr txBox="1"/>
      </xdr:nvSpPr>
      <xdr:spPr>
        <a:xfrm>
          <a:off x="22199600" y="1068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83094</xdr:rowOff>
    </xdr:from>
    <xdr:to>
      <xdr:col>112</xdr:col>
      <xdr:colOff>38100</xdr:colOff>
      <xdr:row>63</xdr:row>
      <xdr:rowOff>13244</xdr:rowOff>
    </xdr:to>
    <xdr:sp macro="" textlink="">
      <xdr:nvSpPr>
        <xdr:cNvPr id="602" name="楕円 601"/>
        <xdr:cNvSpPr/>
      </xdr:nvSpPr>
      <xdr:spPr>
        <a:xfrm>
          <a:off x="21272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130302</xdr:rowOff>
    </xdr:from>
    <xdr:to>
      <xdr:col>116</xdr:col>
      <xdr:colOff>63500</xdr:colOff>
      <xdr:row>62</xdr:row>
      <xdr:rowOff>133894</xdr:rowOff>
    </xdr:to>
    <xdr:cxnSp macro="">
      <xdr:nvCxnSpPr>
        <xdr:cNvPr id="603" name="直線コネクタ 602"/>
        <xdr:cNvCxnSpPr/>
      </xdr:nvCxnSpPr>
      <xdr:spPr>
        <a:xfrm flipV="1">
          <a:off x="21323300" y="10760202"/>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88156</xdr:rowOff>
    </xdr:from>
    <xdr:to>
      <xdr:col>107</xdr:col>
      <xdr:colOff>101600</xdr:colOff>
      <xdr:row>63</xdr:row>
      <xdr:rowOff>18306</xdr:rowOff>
    </xdr:to>
    <xdr:sp macro="" textlink="">
      <xdr:nvSpPr>
        <xdr:cNvPr id="604" name="楕円 603"/>
        <xdr:cNvSpPr/>
      </xdr:nvSpPr>
      <xdr:spPr>
        <a:xfrm>
          <a:off x="20383500" y="1071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133894</xdr:rowOff>
    </xdr:from>
    <xdr:to>
      <xdr:col>111</xdr:col>
      <xdr:colOff>177800</xdr:colOff>
      <xdr:row>62</xdr:row>
      <xdr:rowOff>138956</xdr:rowOff>
    </xdr:to>
    <xdr:cxnSp macro="">
      <xdr:nvCxnSpPr>
        <xdr:cNvPr id="605" name="直線コネクタ 604"/>
        <xdr:cNvCxnSpPr/>
      </xdr:nvCxnSpPr>
      <xdr:spPr>
        <a:xfrm flipV="1">
          <a:off x="20434300" y="10763794"/>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93871</xdr:rowOff>
    </xdr:from>
    <xdr:to>
      <xdr:col>102</xdr:col>
      <xdr:colOff>165100</xdr:colOff>
      <xdr:row>63</xdr:row>
      <xdr:rowOff>24021</xdr:rowOff>
    </xdr:to>
    <xdr:sp macro="" textlink="">
      <xdr:nvSpPr>
        <xdr:cNvPr id="606" name="楕円 605"/>
        <xdr:cNvSpPr/>
      </xdr:nvSpPr>
      <xdr:spPr>
        <a:xfrm>
          <a:off x="19494500" y="1072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138956</xdr:rowOff>
    </xdr:from>
    <xdr:to>
      <xdr:col>107</xdr:col>
      <xdr:colOff>50800</xdr:colOff>
      <xdr:row>62</xdr:row>
      <xdr:rowOff>144671</xdr:rowOff>
    </xdr:to>
    <xdr:cxnSp macro="">
      <xdr:nvCxnSpPr>
        <xdr:cNvPr id="607" name="直線コネクタ 606"/>
        <xdr:cNvCxnSpPr/>
      </xdr:nvCxnSpPr>
      <xdr:spPr>
        <a:xfrm flipV="1">
          <a:off x="19545300" y="1076885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100076</xdr:rowOff>
    </xdr:from>
    <xdr:to>
      <xdr:col>98</xdr:col>
      <xdr:colOff>38100</xdr:colOff>
      <xdr:row>63</xdr:row>
      <xdr:rowOff>30226</xdr:rowOff>
    </xdr:to>
    <xdr:sp macro="" textlink="">
      <xdr:nvSpPr>
        <xdr:cNvPr id="608" name="楕円 607"/>
        <xdr:cNvSpPr/>
      </xdr:nvSpPr>
      <xdr:spPr>
        <a:xfrm>
          <a:off x="18605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144671</xdr:rowOff>
    </xdr:from>
    <xdr:to>
      <xdr:col>102</xdr:col>
      <xdr:colOff>114300</xdr:colOff>
      <xdr:row>62</xdr:row>
      <xdr:rowOff>150876</xdr:rowOff>
    </xdr:to>
    <xdr:cxnSp macro="">
      <xdr:nvCxnSpPr>
        <xdr:cNvPr id="609" name="直線コネクタ 608"/>
        <xdr:cNvCxnSpPr/>
      </xdr:nvCxnSpPr>
      <xdr:spPr>
        <a:xfrm flipV="1">
          <a:off x="18656300" y="10774571"/>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163013</xdr:rowOff>
    </xdr:from>
    <xdr:ext cx="469744" cy="259045"/>
    <xdr:sp macro="" textlink="">
      <xdr:nvSpPr>
        <xdr:cNvPr id="610" name="n_1aveValue【学校施設】&#10;一人当たり面積"/>
        <xdr:cNvSpPr txBox="1"/>
      </xdr:nvSpPr>
      <xdr:spPr>
        <a:xfrm>
          <a:off x="21075727" y="1045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169054</xdr:rowOff>
    </xdr:from>
    <xdr:ext cx="469744" cy="259045"/>
    <xdr:sp macro="" textlink="">
      <xdr:nvSpPr>
        <xdr:cNvPr id="611" name="n_2aveValue【学校施設】&#10;一人当たり面積"/>
        <xdr:cNvSpPr txBox="1"/>
      </xdr:nvSpPr>
      <xdr:spPr>
        <a:xfrm>
          <a:off x="20199427" y="1045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216</xdr:rowOff>
    </xdr:from>
    <xdr:ext cx="469744" cy="259045"/>
    <xdr:sp macro="" textlink="">
      <xdr:nvSpPr>
        <xdr:cNvPr id="612" name="n_3aveValue【学校施設】&#10;一人当たり面積"/>
        <xdr:cNvSpPr txBox="1"/>
      </xdr:nvSpPr>
      <xdr:spPr>
        <a:xfrm>
          <a:off x="19310427" y="1045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152562</xdr:rowOff>
    </xdr:from>
    <xdr:ext cx="469744" cy="259045"/>
    <xdr:sp macro="" textlink="">
      <xdr:nvSpPr>
        <xdr:cNvPr id="613" name="n_4aveValue【学校施設】&#10;一人当たり面積"/>
        <xdr:cNvSpPr txBox="1"/>
      </xdr:nvSpPr>
      <xdr:spPr>
        <a:xfrm>
          <a:off x="18421427" y="104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4371</xdr:rowOff>
    </xdr:from>
    <xdr:ext cx="469744" cy="259045"/>
    <xdr:sp macro="" textlink="">
      <xdr:nvSpPr>
        <xdr:cNvPr id="614" name="n_1mainValue【学校施設】&#10;一人当たり面積"/>
        <xdr:cNvSpPr txBox="1"/>
      </xdr:nvSpPr>
      <xdr:spPr>
        <a:xfrm>
          <a:off x="21075727" y="1080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9433</xdr:rowOff>
    </xdr:from>
    <xdr:ext cx="469744" cy="259045"/>
    <xdr:sp macro="" textlink="">
      <xdr:nvSpPr>
        <xdr:cNvPr id="615" name="n_2mainValue【学校施設】&#10;一人当たり面積"/>
        <xdr:cNvSpPr txBox="1"/>
      </xdr:nvSpPr>
      <xdr:spPr>
        <a:xfrm>
          <a:off x="20199427" y="1081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15148</xdr:rowOff>
    </xdr:from>
    <xdr:ext cx="469744" cy="259045"/>
    <xdr:sp macro="" textlink="">
      <xdr:nvSpPr>
        <xdr:cNvPr id="616" name="n_3mainValue【学校施設】&#10;一人当たり面積"/>
        <xdr:cNvSpPr txBox="1"/>
      </xdr:nvSpPr>
      <xdr:spPr>
        <a:xfrm>
          <a:off x="19310427" y="1081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21353</xdr:rowOff>
    </xdr:from>
    <xdr:ext cx="469744" cy="259045"/>
    <xdr:sp macro="" textlink="">
      <xdr:nvSpPr>
        <xdr:cNvPr id="617" name="n_4mainValue【学校施設】&#10;一人当たり面積"/>
        <xdr:cNvSpPr txBox="1"/>
      </xdr:nvSpPr>
      <xdr:spPr>
        <a:xfrm>
          <a:off x="18421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43" name="直線コネクタ 642"/>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46"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47" name="直線コネクタ 646"/>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152235</xdr:rowOff>
    </xdr:from>
    <xdr:ext cx="405111" cy="259045"/>
    <xdr:sp macro="" textlink="">
      <xdr:nvSpPr>
        <xdr:cNvPr id="648" name="【児童館】&#10;有形固定資産減価償却率平均値テキスト"/>
        <xdr:cNvSpPr txBox="1"/>
      </xdr:nvSpPr>
      <xdr:spPr>
        <a:xfrm>
          <a:off x="16357600" y="1403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649" name="フローチャート: 判断 648"/>
        <xdr:cNvSpPr/>
      </xdr:nvSpPr>
      <xdr:spPr>
        <a:xfrm>
          <a:off x="162687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650" name="フローチャート: 判断 649"/>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651" name="フローチャート: 判断 650"/>
        <xdr:cNvSpPr/>
      </xdr:nvSpPr>
      <xdr:spPr>
        <a:xfrm>
          <a:off x="14541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652" name="フローチャート: 判断 651"/>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653" name="フローチャート: 判断 652"/>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16692</xdr:rowOff>
    </xdr:from>
    <xdr:to>
      <xdr:col>85</xdr:col>
      <xdr:colOff>177800</xdr:colOff>
      <xdr:row>83</xdr:row>
      <xdr:rowOff>118292</xdr:rowOff>
    </xdr:to>
    <xdr:sp macro="" textlink="">
      <xdr:nvSpPr>
        <xdr:cNvPr id="659" name="楕円 658"/>
        <xdr:cNvSpPr/>
      </xdr:nvSpPr>
      <xdr:spPr>
        <a:xfrm>
          <a:off x="16268700" y="142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166569</xdr:rowOff>
    </xdr:from>
    <xdr:ext cx="405111" cy="259045"/>
    <xdr:sp macro="" textlink="">
      <xdr:nvSpPr>
        <xdr:cNvPr id="660" name="【児童館】&#10;有形固定資産減価償却率該当値テキスト"/>
        <xdr:cNvSpPr txBox="1"/>
      </xdr:nvSpPr>
      <xdr:spPr>
        <a:xfrm>
          <a:off x="16357600" y="1422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148952</xdr:rowOff>
    </xdr:from>
    <xdr:to>
      <xdr:col>81</xdr:col>
      <xdr:colOff>101600</xdr:colOff>
      <xdr:row>83</xdr:row>
      <xdr:rowOff>79102</xdr:rowOff>
    </xdr:to>
    <xdr:sp macro="" textlink="">
      <xdr:nvSpPr>
        <xdr:cNvPr id="661" name="楕円 660"/>
        <xdr:cNvSpPr/>
      </xdr:nvSpPr>
      <xdr:spPr>
        <a:xfrm>
          <a:off x="15430500" y="142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28302</xdr:rowOff>
    </xdr:from>
    <xdr:to>
      <xdr:col>85</xdr:col>
      <xdr:colOff>127000</xdr:colOff>
      <xdr:row>83</xdr:row>
      <xdr:rowOff>67492</xdr:rowOff>
    </xdr:to>
    <xdr:cxnSp macro="">
      <xdr:nvCxnSpPr>
        <xdr:cNvPr id="662" name="直線コネクタ 661"/>
        <xdr:cNvCxnSpPr/>
      </xdr:nvCxnSpPr>
      <xdr:spPr>
        <a:xfrm>
          <a:off x="15481300" y="14258652"/>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114663</xdr:rowOff>
    </xdr:from>
    <xdr:to>
      <xdr:col>76</xdr:col>
      <xdr:colOff>165100</xdr:colOff>
      <xdr:row>83</xdr:row>
      <xdr:rowOff>44813</xdr:rowOff>
    </xdr:to>
    <xdr:sp macro="" textlink="">
      <xdr:nvSpPr>
        <xdr:cNvPr id="663" name="楕円 662"/>
        <xdr:cNvSpPr/>
      </xdr:nvSpPr>
      <xdr:spPr>
        <a:xfrm>
          <a:off x="14541500" y="141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165463</xdr:rowOff>
    </xdr:from>
    <xdr:to>
      <xdr:col>81</xdr:col>
      <xdr:colOff>50800</xdr:colOff>
      <xdr:row>83</xdr:row>
      <xdr:rowOff>28302</xdr:rowOff>
    </xdr:to>
    <xdr:cxnSp macro="">
      <xdr:nvCxnSpPr>
        <xdr:cNvPr id="664" name="直線コネクタ 663"/>
        <xdr:cNvCxnSpPr/>
      </xdr:nvCxnSpPr>
      <xdr:spPr>
        <a:xfrm>
          <a:off x="14592300" y="1422436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73842</xdr:rowOff>
    </xdr:from>
    <xdr:to>
      <xdr:col>72</xdr:col>
      <xdr:colOff>38100</xdr:colOff>
      <xdr:row>83</xdr:row>
      <xdr:rowOff>3992</xdr:rowOff>
    </xdr:to>
    <xdr:sp macro="" textlink="">
      <xdr:nvSpPr>
        <xdr:cNvPr id="665" name="楕円 664"/>
        <xdr:cNvSpPr/>
      </xdr:nvSpPr>
      <xdr:spPr>
        <a:xfrm>
          <a:off x="13652500" y="141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124642</xdr:rowOff>
    </xdr:from>
    <xdr:to>
      <xdr:col>76</xdr:col>
      <xdr:colOff>114300</xdr:colOff>
      <xdr:row>82</xdr:row>
      <xdr:rowOff>165463</xdr:rowOff>
    </xdr:to>
    <xdr:cxnSp macro="">
      <xdr:nvCxnSpPr>
        <xdr:cNvPr id="666" name="直線コネクタ 665"/>
        <xdr:cNvCxnSpPr/>
      </xdr:nvCxnSpPr>
      <xdr:spPr>
        <a:xfrm>
          <a:off x="13703300" y="1418354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34652</xdr:rowOff>
    </xdr:from>
    <xdr:to>
      <xdr:col>67</xdr:col>
      <xdr:colOff>101600</xdr:colOff>
      <xdr:row>82</xdr:row>
      <xdr:rowOff>136252</xdr:rowOff>
    </xdr:to>
    <xdr:sp macro="" textlink="">
      <xdr:nvSpPr>
        <xdr:cNvPr id="667" name="楕円 666"/>
        <xdr:cNvSpPr/>
      </xdr:nvSpPr>
      <xdr:spPr>
        <a:xfrm>
          <a:off x="127635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85452</xdr:rowOff>
    </xdr:from>
    <xdr:to>
      <xdr:col>71</xdr:col>
      <xdr:colOff>177800</xdr:colOff>
      <xdr:row>82</xdr:row>
      <xdr:rowOff>124642</xdr:rowOff>
    </xdr:to>
    <xdr:cxnSp macro="">
      <xdr:nvCxnSpPr>
        <xdr:cNvPr id="668" name="直線コネクタ 667"/>
        <xdr:cNvCxnSpPr/>
      </xdr:nvCxnSpPr>
      <xdr:spPr>
        <a:xfrm>
          <a:off x="12814300" y="14144352"/>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23784</xdr:rowOff>
    </xdr:from>
    <xdr:ext cx="405111" cy="259045"/>
    <xdr:sp macro="" textlink="">
      <xdr:nvSpPr>
        <xdr:cNvPr id="669" name="n_1aveValue【児童館】&#10;有形固定資産減価償却率"/>
        <xdr:cNvSpPr txBox="1"/>
      </xdr:nvSpPr>
      <xdr:spPr>
        <a:xfrm>
          <a:off x="152660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156046</xdr:rowOff>
    </xdr:from>
    <xdr:ext cx="405111" cy="259045"/>
    <xdr:sp macro="" textlink="">
      <xdr:nvSpPr>
        <xdr:cNvPr id="670" name="n_2aveValue【児童館】&#10;有形固定資産減価償却率"/>
        <xdr:cNvSpPr txBox="1"/>
      </xdr:nvSpPr>
      <xdr:spPr>
        <a:xfrm>
          <a:off x="143897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671" name="n_3aveValue【児童館】&#10;有形固定資産減価償却率"/>
        <xdr:cNvSpPr txBox="1"/>
      </xdr:nvSpPr>
      <xdr:spPr>
        <a:xfrm>
          <a:off x="13500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24509</xdr:rowOff>
    </xdr:from>
    <xdr:ext cx="405111" cy="259045"/>
    <xdr:sp macro="" textlink="">
      <xdr:nvSpPr>
        <xdr:cNvPr id="672" name="n_4aveValue【児童館】&#10;有形固定資産減価償却率"/>
        <xdr:cNvSpPr txBox="1"/>
      </xdr:nvSpPr>
      <xdr:spPr>
        <a:xfrm>
          <a:off x="12611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70229</xdr:rowOff>
    </xdr:from>
    <xdr:ext cx="405111" cy="259045"/>
    <xdr:sp macro="" textlink="">
      <xdr:nvSpPr>
        <xdr:cNvPr id="673" name="n_1mainValue【児童館】&#10;有形固定資産減価償却率"/>
        <xdr:cNvSpPr txBox="1"/>
      </xdr:nvSpPr>
      <xdr:spPr>
        <a:xfrm>
          <a:off x="15266044" y="1430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35940</xdr:rowOff>
    </xdr:from>
    <xdr:ext cx="405111" cy="259045"/>
    <xdr:sp macro="" textlink="">
      <xdr:nvSpPr>
        <xdr:cNvPr id="674" name="n_2mainValue【児童館】&#10;有形固定資産減価償却率"/>
        <xdr:cNvSpPr txBox="1"/>
      </xdr:nvSpPr>
      <xdr:spPr>
        <a:xfrm>
          <a:off x="14389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20519</xdr:rowOff>
    </xdr:from>
    <xdr:ext cx="405111" cy="259045"/>
    <xdr:sp macro="" textlink="">
      <xdr:nvSpPr>
        <xdr:cNvPr id="675" name="n_3mainValue【児童館】&#10;有形固定資産減価償却率"/>
        <xdr:cNvSpPr txBox="1"/>
      </xdr:nvSpPr>
      <xdr:spPr>
        <a:xfrm>
          <a:off x="13500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152779</xdr:rowOff>
    </xdr:from>
    <xdr:ext cx="405111" cy="259045"/>
    <xdr:sp macro="" textlink="">
      <xdr:nvSpPr>
        <xdr:cNvPr id="676" name="n_4mainValue【児童館】&#10;有形固定資産減価償却率"/>
        <xdr:cNvSpPr txBox="1"/>
      </xdr:nvSpPr>
      <xdr:spPr>
        <a:xfrm>
          <a:off x="126117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7" name="直線コネクタ 68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8" name="テキスト ボックス 68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9" name="直線コネクタ 68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0" name="テキスト ボックス 68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1" name="直線コネクタ 69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2" name="テキスト ボックス 69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3" name="直線コネクタ 69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4" name="テキスト ボックス 69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5" name="直線コネクタ 69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6" name="テキスト ボックス 69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7" name="直線コネクタ 69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8" name="テキスト ボックス 69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702" name="直線コネクタ 701"/>
        <xdr:cNvCxnSpPr/>
      </xdr:nvCxnSpPr>
      <xdr:spPr>
        <a:xfrm flipV="1">
          <a:off x="22160864" y="13476514"/>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703" name="【児童館】&#10;一人当たり面積最小値テキスト"/>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704" name="直線コネクタ 703"/>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5"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6" name="直線コネクタ 705"/>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134456</xdr:rowOff>
    </xdr:from>
    <xdr:ext cx="469744" cy="259045"/>
    <xdr:sp macro="" textlink="">
      <xdr:nvSpPr>
        <xdr:cNvPr id="707" name="【児童館】&#10;一人当たり面積平均値テキスト"/>
        <xdr:cNvSpPr txBox="1"/>
      </xdr:nvSpPr>
      <xdr:spPr>
        <a:xfrm>
          <a:off x="22199600" y="14536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708" name="フローチャート: 判断 707"/>
        <xdr:cNvSpPr/>
      </xdr:nvSpPr>
      <xdr:spPr>
        <a:xfrm>
          <a:off x="22110700" y="145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123371</xdr:rowOff>
    </xdr:from>
    <xdr:to>
      <xdr:col>112</xdr:col>
      <xdr:colOff>38100</xdr:colOff>
      <xdr:row>85</xdr:row>
      <xdr:rowOff>53521</xdr:rowOff>
    </xdr:to>
    <xdr:sp macro="" textlink="">
      <xdr:nvSpPr>
        <xdr:cNvPr id="709" name="フローチャート: 判断 708"/>
        <xdr:cNvSpPr/>
      </xdr:nvSpPr>
      <xdr:spPr>
        <a:xfrm>
          <a:off x="21272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123371</xdr:rowOff>
    </xdr:from>
    <xdr:to>
      <xdr:col>107</xdr:col>
      <xdr:colOff>101600</xdr:colOff>
      <xdr:row>85</xdr:row>
      <xdr:rowOff>53521</xdr:rowOff>
    </xdr:to>
    <xdr:sp macro="" textlink="">
      <xdr:nvSpPr>
        <xdr:cNvPr id="710" name="フローチャート: 判断 709"/>
        <xdr:cNvSpPr/>
      </xdr:nvSpPr>
      <xdr:spPr>
        <a:xfrm>
          <a:off x="20383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711" name="フローチャート: 判断 710"/>
        <xdr:cNvSpPr/>
      </xdr:nvSpPr>
      <xdr:spPr>
        <a:xfrm>
          <a:off x="19494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712" name="フローチャート: 判断 711"/>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18" name="楕円 717"/>
        <xdr:cNvSpPr/>
      </xdr:nvSpPr>
      <xdr:spPr>
        <a:xfrm>
          <a:off x="22110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162577</xdr:rowOff>
    </xdr:from>
    <xdr:ext cx="469744" cy="259045"/>
    <xdr:sp macro="" textlink="">
      <xdr:nvSpPr>
        <xdr:cNvPr id="719" name="【児童館】&#10;一人当たり面積該当値テキスト"/>
        <xdr:cNvSpPr txBox="1"/>
      </xdr:nvSpPr>
      <xdr:spPr>
        <a:xfrm>
          <a:off x="22199600"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150586</xdr:rowOff>
    </xdr:from>
    <xdr:to>
      <xdr:col>112</xdr:col>
      <xdr:colOff>38100</xdr:colOff>
      <xdr:row>83</xdr:row>
      <xdr:rowOff>80736</xdr:rowOff>
    </xdr:to>
    <xdr:sp macro="" textlink="">
      <xdr:nvSpPr>
        <xdr:cNvPr id="720" name="楕円 719"/>
        <xdr:cNvSpPr/>
      </xdr:nvSpPr>
      <xdr:spPr>
        <a:xfrm>
          <a:off x="21272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19050</xdr:rowOff>
    </xdr:from>
    <xdr:to>
      <xdr:col>116</xdr:col>
      <xdr:colOff>63500</xdr:colOff>
      <xdr:row>83</xdr:row>
      <xdr:rowOff>29936</xdr:rowOff>
    </xdr:to>
    <xdr:cxnSp macro="">
      <xdr:nvCxnSpPr>
        <xdr:cNvPr id="721" name="直線コネクタ 720"/>
        <xdr:cNvCxnSpPr/>
      </xdr:nvCxnSpPr>
      <xdr:spPr>
        <a:xfrm flipV="1">
          <a:off x="21323300" y="142494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161471</xdr:rowOff>
    </xdr:from>
    <xdr:to>
      <xdr:col>107</xdr:col>
      <xdr:colOff>101600</xdr:colOff>
      <xdr:row>83</xdr:row>
      <xdr:rowOff>91621</xdr:rowOff>
    </xdr:to>
    <xdr:sp macro="" textlink="">
      <xdr:nvSpPr>
        <xdr:cNvPr id="722" name="楕円 721"/>
        <xdr:cNvSpPr/>
      </xdr:nvSpPr>
      <xdr:spPr>
        <a:xfrm>
          <a:off x="20383500" y="1422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29936</xdr:rowOff>
    </xdr:from>
    <xdr:to>
      <xdr:col>111</xdr:col>
      <xdr:colOff>177800</xdr:colOff>
      <xdr:row>83</xdr:row>
      <xdr:rowOff>40821</xdr:rowOff>
    </xdr:to>
    <xdr:cxnSp macro="">
      <xdr:nvCxnSpPr>
        <xdr:cNvPr id="723" name="直線コネクタ 722"/>
        <xdr:cNvCxnSpPr/>
      </xdr:nvCxnSpPr>
      <xdr:spPr>
        <a:xfrm flipV="1">
          <a:off x="20434300" y="142602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907</xdr:rowOff>
    </xdr:from>
    <xdr:to>
      <xdr:col>102</xdr:col>
      <xdr:colOff>165100</xdr:colOff>
      <xdr:row>83</xdr:row>
      <xdr:rowOff>102507</xdr:rowOff>
    </xdr:to>
    <xdr:sp macro="" textlink="">
      <xdr:nvSpPr>
        <xdr:cNvPr id="724" name="楕円 723"/>
        <xdr:cNvSpPr/>
      </xdr:nvSpPr>
      <xdr:spPr>
        <a:xfrm>
          <a:off x="19494500" y="1423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40821</xdr:rowOff>
    </xdr:from>
    <xdr:to>
      <xdr:col>107</xdr:col>
      <xdr:colOff>50800</xdr:colOff>
      <xdr:row>83</xdr:row>
      <xdr:rowOff>51707</xdr:rowOff>
    </xdr:to>
    <xdr:cxnSp macro="">
      <xdr:nvCxnSpPr>
        <xdr:cNvPr id="725" name="直線コネクタ 724"/>
        <xdr:cNvCxnSpPr/>
      </xdr:nvCxnSpPr>
      <xdr:spPr>
        <a:xfrm flipV="1">
          <a:off x="19545300" y="142711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11793</xdr:rowOff>
    </xdr:from>
    <xdr:to>
      <xdr:col>98</xdr:col>
      <xdr:colOff>38100</xdr:colOff>
      <xdr:row>83</xdr:row>
      <xdr:rowOff>113393</xdr:rowOff>
    </xdr:to>
    <xdr:sp macro="" textlink="">
      <xdr:nvSpPr>
        <xdr:cNvPr id="726" name="楕円 725"/>
        <xdr:cNvSpPr/>
      </xdr:nvSpPr>
      <xdr:spPr>
        <a:xfrm>
          <a:off x="18605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51707</xdr:rowOff>
    </xdr:from>
    <xdr:to>
      <xdr:col>102</xdr:col>
      <xdr:colOff>114300</xdr:colOff>
      <xdr:row>83</xdr:row>
      <xdr:rowOff>62593</xdr:rowOff>
    </xdr:to>
    <xdr:cxnSp macro="">
      <xdr:nvCxnSpPr>
        <xdr:cNvPr id="727" name="直線コネクタ 726"/>
        <xdr:cNvCxnSpPr/>
      </xdr:nvCxnSpPr>
      <xdr:spPr>
        <a:xfrm flipV="1">
          <a:off x="18656300" y="142820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44648</xdr:rowOff>
    </xdr:from>
    <xdr:ext cx="469744" cy="259045"/>
    <xdr:sp macro="" textlink="">
      <xdr:nvSpPr>
        <xdr:cNvPr id="728" name="n_1aveValue【児童館】&#10;一人当たり面積"/>
        <xdr:cNvSpPr txBox="1"/>
      </xdr:nvSpPr>
      <xdr:spPr>
        <a:xfrm>
          <a:off x="21075727" y="146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44648</xdr:rowOff>
    </xdr:from>
    <xdr:ext cx="469744" cy="259045"/>
    <xdr:sp macro="" textlink="">
      <xdr:nvSpPr>
        <xdr:cNvPr id="729" name="n_2aveValue【児童館】&#10;一人当たり面積"/>
        <xdr:cNvSpPr txBox="1"/>
      </xdr:nvSpPr>
      <xdr:spPr>
        <a:xfrm>
          <a:off x="20199427" y="146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55534</xdr:rowOff>
    </xdr:from>
    <xdr:ext cx="469744" cy="259045"/>
    <xdr:sp macro="" textlink="">
      <xdr:nvSpPr>
        <xdr:cNvPr id="730" name="n_3aveValue【児童館】&#10;一人当たり面積"/>
        <xdr:cNvSpPr txBox="1"/>
      </xdr:nvSpPr>
      <xdr:spPr>
        <a:xfrm>
          <a:off x="19310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55534</xdr:rowOff>
    </xdr:from>
    <xdr:ext cx="469744" cy="259045"/>
    <xdr:sp macro="" textlink="">
      <xdr:nvSpPr>
        <xdr:cNvPr id="731" name="n_4aveValue【児童館】&#10;一人当たり面積"/>
        <xdr:cNvSpPr txBox="1"/>
      </xdr:nvSpPr>
      <xdr:spPr>
        <a:xfrm>
          <a:off x="18421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97263</xdr:rowOff>
    </xdr:from>
    <xdr:ext cx="469744" cy="259045"/>
    <xdr:sp macro="" textlink="">
      <xdr:nvSpPr>
        <xdr:cNvPr id="732" name="n_1mainValue【児童館】&#10;一人当たり面積"/>
        <xdr:cNvSpPr txBox="1"/>
      </xdr:nvSpPr>
      <xdr:spPr>
        <a:xfrm>
          <a:off x="210757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108148</xdr:rowOff>
    </xdr:from>
    <xdr:ext cx="469744" cy="259045"/>
    <xdr:sp macro="" textlink="">
      <xdr:nvSpPr>
        <xdr:cNvPr id="733" name="n_2mainValue【児童館】&#10;一人当たり面積"/>
        <xdr:cNvSpPr txBox="1"/>
      </xdr:nvSpPr>
      <xdr:spPr>
        <a:xfrm>
          <a:off x="20199427" y="1399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119034</xdr:rowOff>
    </xdr:from>
    <xdr:ext cx="469744" cy="259045"/>
    <xdr:sp macro="" textlink="">
      <xdr:nvSpPr>
        <xdr:cNvPr id="734" name="n_3mainValue【児童館】&#10;一人当たり面積"/>
        <xdr:cNvSpPr txBox="1"/>
      </xdr:nvSpPr>
      <xdr:spPr>
        <a:xfrm>
          <a:off x="19310427" y="1400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129920</xdr:rowOff>
    </xdr:from>
    <xdr:ext cx="469744" cy="259045"/>
    <xdr:sp macro="" textlink="">
      <xdr:nvSpPr>
        <xdr:cNvPr id="735" name="n_4mainValue【児童館】&#10;一人当たり面積"/>
        <xdr:cNvSpPr txBox="1"/>
      </xdr:nvSpPr>
      <xdr:spPr>
        <a:xfrm>
          <a:off x="18421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760" name="直線コネクタ 759"/>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763" name="【公民館】&#10;有形固定資産減価償却率最大値テキスト"/>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764" name="直線コネクタ 763"/>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765" name="【公民館】&#10;有形固定資産減価償却率平均値テキスト"/>
        <xdr:cNvSpPr txBox="1"/>
      </xdr:nvSpPr>
      <xdr:spPr>
        <a:xfrm>
          <a:off x="16357600" y="17780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766" name="フローチャート: 判断 765"/>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767" name="フローチャート: 判断 766"/>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768" name="フローチャート: 判断 767"/>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769" name="フローチャート: 判断 768"/>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770" name="フローチャート: 判断 769"/>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132080</xdr:rowOff>
    </xdr:from>
    <xdr:to>
      <xdr:col>85</xdr:col>
      <xdr:colOff>177800</xdr:colOff>
      <xdr:row>105</xdr:row>
      <xdr:rowOff>62230</xdr:rowOff>
    </xdr:to>
    <xdr:sp macro="" textlink="">
      <xdr:nvSpPr>
        <xdr:cNvPr id="776" name="楕円 775"/>
        <xdr:cNvSpPr/>
      </xdr:nvSpPr>
      <xdr:spPr>
        <a:xfrm>
          <a:off x="162687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110507</xdr:rowOff>
    </xdr:from>
    <xdr:ext cx="405111" cy="259045"/>
    <xdr:sp macro="" textlink="">
      <xdr:nvSpPr>
        <xdr:cNvPr id="777" name="【公民館】&#10;有形固定資産減価償却率該当値テキスト"/>
        <xdr:cNvSpPr txBox="1"/>
      </xdr:nvSpPr>
      <xdr:spPr>
        <a:xfrm>
          <a:off x="16357600"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99695</xdr:rowOff>
    </xdr:from>
    <xdr:to>
      <xdr:col>81</xdr:col>
      <xdr:colOff>101600</xdr:colOff>
      <xdr:row>105</xdr:row>
      <xdr:rowOff>29845</xdr:rowOff>
    </xdr:to>
    <xdr:sp macro="" textlink="">
      <xdr:nvSpPr>
        <xdr:cNvPr id="778" name="楕円 777"/>
        <xdr:cNvSpPr/>
      </xdr:nvSpPr>
      <xdr:spPr>
        <a:xfrm>
          <a:off x="154305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150495</xdr:rowOff>
    </xdr:from>
    <xdr:to>
      <xdr:col>85</xdr:col>
      <xdr:colOff>127000</xdr:colOff>
      <xdr:row>105</xdr:row>
      <xdr:rowOff>11430</xdr:rowOff>
    </xdr:to>
    <xdr:cxnSp macro="">
      <xdr:nvCxnSpPr>
        <xdr:cNvPr id="779" name="直線コネクタ 778"/>
        <xdr:cNvCxnSpPr/>
      </xdr:nvCxnSpPr>
      <xdr:spPr>
        <a:xfrm>
          <a:off x="15481300" y="179812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69214</xdr:rowOff>
    </xdr:from>
    <xdr:to>
      <xdr:col>76</xdr:col>
      <xdr:colOff>165100</xdr:colOff>
      <xdr:row>104</xdr:row>
      <xdr:rowOff>170814</xdr:rowOff>
    </xdr:to>
    <xdr:sp macro="" textlink="">
      <xdr:nvSpPr>
        <xdr:cNvPr id="780" name="楕円 779"/>
        <xdr:cNvSpPr/>
      </xdr:nvSpPr>
      <xdr:spPr>
        <a:xfrm>
          <a:off x="145415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120014</xdr:rowOff>
    </xdr:from>
    <xdr:to>
      <xdr:col>81</xdr:col>
      <xdr:colOff>50800</xdr:colOff>
      <xdr:row>104</xdr:row>
      <xdr:rowOff>150495</xdr:rowOff>
    </xdr:to>
    <xdr:cxnSp macro="">
      <xdr:nvCxnSpPr>
        <xdr:cNvPr id="781" name="直線コネクタ 780"/>
        <xdr:cNvCxnSpPr/>
      </xdr:nvCxnSpPr>
      <xdr:spPr>
        <a:xfrm>
          <a:off x="14592300" y="1795081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34925</xdr:rowOff>
    </xdr:from>
    <xdr:to>
      <xdr:col>72</xdr:col>
      <xdr:colOff>38100</xdr:colOff>
      <xdr:row>104</xdr:row>
      <xdr:rowOff>136525</xdr:rowOff>
    </xdr:to>
    <xdr:sp macro="" textlink="">
      <xdr:nvSpPr>
        <xdr:cNvPr id="782" name="楕円 781"/>
        <xdr:cNvSpPr/>
      </xdr:nvSpPr>
      <xdr:spPr>
        <a:xfrm>
          <a:off x="13652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85725</xdr:rowOff>
    </xdr:from>
    <xdr:to>
      <xdr:col>76</xdr:col>
      <xdr:colOff>114300</xdr:colOff>
      <xdr:row>104</xdr:row>
      <xdr:rowOff>120014</xdr:rowOff>
    </xdr:to>
    <xdr:cxnSp macro="">
      <xdr:nvCxnSpPr>
        <xdr:cNvPr id="783" name="直線コネクタ 782"/>
        <xdr:cNvCxnSpPr/>
      </xdr:nvCxnSpPr>
      <xdr:spPr>
        <a:xfrm>
          <a:off x="13703300" y="179165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10161</xdr:rowOff>
    </xdr:from>
    <xdr:to>
      <xdr:col>67</xdr:col>
      <xdr:colOff>101600</xdr:colOff>
      <xdr:row>104</xdr:row>
      <xdr:rowOff>111761</xdr:rowOff>
    </xdr:to>
    <xdr:sp macro="" textlink="">
      <xdr:nvSpPr>
        <xdr:cNvPr id="784" name="楕円 783"/>
        <xdr:cNvSpPr/>
      </xdr:nvSpPr>
      <xdr:spPr>
        <a:xfrm>
          <a:off x="12763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60961</xdr:rowOff>
    </xdr:from>
    <xdr:to>
      <xdr:col>71</xdr:col>
      <xdr:colOff>177800</xdr:colOff>
      <xdr:row>104</xdr:row>
      <xdr:rowOff>85725</xdr:rowOff>
    </xdr:to>
    <xdr:cxnSp macro="">
      <xdr:nvCxnSpPr>
        <xdr:cNvPr id="785" name="直線コネクタ 784"/>
        <xdr:cNvCxnSpPr/>
      </xdr:nvCxnSpPr>
      <xdr:spPr>
        <a:xfrm>
          <a:off x="12814300" y="1789176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41927</xdr:rowOff>
    </xdr:from>
    <xdr:ext cx="405111" cy="259045"/>
    <xdr:sp macro="" textlink="">
      <xdr:nvSpPr>
        <xdr:cNvPr id="786" name="n_1aveValue【公民館】&#10;有形固定資産減価償却率"/>
        <xdr:cNvSpPr txBox="1"/>
      </xdr:nvSpPr>
      <xdr:spPr>
        <a:xfrm>
          <a:off x="15266044"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43832</xdr:rowOff>
    </xdr:from>
    <xdr:ext cx="405111" cy="259045"/>
    <xdr:sp macro="" textlink="">
      <xdr:nvSpPr>
        <xdr:cNvPr id="787" name="n_2aveValue【公民館】&#10;有形固定資産減価償却率"/>
        <xdr:cNvSpPr txBox="1"/>
      </xdr:nvSpPr>
      <xdr:spPr>
        <a:xfrm>
          <a:off x="143897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28591</xdr:rowOff>
    </xdr:from>
    <xdr:ext cx="405111" cy="259045"/>
    <xdr:sp macro="" textlink="">
      <xdr:nvSpPr>
        <xdr:cNvPr id="788" name="n_3aveValue【公民館】&#10;有形固定資産減価償却率"/>
        <xdr:cNvSpPr txBox="1"/>
      </xdr:nvSpPr>
      <xdr:spPr>
        <a:xfrm>
          <a:off x="135007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38116</xdr:rowOff>
    </xdr:from>
    <xdr:ext cx="405111" cy="259045"/>
    <xdr:sp macro="" textlink="">
      <xdr:nvSpPr>
        <xdr:cNvPr id="789" name="n_4aveValue【公民館】&#10;有形固定資産減価償却率"/>
        <xdr:cNvSpPr txBox="1"/>
      </xdr:nvSpPr>
      <xdr:spPr>
        <a:xfrm>
          <a:off x="12611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46372</xdr:rowOff>
    </xdr:from>
    <xdr:ext cx="405111" cy="259045"/>
    <xdr:sp macro="" textlink="">
      <xdr:nvSpPr>
        <xdr:cNvPr id="790" name="n_1mainValue【公民館】&#10;有形固定資産減価償却率"/>
        <xdr:cNvSpPr txBox="1"/>
      </xdr:nvSpPr>
      <xdr:spPr>
        <a:xfrm>
          <a:off x="152660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15891</xdr:rowOff>
    </xdr:from>
    <xdr:ext cx="405111" cy="259045"/>
    <xdr:sp macro="" textlink="">
      <xdr:nvSpPr>
        <xdr:cNvPr id="791" name="n_2mainValue【公民館】&#10;有形固定資産減価償却率"/>
        <xdr:cNvSpPr txBox="1"/>
      </xdr:nvSpPr>
      <xdr:spPr>
        <a:xfrm>
          <a:off x="14389744" y="1767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153052</xdr:rowOff>
    </xdr:from>
    <xdr:ext cx="405111" cy="259045"/>
    <xdr:sp macro="" textlink="">
      <xdr:nvSpPr>
        <xdr:cNvPr id="792" name="n_3mainValue【公民館】&#10;有形固定資産減価償却率"/>
        <xdr:cNvSpPr txBox="1"/>
      </xdr:nvSpPr>
      <xdr:spPr>
        <a:xfrm>
          <a:off x="135007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128288</xdr:rowOff>
    </xdr:from>
    <xdr:ext cx="405111" cy="259045"/>
    <xdr:sp macro="" textlink="">
      <xdr:nvSpPr>
        <xdr:cNvPr id="793" name="n_4mainValue【公民館】&#10;有形固定資産減価償却率"/>
        <xdr:cNvSpPr txBox="1"/>
      </xdr:nvSpPr>
      <xdr:spPr>
        <a:xfrm>
          <a:off x="12611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4" name="直線コネクタ 80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5" name="テキスト ボックス 80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6" name="直線コネクタ 80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7" name="テキスト ボックス 80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8" name="直線コネクタ 80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9" name="テキスト ボックス 80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0" name="直線コネクタ 80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1" name="テキスト ボックス 81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2" name="直線コネクタ 81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3" name="テキスト ボックス 81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4" name="直線コネクタ 81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5" name="テキスト ボックス 81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819" name="直線コネクタ 818"/>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20"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1" name="直線コネクタ 820"/>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822" name="【公民館】&#10;一人当たり面積最大値テキスト"/>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823" name="直線コネクタ 822"/>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71863</xdr:rowOff>
    </xdr:from>
    <xdr:ext cx="469744" cy="259045"/>
    <xdr:sp macro="" textlink="">
      <xdr:nvSpPr>
        <xdr:cNvPr id="824" name="【公民館】&#10;一人当たり面積平均値テキスト"/>
        <xdr:cNvSpPr txBox="1"/>
      </xdr:nvSpPr>
      <xdr:spPr>
        <a:xfrm>
          <a:off x="22199600" y="18417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825" name="フローチャート: 判断 824"/>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826" name="フローチャート: 判断 825"/>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827" name="フローチャート: 判断 826"/>
        <xdr:cNvSpPr/>
      </xdr:nvSpPr>
      <xdr:spPr>
        <a:xfrm>
          <a:off x="20383500"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828" name="フローチャート: 判断 827"/>
        <xdr:cNvSpPr/>
      </xdr:nvSpPr>
      <xdr:spPr>
        <a:xfrm>
          <a:off x="19494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829" name="フローチャート: 判断 828"/>
        <xdr:cNvSpPr/>
      </xdr:nvSpPr>
      <xdr:spPr>
        <a:xfrm>
          <a:off x="18605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171269</xdr:rowOff>
    </xdr:from>
    <xdr:to>
      <xdr:col>116</xdr:col>
      <xdr:colOff>114300</xdr:colOff>
      <xdr:row>107</xdr:row>
      <xdr:rowOff>101419</xdr:rowOff>
    </xdr:to>
    <xdr:sp macro="" textlink="">
      <xdr:nvSpPr>
        <xdr:cNvPr id="835" name="楕円 834"/>
        <xdr:cNvSpPr/>
      </xdr:nvSpPr>
      <xdr:spPr>
        <a:xfrm>
          <a:off x="22110700" y="1834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22696</xdr:rowOff>
    </xdr:from>
    <xdr:ext cx="469744" cy="259045"/>
    <xdr:sp macro="" textlink="">
      <xdr:nvSpPr>
        <xdr:cNvPr id="836" name="【公民館】&#10;一人当たり面積該当値テキスト"/>
        <xdr:cNvSpPr txBox="1"/>
      </xdr:nvSpPr>
      <xdr:spPr>
        <a:xfrm>
          <a:off x="22199600" y="1819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3084</xdr:rowOff>
    </xdr:from>
    <xdr:to>
      <xdr:col>112</xdr:col>
      <xdr:colOff>38100</xdr:colOff>
      <xdr:row>107</xdr:row>
      <xdr:rowOff>104684</xdr:rowOff>
    </xdr:to>
    <xdr:sp macro="" textlink="">
      <xdr:nvSpPr>
        <xdr:cNvPr id="837" name="楕円 836"/>
        <xdr:cNvSpPr/>
      </xdr:nvSpPr>
      <xdr:spPr>
        <a:xfrm>
          <a:off x="21272500" y="1834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50619</xdr:rowOff>
    </xdr:from>
    <xdr:to>
      <xdr:col>116</xdr:col>
      <xdr:colOff>63500</xdr:colOff>
      <xdr:row>107</xdr:row>
      <xdr:rowOff>53884</xdr:rowOff>
    </xdr:to>
    <xdr:cxnSp macro="">
      <xdr:nvCxnSpPr>
        <xdr:cNvPr id="838" name="直線コネクタ 837"/>
        <xdr:cNvCxnSpPr/>
      </xdr:nvCxnSpPr>
      <xdr:spPr>
        <a:xfrm flipV="1">
          <a:off x="21323300" y="183957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8527</xdr:rowOff>
    </xdr:from>
    <xdr:to>
      <xdr:col>107</xdr:col>
      <xdr:colOff>101600</xdr:colOff>
      <xdr:row>107</xdr:row>
      <xdr:rowOff>110127</xdr:rowOff>
    </xdr:to>
    <xdr:sp macro="" textlink="">
      <xdr:nvSpPr>
        <xdr:cNvPr id="839" name="楕円 838"/>
        <xdr:cNvSpPr/>
      </xdr:nvSpPr>
      <xdr:spPr>
        <a:xfrm>
          <a:off x="20383500" y="1835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53884</xdr:rowOff>
    </xdr:from>
    <xdr:to>
      <xdr:col>111</xdr:col>
      <xdr:colOff>177800</xdr:colOff>
      <xdr:row>107</xdr:row>
      <xdr:rowOff>59327</xdr:rowOff>
    </xdr:to>
    <xdr:cxnSp macro="">
      <xdr:nvCxnSpPr>
        <xdr:cNvPr id="840" name="直線コネクタ 839"/>
        <xdr:cNvCxnSpPr/>
      </xdr:nvCxnSpPr>
      <xdr:spPr>
        <a:xfrm flipV="1">
          <a:off x="20434300" y="18399034"/>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841" name="楕円 840"/>
        <xdr:cNvSpPr/>
      </xdr:nvSpPr>
      <xdr:spPr>
        <a:xfrm>
          <a:off x="19494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59327</xdr:rowOff>
    </xdr:from>
    <xdr:to>
      <xdr:col>107</xdr:col>
      <xdr:colOff>50800</xdr:colOff>
      <xdr:row>107</xdr:row>
      <xdr:rowOff>64770</xdr:rowOff>
    </xdr:to>
    <xdr:cxnSp macro="">
      <xdr:nvCxnSpPr>
        <xdr:cNvPr id="842" name="直線コネクタ 841"/>
        <xdr:cNvCxnSpPr/>
      </xdr:nvCxnSpPr>
      <xdr:spPr>
        <a:xfrm flipV="1">
          <a:off x="19545300" y="18404477"/>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19413</xdr:rowOff>
    </xdr:from>
    <xdr:to>
      <xdr:col>98</xdr:col>
      <xdr:colOff>38100</xdr:colOff>
      <xdr:row>107</xdr:row>
      <xdr:rowOff>121013</xdr:rowOff>
    </xdr:to>
    <xdr:sp macro="" textlink="">
      <xdr:nvSpPr>
        <xdr:cNvPr id="843" name="楕円 842"/>
        <xdr:cNvSpPr/>
      </xdr:nvSpPr>
      <xdr:spPr>
        <a:xfrm>
          <a:off x="18605500" y="1836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64770</xdr:rowOff>
    </xdr:from>
    <xdr:to>
      <xdr:col>102</xdr:col>
      <xdr:colOff>114300</xdr:colOff>
      <xdr:row>107</xdr:row>
      <xdr:rowOff>70213</xdr:rowOff>
    </xdr:to>
    <xdr:cxnSp macro="">
      <xdr:nvCxnSpPr>
        <xdr:cNvPr id="844" name="直線コネクタ 843"/>
        <xdr:cNvCxnSpPr/>
      </xdr:nvCxnSpPr>
      <xdr:spPr>
        <a:xfrm flipV="1">
          <a:off x="18656300" y="1840992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17978</xdr:rowOff>
    </xdr:from>
    <xdr:ext cx="469744" cy="259045"/>
    <xdr:sp macro="" textlink="">
      <xdr:nvSpPr>
        <xdr:cNvPr id="845" name="n_1aveValue【公民館】&#10;一人当たり面積"/>
        <xdr:cNvSpPr txBox="1"/>
      </xdr:nvSpPr>
      <xdr:spPr>
        <a:xfrm>
          <a:off x="210757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12535</xdr:rowOff>
    </xdr:from>
    <xdr:ext cx="469744" cy="259045"/>
    <xdr:sp macro="" textlink="">
      <xdr:nvSpPr>
        <xdr:cNvPr id="846" name="n_2aveValue【公民館】&#10;一人当たり面積"/>
        <xdr:cNvSpPr txBox="1"/>
      </xdr:nvSpPr>
      <xdr:spPr>
        <a:xfrm>
          <a:off x="20199427" y="1852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17978</xdr:rowOff>
    </xdr:from>
    <xdr:ext cx="469744" cy="259045"/>
    <xdr:sp macro="" textlink="">
      <xdr:nvSpPr>
        <xdr:cNvPr id="847" name="n_3aveValue【公民館】&#10;一人当たり面積"/>
        <xdr:cNvSpPr txBox="1"/>
      </xdr:nvSpPr>
      <xdr:spPr>
        <a:xfrm>
          <a:off x="193104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19066</xdr:rowOff>
    </xdr:from>
    <xdr:ext cx="469744" cy="259045"/>
    <xdr:sp macro="" textlink="">
      <xdr:nvSpPr>
        <xdr:cNvPr id="848" name="n_4aveValue【公民館】&#10;一人当たり面積"/>
        <xdr:cNvSpPr txBox="1"/>
      </xdr:nvSpPr>
      <xdr:spPr>
        <a:xfrm>
          <a:off x="18421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121211</xdr:rowOff>
    </xdr:from>
    <xdr:ext cx="469744" cy="259045"/>
    <xdr:sp macro="" textlink="">
      <xdr:nvSpPr>
        <xdr:cNvPr id="849" name="n_1mainValue【公民館】&#10;一人当たり面積"/>
        <xdr:cNvSpPr txBox="1"/>
      </xdr:nvSpPr>
      <xdr:spPr>
        <a:xfrm>
          <a:off x="21075727" y="1812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126654</xdr:rowOff>
    </xdr:from>
    <xdr:ext cx="469744" cy="259045"/>
    <xdr:sp macro="" textlink="">
      <xdr:nvSpPr>
        <xdr:cNvPr id="850" name="n_2mainValue【公民館】&#10;一人当たり面積"/>
        <xdr:cNvSpPr txBox="1"/>
      </xdr:nvSpPr>
      <xdr:spPr>
        <a:xfrm>
          <a:off x="20199427" y="1812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132097</xdr:rowOff>
    </xdr:from>
    <xdr:ext cx="469744" cy="259045"/>
    <xdr:sp macro="" textlink="">
      <xdr:nvSpPr>
        <xdr:cNvPr id="851" name="n_3mainValue【公民館】&#10;一人当たり面積"/>
        <xdr:cNvSpPr txBox="1"/>
      </xdr:nvSpPr>
      <xdr:spPr>
        <a:xfrm>
          <a:off x="19310427" y="181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137540</xdr:rowOff>
    </xdr:from>
    <xdr:ext cx="469744" cy="259045"/>
    <xdr:sp macro="" textlink="">
      <xdr:nvSpPr>
        <xdr:cNvPr id="852" name="n_4mainValue【公民館】&#10;一人当たり面積"/>
        <xdr:cNvSpPr txBox="1"/>
      </xdr:nvSpPr>
      <xdr:spPr>
        <a:xfrm>
          <a:off x="18421427" y="1813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類似団体内平均値、山梨県平均値と比較して特に有形固定資産減価償却率が高くなっている施設は、道路（</a:t>
          </a:r>
          <a:r>
            <a:rPr kumimoji="1" lang="en-US" altLang="ja-JP" sz="1100">
              <a:latin typeface="ＭＳ Ｐゴシック" panose="020B0600070205080204" pitchFamily="50" charset="-128"/>
              <a:ea typeface="ＭＳ Ｐゴシック" panose="020B0600070205080204" pitchFamily="50" charset="-128"/>
            </a:rPr>
            <a:t>86.9</a:t>
          </a:r>
          <a:r>
            <a:rPr kumimoji="1" lang="ja-JP" altLang="en-US" sz="1100">
              <a:latin typeface="ＭＳ Ｐゴシック" panose="020B0600070205080204" pitchFamily="50" charset="-128"/>
              <a:ea typeface="ＭＳ Ｐゴシック" panose="020B0600070205080204" pitchFamily="50" charset="-128"/>
            </a:rPr>
            <a:t>％）、保育所等（</a:t>
          </a:r>
          <a:r>
            <a:rPr kumimoji="1" lang="en-US" altLang="ja-JP" sz="1100">
              <a:latin typeface="ＭＳ Ｐゴシック" panose="020B0600070205080204" pitchFamily="50" charset="-128"/>
              <a:ea typeface="ＭＳ Ｐゴシック" panose="020B0600070205080204" pitchFamily="50" charset="-128"/>
            </a:rPr>
            <a:t>95.5</a:t>
          </a:r>
          <a:r>
            <a:rPr kumimoji="1" lang="ja-JP" altLang="en-US" sz="1100">
              <a:latin typeface="ＭＳ Ｐゴシック" panose="020B0600070205080204" pitchFamily="50" charset="-128"/>
              <a:ea typeface="ＭＳ Ｐゴシック" panose="020B0600070205080204" pitchFamily="50" charset="-128"/>
            </a:rPr>
            <a:t>％）、学校施設（</a:t>
          </a:r>
          <a:r>
            <a:rPr kumimoji="1" lang="en-US" altLang="ja-JP" sz="1100">
              <a:latin typeface="ＭＳ Ｐゴシック" panose="020B0600070205080204" pitchFamily="50" charset="-128"/>
              <a:ea typeface="ＭＳ Ｐゴシック" panose="020B0600070205080204" pitchFamily="50" charset="-128"/>
            </a:rPr>
            <a:t>75.4</a:t>
          </a:r>
          <a:r>
            <a:rPr kumimoji="1" lang="ja-JP" altLang="en-US" sz="1100">
              <a:latin typeface="ＭＳ Ｐゴシック" panose="020B0600070205080204" pitchFamily="50" charset="-128"/>
              <a:ea typeface="ＭＳ Ｐゴシック" panose="020B0600070205080204" pitchFamily="50" charset="-128"/>
            </a:rPr>
            <a:t>％）である。道路については、古くから存在する道路が多く、改修についても毎年小規模な改修に留まっていることから、比率が高い状況にあると考えられる。道路に関しては市民生活に密着したインフラ資産であるため、効果的な長寿命化を図っていく。保育所等については、全ての施設が建築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経過し、減価償却累計額が取得価格に迫っているため、比率が高い状況である。老朽化は進んでいるため、効果的な修繕を継続していきながら維持管理に努めていく。学校施設については、各学校とも校舎の耐震改修等は実施済みであるが、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建設された施設が多く、減価償却が進んでいるため、比率が高い状況である。今後については、個別施設計画に基づき、計画的に修繕・更新等を実施していくとともに、中学校施設については、統合を含めた大規模改造事業を実施していく。</a:t>
          </a:r>
        </a:p>
        <a:p>
          <a:r>
            <a:rPr kumimoji="1" lang="ja-JP" altLang="en-US" sz="1100">
              <a:latin typeface="ＭＳ Ｐゴシック" panose="020B0600070205080204" pitchFamily="50" charset="-128"/>
              <a:ea typeface="ＭＳ Ｐゴシック" panose="020B0600070205080204" pitchFamily="50" charset="-128"/>
            </a:rPr>
            <a:t>　なお、橋りょう・トンネル（</a:t>
          </a:r>
          <a:r>
            <a:rPr kumimoji="1" lang="en-US" altLang="ja-JP" sz="1100">
              <a:latin typeface="ＭＳ Ｐゴシック" panose="020B0600070205080204" pitchFamily="50" charset="-128"/>
              <a:ea typeface="ＭＳ Ｐゴシック" panose="020B0600070205080204" pitchFamily="50" charset="-128"/>
            </a:rPr>
            <a:t>63.9</a:t>
          </a:r>
          <a:r>
            <a:rPr kumimoji="1" lang="ja-JP" altLang="en-US" sz="1100">
              <a:latin typeface="ＭＳ Ｐゴシック" panose="020B0600070205080204" pitchFamily="50" charset="-128"/>
              <a:ea typeface="ＭＳ Ｐゴシック" panose="020B0600070205080204" pitchFamily="50" charset="-128"/>
            </a:rPr>
            <a:t>％）、児童館（</a:t>
          </a:r>
          <a:r>
            <a:rPr kumimoji="1" lang="en-US" altLang="ja-JP" sz="1100">
              <a:latin typeface="ＭＳ Ｐゴシック" panose="020B0600070205080204" pitchFamily="50" charset="-128"/>
              <a:ea typeface="ＭＳ Ｐゴシック" panose="020B0600070205080204" pitchFamily="50" charset="-128"/>
            </a:rPr>
            <a:t>62.3</a:t>
          </a:r>
          <a:r>
            <a:rPr kumimoji="1" lang="ja-JP" altLang="en-US" sz="1100">
              <a:latin typeface="ＭＳ Ｐゴシック" panose="020B0600070205080204" pitchFamily="50" charset="-128"/>
              <a:ea typeface="ＭＳ Ｐゴシック" panose="020B0600070205080204" pitchFamily="50" charset="-128"/>
            </a:rPr>
            <a:t>％）、公民館（</a:t>
          </a:r>
          <a:r>
            <a:rPr kumimoji="1" lang="en-US" altLang="ja-JP" sz="1100">
              <a:latin typeface="ＭＳ Ｐゴシック" panose="020B0600070205080204" pitchFamily="50" charset="-128"/>
              <a:ea typeface="ＭＳ Ｐゴシック" panose="020B0600070205080204" pitchFamily="50" charset="-128"/>
            </a:rPr>
            <a:t>65.6</a:t>
          </a:r>
          <a:r>
            <a:rPr kumimoji="1" lang="ja-JP" altLang="en-US" sz="1100">
              <a:latin typeface="ＭＳ Ｐゴシック" panose="020B0600070205080204" pitchFamily="50" charset="-128"/>
              <a:ea typeface="ＭＳ Ｐゴシック" panose="020B0600070205080204" pitchFamily="50" charset="-128"/>
            </a:rPr>
            <a:t>％）についても、類似団体内平均値より有形固定資産減価償却率が高いため、維持管理経費の増加に留意しながら、適切な措置を講じていく必要がある。橋りょうについては保有資産が多いため、橋梁長寿命化計画に基づく点検等を実施し、計画的な改修を実施していく。</a:t>
          </a:r>
        </a:p>
        <a:p>
          <a:r>
            <a:rPr kumimoji="1" lang="ja-JP" altLang="en-US" sz="1100">
              <a:latin typeface="ＭＳ Ｐゴシック" panose="020B0600070205080204" pitchFamily="50" charset="-128"/>
              <a:ea typeface="ＭＳ Ｐゴシック" panose="020B0600070205080204" pitchFamily="50" charset="-128"/>
            </a:rPr>
            <a:t>　一方、類似団体内平均値より低い施設は、公営住宅（</a:t>
          </a:r>
          <a:r>
            <a:rPr kumimoji="1" lang="en-US" altLang="ja-JP" sz="1100">
              <a:latin typeface="ＭＳ Ｐゴシック" panose="020B0600070205080204" pitchFamily="50" charset="-128"/>
              <a:ea typeface="ＭＳ Ｐゴシック" panose="020B0600070205080204" pitchFamily="50" charset="-128"/>
            </a:rPr>
            <a:t>59.5</a:t>
          </a:r>
          <a:r>
            <a:rPr kumimoji="1" lang="ja-JP" altLang="en-US" sz="1100">
              <a:latin typeface="ＭＳ Ｐゴシック" panose="020B0600070205080204" pitchFamily="50" charset="-128"/>
              <a:ea typeface="ＭＳ Ｐゴシック" panose="020B0600070205080204" pitchFamily="50" charset="-128"/>
            </a:rPr>
            <a:t>％）で、保有量の約</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割程度の償却となっている。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30,447
30,202
264.11
21,979,986
20,700,251
1,203,010
10,552,313
20,283,649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15.9
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xdr:cNvSpPr txBox="1"/>
      </xdr:nvSpPr>
      <xdr:spPr>
        <a:xfrm>
          <a:off x="4673600" y="619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74" name="楕円 73"/>
        <xdr:cNvSpPr/>
      </xdr:nvSpPr>
      <xdr:spPr>
        <a:xfrm>
          <a:off x="45847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21788</xdr:rowOff>
    </xdr:from>
    <xdr:ext cx="405111" cy="259045"/>
    <xdr:sp macro="" textlink="">
      <xdr:nvSpPr>
        <xdr:cNvPr id="75" name="【図書館】&#10;有形固定資産減価償却率該当値テキスト"/>
        <xdr:cNvSpPr txBox="1"/>
      </xdr:nvSpPr>
      <xdr:spPr>
        <a:xfrm>
          <a:off x="4673600" y="6365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49893</xdr:rowOff>
    </xdr:from>
    <xdr:to>
      <xdr:col>20</xdr:col>
      <xdr:colOff>38100</xdr:colOff>
      <xdr:row>37</xdr:row>
      <xdr:rowOff>151493</xdr:rowOff>
    </xdr:to>
    <xdr:sp macro="" textlink="">
      <xdr:nvSpPr>
        <xdr:cNvPr id="76" name="楕円 75"/>
        <xdr:cNvSpPr/>
      </xdr:nvSpPr>
      <xdr:spPr>
        <a:xfrm>
          <a:off x="3746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94161</xdr:rowOff>
    </xdr:from>
    <xdr:to>
      <xdr:col>24</xdr:col>
      <xdr:colOff>63500</xdr:colOff>
      <xdr:row>37</xdr:row>
      <xdr:rowOff>100693</xdr:rowOff>
    </xdr:to>
    <xdr:cxnSp macro="">
      <xdr:nvCxnSpPr>
        <xdr:cNvPr id="77" name="直線コネクタ 76"/>
        <xdr:cNvCxnSpPr/>
      </xdr:nvCxnSpPr>
      <xdr:spPr>
        <a:xfrm flipV="1">
          <a:off x="3797300" y="643781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17236</xdr:rowOff>
    </xdr:from>
    <xdr:to>
      <xdr:col>15</xdr:col>
      <xdr:colOff>101600</xdr:colOff>
      <xdr:row>37</xdr:row>
      <xdr:rowOff>118836</xdr:rowOff>
    </xdr:to>
    <xdr:sp macro="" textlink="">
      <xdr:nvSpPr>
        <xdr:cNvPr id="78" name="楕円 77"/>
        <xdr:cNvSpPr/>
      </xdr:nvSpPr>
      <xdr:spPr>
        <a:xfrm>
          <a:off x="2857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68036</xdr:rowOff>
    </xdr:from>
    <xdr:to>
      <xdr:col>19</xdr:col>
      <xdr:colOff>177800</xdr:colOff>
      <xdr:row>37</xdr:row>
      <xdr:rowOff>100693</xdr:rowOff>
    </xdr:to>
    <xdr:cxnSp macro="">
      <xdr:nvCxnSpPr>
        <xdr:cNvPr id="79" name="直線コネクタ 78"/>
        <xdr:cNvCxnSpPr/>
      </xdr:nvCxnSpPr>
      <xdr:spPr>
        <a:xfrm>
          <a:off x="2908300" y="641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156028</xdr:rowOff>
    </xdr:from>
    <xdr:to>
      <xdr:col>10</xdr:col>
      <xdr:colOff>165100</xdr:colOff>
      <xdr:row>37</xdr:row>
      <xdr:rowOff>86178</xdr:rowOff>
    </xdr:to>
    <xdr:sp macro="" textlink="">
      <xdr:nvSpPr>
        <xdr:cNvPr id="80" name="楕円 79"/>
        <xdr:cNvSpPr/>
      </xdr:nvSpPr>
      <xdr:spPr>
        <a:xfrm>
          <a:off x="1968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35378</xdr:rowOff>
    </xdr:from>
    <xdr:to>
      <xdr:col>15</xdr:col>
      <xdr:colOff>50800</xdr:colOff>
      <xdr:row>37</xdr:row>
      <xdr:rowOff>68036</xdr:rowOff>
    </xdr:to>
    <xdr:cxnSp macro="">
      <xdr:nvCxnSpPr>
        <xdr:cNvPr id="81" name="直線コネクタ 80"/>
        <xdr:cNvCxnSpPr/>
      </xdr:nvCxnSpPr>
      <xdr:spPr>
        <a:xfrm>
          <a:off x="2019300" y="63790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123372</xdr:rowOff>
    </xdr:from>
    <xdr:to>
      <xdr:col>6</xdr:col>
      <xdr:colOff>38100</xdr:colOff>
      <xdr:row>37</xdr:row>
      <xdr:rowOff>53522</xdr:rowOff>
    </xdr:to>
    <xdr:sp macro="" textlink="">
      <xdr:nvSpPr>
        <xdr:cNvPr id="82" name="楕円 81"/>
        <xdr:cNvSpPr/>
      </xdr:nvSpPr>
      <xdr:spPr>
        <a:xfrm>
          <a:off x="1079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2722</xdr:rowOff>
    </xdr:from>
    <xdr:to>
      <xdr:col>10</xdr:col>
      <xdr:colOff>114300</xdr:colOff>
      <xdr:row>37</xdr:row>
      <xdr:rowOff>35378</xdr:rowOff>
    </xdr:to>
    <xdr:cxnSp macro="">
      <xdr:nvCxnSpPr>
        <xdr:cNvPr id="83" name="直線コネクタ 82"/>
        <xdr:cNvCxnSpPr/>
      </xdr:nvCxnSpPr>
      <xdr:spPr>
        <a:xfrm>
          <a:off x="1130300" y="634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5" name="n_2aveValue【図書館】&#10;有形固定資産減価償却率"/>
        <xdr:cNvSpPr txBox="1"/>
      </xdr:nvSpPr>
      <xdr:spPr>
        <a:xfrm>
          <a:off x="2705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87" name="n_4aveValue【図書館】&#10;有形固定資産減価償却率"/>
        <xdr:cNvSpPr txBox="1"/>
      </xdr:nvSpPr>
      <xdr:spPr>
        <a:xfrm>
          <a:off x="927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142620</xdr:rowOff>
    </xdr:from>
    <xdr:ext cx="405111" cy="259045"/>
    <xdr:sp macro="" textlink="">
      <xdr:nvSpPr>
        <xdr:cNvPr id="88" name="n_1mainValue【図書館】&#10;有形固定資産減価償却率"/>
        <xdr:cNvSpPr txBox="1"/>
      </xdr:nvSpPr>
      <xdr:spPr>
        <a:xfrm>
          <a:off x="35820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109963</xdr:rowOff>
    </xdr:from>
    <xdr:ext cx="405111" cy="259045"/>
    <xdr:sp macro="" textlink="">
      <xdr:nvSpPr>
        <xdr:cNvPr id="89" name="n_2mainValue【図書館】&#10;有形固定資産減価償却率"/>
        <xdr:cNvSpPr txBox="1"/>
      </xdr:nvSpPr>
      <xdr:spPr>
        <a:xfrm>
          <a:off x="2705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77305</xdr:rowOff>
    </xdr:from>
    <xdr:ext cx="405111" cy="259045"/>
    <xdr:sp macro="" textlink="">
      <xdr:nvSpPr>
        <xdr:cNvPr id="90" name="n_3mainValue【図書館】&#10;有形固定資産減価償却率"/>
        <xdr:cNvSpPr txBox="1"/>
      </xdr:nvSpPr>
      <xdr:spPr>
        <a:xfrm>
          <a:off x="1816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44649</xdr:rowOff>
    </xdr:from>
    <xdr:ext cx="405111" cy="259045"/>
    <xdr:sp macro="" textlink="">
      <xdr:nvSpPr>
        <xdr:cNvPr id="91" name="n_4mainValue【図書館】&#10;有形固定資産減価償却率"/>
        <xdr:cNvSpPr txBox="1"/>
      </xdr:nvSpPr>
      <xdr:spPr>
        <a:xfrm>
          <a:off x="9277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90187</xdr:rowOff>
    </xdr:from>
    <xdr:ext cx="469744" cy="259045"/>
    <xdr:sp macro="" textlink="">
      <xdr:nvSpPr>
        <xdr:cNvPr id="120" name="【図書館】&#10;一人当たり面積平均値テキスト"/>
        <xdr:cNvSpPr txBox="1"/>
      </xdr:nvSpPr>
      <xdr:spPr>
        <a:xfrm>
          <a:off x="10515600" y="677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13970</xdr:rowOff>
    </xdr:from>
    <xdr:to>
      <xdr:col>55</xdr:col>
      <xdr:colOff>50800</xdr:colOff>
      <xdr:row>41</xdr:row>
      <xdr:rowOff>115570</xdr:rowOff>
    </xdr:to>
    <xdr:sp macro="" textlink="">
      <xdr:nvSpPr>
        <xdr:cNvPr id="131" name="楕円 130"/>
        <xdr:cNvSpPr/>
      </xdr:nvSpPr>
      <xdr:spPr>
        <a:xfrm>
          <a:off x="104267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100347</xdr:rowOff>
    </xdr:from>
    <xdr:ext cx="469744" cy="259045"/>
    <xdr:sp macro="" textlink="">
      <xdr:nvSpPr>
        <xdr:cNvPr id="132" name="【図書館】&#10;一人当たり面積該当値テキスト"/>
        <xdr:cNvSpPr txBox="1"/>
      </xdr:nvSpPr>
      <xdr:spPr>
        <a:xfrm>
          <a:off x="10515600" y="69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13970</xdr:rowOff>
    </xdr:from>
    <xdr:to>
      <xdr:col>50</xdr:col>
      <xdr:colOff>165100</xdr:colOff>
      <xdr:row>41</xdr:row>
      <xdr:rowOff>115570</xdr:rowOff>
    </xdr:to>
    <xdr:sp macro="" textlink="">
      <xdr:nvSpPr>
        <xdr:cNvPr id="133" name="楕円 132"/>
        <xdr:cNvSpPr/>
      </xdr:nvSpPr>
      <xdr:spPr>
        <a:xfrm>
          <a:off x="9588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64770</xdr:rowOff>
    </xdr:from>
    <xdr:to>
      <xdr:col>55</xdr:col>
      <xdr:colOff>0</xdr:colOff>
      <xdr:row>41</xdr:row>
      <xdr:rowOff>64770</xdr:rowOff>
    </xdr:to>
    <xdr:cxnSp macro="">
      <xdr:nvCxnSpPr>
        <xdr:cNvPr id="134" name="直線コネクタ 133"/>
        <xdr:cNvCxnSpPr/>
      </xdr:nvCxnSpPr>
      <xdr:spPr>
        <a:xfrm>
          <a:off x="9639300" y="709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17780</xdr:rowOff>
    </xdr:from>
    <xdr:to>
      <xdr:col>46</xdr:col>
      <xdr:colOff>38100</xdr:colOff>
      <xdr:row>41</xdr:row>
      <xdr:rowOff>119380</xdr:rowOff>
    </xdr:to>
    <xdr:sp macro="" textlink="">
      <xdr:nvSpPr>
        <xdr:cNvPr id="135" name="楕円 134"/>
        <xdr:cNvSpPr/>
      </xdr:nvSpPr>
      <xdr:spPr>
        <a:xfrm>
          <a:off x="8699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64770</xdr:rowOff>
    </xdr:from>
    <xdr:to>
      <xdr:col>50</xdr:col>
      <xdr:colOff>114300</xdr:colOff>
      <xdr:row>41</xdr:row>
      <xdr:rowOff>68580</xdr:rowOff>
    </xdr:to>
    <xdr:cxnSp macro="">
      <xdr:nvCxnSpPr>
        <xdr:cNvPr id="136" name="直線コネクタ 135"/>
        <xdr:cNvCxnSpPr/>
      </xdr:nvCxnSpPr>
      <xdr:spPr>
        <a:xfrm flipV="1">
          <a:off x="8750300" y="7094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21590</xdr:rowOff>
    </xdr:from>
    <xdr:to>
      <xdr:col>41</xdr:col>
      <xdr:colOff>101600</xdr:colOff>
      <xdr:row>41</xdr:row>
      <xdr:rowOff>123190</xdr:rowOff>
    </xdr:to>
    <xdr:sp macro="" textlink="">
      <xdr:nvSpPr>
        <xdr:cNvPr id="137" name="楕円 136"/>
        <xdr:cNvSpPr/>
      </xdr:nvSpPr>
      <xdr:spPr>
        <a:xfrm>
          <a:off x="7810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68580</xdr:rowOff>
    </xdr:from>
    <xdr:to>
      <xdr:col>45</xdr:col>
      <xdr:colOff>177800</xdr:colOff>
      <xdr:row>41</xdr:row>
      <xdr:rowOff>72390</xdr:rowOff>
    </xdr:to>
    <xdr:cxnSp macro="">
      <xdr:nvCxnSpPr>
        <xdr:cNvPr id="138" name="直線コネクタ 137"/>
        <xdr:cNvCxnSpPr/>
      </xdr:nvCxnSpPr>
      <xdr:spPr>
        <a:xfrm flipV="1">
          <a:off x="7861300" y="70980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21590</xdr:rowOff>
    </xdr:from>
    <xdr:to>
      <xdr:col>36</xdr:col>
      <xdr:colOff>165100</xdr:colOff>
      <xdr:row>41</xdr:row>
      <xdr:rowOff>123190</xdr:rowOff>
    </xdr:to>
    <xdr:sp macro="" textlink="">
      <xdr:nvSpPr>
        <xdr:cNvPr id="139" name="楕円 138"/>
        <xdr:cNvSpPr/>
      </xdr:nvSpPr>
      <xdr:spPr>
        <a:xfrm>
          <a:off x="6921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72390</xdr:rowOff>
    </xdr:from>
    <xdr:to>
      <xdr:col>41</xdr:col>
      <xdr:colOff>50800</xdr:colOff>
      <xdr:row>41</xdr:row>
      <xdr:rowOff>72390</xdr:rowOff>
    </xdr:to>
    <xdr:cxnSp macro="">
      <xdr:nvCxnSpPr>
        <xdr:cNvPr id="140" name="直線コネクタ 139"/>
        <xdr:cNvCxnSpPr/>
      </xdr:nvCxnSpPr>
      <xdr:spPr>
        <a:xfrm>
          <a:off x="6972300" y="7101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41" name="n_1aveValue【図書館】&#10;一人当たり面積"/>
        <xdr:cNvSpPr txBox="1"/>
      </xdr:nvSpPr>
      <xdr:spPr>
        <a:xfrm>
          <a:off x="93917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25417</xdr:rowOff>
    </xdr:from>
    <xdr:ext cx="469744" cy="259045"/>
    <xdr:sp macro="" textlink="">
      <xdr:nvSpPr>
        <xdr:cNvPr id="142" name="n_2aveValue【図書館】&#10;一人当たり面積"/>
        <xdr:cNvSpPr txBox="1"/>
      </xdr:nvSpPr>
      <xdr:spPr>
        <a:xfrm>
          <a:off x="85154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33037</xdr:rowOff>
    </xdr:from>
    <xdr:ext cx="469744" cy="259045"/>
    <xdr:sp macro="" textlink="">
      <xdr:nvSpPr>
        <xdr:cNvPr id="143" name="n_3aveValue【図書館】&#10;一人当たり面積"/>
        <xdr:cNvSpPr txBox="1"/>
      </xdr:nvSpPr>
      <xdr:spPr>
        <a:xfrm>
          <a:off x="7626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44" name="n_4aveValue【図書館】&#10;一人当たり面積"/>
        <xdr:cNvSpPr txBox="1"/>
      </xdr:nvSpPr>
      <xdr:spPr>
        <a:xfrm>
          <a:off x="6737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106697</xdr:rowOff>
    </xdr:from>
    <xdr:ext cx="469744" cy="259045"/>
    <xdr:sp macro="" textlink="">
      <xdr:nvSpPr>
        <xdr:cNvPr id="145" name="n_1mainValue【図書館】&#10;一人当たり面積"/>
        <xdr:cNvSpPr txBox="1"/>
      </xdr:nvSpPr>
      <xdr:spPr>
        <a:xfrm>
          <a:off x="93917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110507</xdr:rowOff>
    </xdr:from>
    <xdr:ext cx="469744" cy="259045"/>
    <xdr:sp macro="" textlink="">
      <xdr:nvSpPr>
        <xdr:cNvPr id="146" name="n_2mainValue【図書館】&#10;一人当たり面積"/>
        <xdr:cNvSpPr txBox="1"/>
      </xdr:nvSpPr>
      <xdr:spPr>
        <a:xfrm>
          <a:off x="8515427"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114317</xdr:rowOff>
    </xdr:from>
    <xdr:ext cx="469744" cy="259045"/>
    <xdr:sp macro="" textlink="">
      <xdr:nvSpPr>
        <xdr:cNvPr id="147" name="n_3mainValue【図書館】&#10;一人当たり面積"/>
        <xdr:cNvSpPr txBox="1"/>
      </xdr:nvSpPr>
      <xdr:spPr>
        <a:xfrm>
          <a:off x="76264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114317</xdr:rowOff>
    </xdr:from>
    <xdr:ext cx="469744" cy="259045"/>
    <xdr:sp macro="" textlink="">
      <xdr:nvSpPr>
        <xdr:cNvPr id="148" name="n_4mainValue【図書館】&#10;一人当たり面積"/>
        <xdr:cNvSpPr txBox="1"/>
      </xdr:nvSpPr>
      <xdr:spPr>
        <a:xfrm>
          <a:off x="67374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159838</xdr:rowOff>
    </xdr:from>
    <xdr:to>
      <xdr:col>24</xdr:col>
      <xdr:colOff>114300</xdr:colOff>
      <xdr:row>62</xdr:row>
      <xdr:rowOff>89988</xdr:rowOff>
    </xdr:to>
    <xdr:sp macro="" textlink="">
      <xdr:nvSpPr>
        <xdr:cNvPr id="190" name="楕円 189"/>
        <xdr:cNvSpPr/>
      </xdr:nvSpPr>
      <xdr:spPr>
        <a:xfrm>
          <a:off x="4584700" y="10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138265</xdr:rowOff>
    </xdr:from>
    <xdr:ext cx="405111" cy="259045"/>
    <xdr:sp macro="" textlink="">
      <xdr:nvSpPr>
        <xdr:cNvPr id="191" name="【体育館・プール】&#10;有形固定資産減価償却率該当値テキスト"/>
        <xdr:cNvSpPr txBox="1"/>
      </xdr:nvSpPr>
      <xdr:spPr>
        <a:xfrm>
          <a:off x="4673600"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140244</xdr:rowOff>
    </xdr:from>
    <xdr:to>
      <xdr:col>20</xdr:col>
      <xdr:colOff>38100</xdr:colOff>
      <xdr:row>62</xdr:row>
      <xdr:rowOff>70394</xdr:rowOff>
    </xdr:to>
    <xdr:sp macro="" textlink="">
      <xdr:nvSpPr>
        <xdr:cNvPr id="192" name="楕円 191"/>
        <xdr:cNvSpPr/>
      </xdr:nvSpPr>
      <xdr:spPr>
        <a:xfrm>
          <a:off x="3746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19594</xdr:rowOff>
    </xdr:from>
    <xdr:to>
      <xdr:col>24</xdr:col>
      <xdr:colOff>63500</xdr:colOff>
      <xdr:row>62</xdr:row>
      <xdr:rowOff>39188</xdr:rowOff>
    </xdr:to>
    <xdr:cxnSp macro="">
      <xdr:nvCxnSpPr>
        <xdr:cNvPr id="193" name="直線コネクタ 192"/>
        <xdr:cNvCxnSpPr/>
      </xdr:nvCxnSpPr>
      <xdr:spPr>
        <a:xfrm>
          <a:off x="3797300" y="1064949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114119</xdr:rowOff>
    </xdr:from>
    <xdr:to>
      <xdr:col>15</xdr:col>
      <xdr:colOff>101600</xdr:colOff>
      <xdr:row>62</xdr:row>
      <xdr:rowOff>44269</xdr:rowOff>
    </xdr:to>
    <xdr:sp macro="" textlink="">
      <xdr:nvSpPr>
        <xdr:cNvPr id="194" name="楕円 193"/>
        <xdr:cNvSpPr/>
      </xdr:nvSpPr>
      <xdr:spPr>
        <a:xfrm>
          <a:off x="28575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164919</xdr:rowOff>
    </xdr:from>
    <xdr:to>
      <xdr:col>19</xdr:col>
      <xdr:colOff>177800</xdr:colOff>
      <xdr:row>62</xdr:row>
      <xdr:rowOff>19594</xdr:rowOff>
    </xdr:to>
    <xdr:cxnSp macro="">
      <xdr:nvCxnSpPr>
        <xdr:cNvPr id="195" name="直線コネクタ 194"/>
        <xdr:cNvCxnSpPr/>
      </xdr:nvCxnSpPr>
      <xdr:spPr>
        <a:xfrm>
          <a:off x="2908300" y="106233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84727</xdr:rowOff>
    </xdr:from>
    <xdr:to>
      <xdr:col>10</xdr:col>
      <xdr:colOff>165100</xdr:colOff>
      <xdr:row>62</xdr:row>
      <xdr:rowOff>14877</xdr:rowOff>
    </xdr:to>
    <xdr:sp macro="" textlink="">
      <xdr:nvSpPr>
        <xdr:cNvPr id="196" name="楕円 195"/>
        <xdr:cNvSpPr/>
      </xdr:nvSpPr>
      <xdr:spPr>
        <a:xfrm>
          <a:off x="1968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135527</xdr:rowOff>
    </xdr:from>
    <xdr:to>
      <xdr:col>15</xdr:col>
      <xdr:colOff>50800</xdr:colOff>
      <xdr:row>61</xdr:row>
      <xdr:rowOff>164919</xdr:rowOff>
    </xdr:to>
    <xdr:cxnSp macro="">
      <xdr:nvCxnSpPr>
        <xdr:cNvPr id="197" name="直線コネクタ 196"/>
        <xdr:cNvCxnSpPr/>
      </xdr:nvCxnSpPr>
      <xdr:spPr>
        <a:xfrm>
          <a:off x="2019300" y="105939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47172</xdr:rowOff>
    </xdr:from>
    <xdr:to>
      <xdr:col>6</xdr:col>
      <xdr:colOff>38100</xdr:colOff>
      <xdr:row>61</xdr:row>
      <xdr:rowOff>148772</xdr:rowOff>
    </xdr:to>
    <xdr:sp macro="" textlink="">
      <xdr:nvSpPr>
        <xdr:cNvPr id="198" name="楕円 197"/>
        <xdr:cNvSpPr/>
      </xdr:nvSpPr>
      <xdr:spPr>
        <a:xfrm>
          <a:off x="10795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97972</xdr:rowOff>
    </xdr:from>
    <xdr:to>
      <xdr:col>10</xdr:col>
      <xdr:colOff>114300</xdr:colOff>
      <xdr:row>61</xdr:row>
      <xdr:rowOff>135527</xdr:rowOff>
    </xdr:to>
    <xdr:cxnSp macro="">
      <xdr:nvCxnSpPr>
        <xdr:cNvPr id="199" name="直線コネクタ 198"/>
        <xdr:cNvCxnSpPr/>
      </xdr:nvCxnSpPr>
      <xdr:spPr>
        <a:xfrm>
          <a:off x="1130300" y="1055642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201" name="n_2aveValue【体育館・プール】&#10;有形固定資産減価償却率"/>
        <xdr:cNvSpPr txBox="1"/>
      </xdr:nvSpPr>
      <xdr:spPr>
        <a:xfrm>
          <a:off x="2705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202" name="n_3aveValue【体育館・プール】&#10;有形固定資産減価償却率"/>
        <xdr:cNvSpPr txBox="1"/>
      </xdr:nvSpPr>
      <xdr:spPr>
        <a:xfrm>
          <a:off x="1816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73858</xdr:rowOff>
    </xdr:from>
    <xdr:ext cx="405111" cy="259045"/>
    <xdr:sp macro="" textlink="">
      <xdr:nvSpPr>
        <xdr:cNvPr id="203" name="n_4aveValue【体育館・プール】&#10;有形固定資産減価償却率"/>
        <xdr:cNvSpPr txBox="1"/>
      </xdr:nvSpPr>
      <xdr:spPr>
        <a:xfrm>
          <a:off x="927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61521</xdr:rowOff>
    </xdr:from>
    <xdr:ext cx="405111" cy="259045"/>
    <xdr:sp macro="" textlink="">
      <xdr:nvSpPr>
        <xdr:cNvPr id="204" name="n_1mainValue【体育館・プール】&#10;有形固定資産減価償却率"/>
        <xdr:cNvSpPr txBox="1"/>
      </xdr:nvSpPr>
      <xdr:spPr>
        <a:xfrm>
          <a:off x="3582044"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35396</xdr:rowOff>
    </xdr:from>
    <xdr:ext cx="405111" cy="259045"/>
    <xdr:sp macro="" textlink="">
      <xdr:nvSpPr>
        <xdr:cNvPr id="205" name="n_2mainValue【体育館・プール】&#10;有形固定資産減価償却率"/>
        <xdr:cNvSpPr txBox="1"/>
      </xdr:nvSpPr>
      <xdr:spPr>
        <a:xfrm>
          <a:off x="2705744"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6004</xdr:rowOff>
    </xdr:from>
    <xdr:ext cx="405111" cy="259045"/>
    <xdr:sp macro="" textlink="">
      <xdr:nvSpPr>
        <xdr:cNvPr id="206" name="n_3mainValue【体育館・プール】&#10;有形固定資産減価償却率"/>
        <xdr:cNvSpPr txBox="1"/>
      </xdr:nvSpPr>
      <xdr:spPr>
        <a:xfrm>
          <a:off x="1816744" y="1063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139899</xdr:rowOff>
    </xdr:from>
    <xdr:ext cx="405111" cy="259045"/>
    <xdr:sp macro="" textlink="">
      <xdr:nvSpPr>
        <xdr:cNvPr id="207" name="n_4mainValue【体育館・プール】&#10;有形固定資産減価償却率"/>
        <xdr:cNvSpPr txBox="1"/>
      </xdr:nvSpPr>
      <xdr:spPr>
        <a:xfrm>
          <a:off x="9277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6" name="【体育館・プール】&#10;一人当たり面積平均値テキスト"/>
        <xdr:cNvSpPr txBox="1"/>
      </xdr:nvSpPr>
      <xdr:spPr>
        <a:xfrm>
          <a:off x="10515600" y="10694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45212</xdr:rowOff>
    </xdr:from>
    <xdr:to>
      <xdr:col>55</xdr:col>
      <xdr:colOff>50800</xdr:colOff>
      <xdr:row>63</xdr:row>
      <xdr:rowOff>146812</xdr:rowOff>
    </xdr:to>
    <xdr:sp macro="" textlink="">
      <xdr:nvSpPr>
        <xdr:cNvPr id="247" name="楕円 246"/>
        <xdr:cNvSpPr/>
      </xdr:nvSpPr>
      <xdr:spPr>
        <a:xfrm>
          <a:off x="10426700" y="1084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23639</xdr:rowOff>
    </xdr:from>
    <xdr:ext cx="469744" cy="259045"/>
    <xdr:sp macro="" textlink="">
      <xdr:nvSpPr>
        <xdr:cNvPr id="248" name="【体育館・プール】&#10;一人当たり面積該当値テキスト"/>
        <xdr:cNvSpPr txBox="1"/>
      </xdr:nvSpPr>
      <xdr:spPr>
        <a:xfrm>
          <a:off x="10515600" y="1082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47117</xdr:rowOff>
    </xdr:from>
    <xdr:to>
      <xdr:col>50</xdr:col>
      <xdr:colOff>165100</xdr:colOff>
      <xdr:row>63</xdr:row>
      <xdr:rowOff>148717</xdr:rowOff>
    </xdr:to>
    <xdr:sp macro="" textlink="">
      <xdr:nvSpPr>
        <xdr:cNvPr id="249" name="楕円 248"/>
        <xdr:cNvSpPr/>
      </xdr:nvSpPr>
      <xdr:spPr>
        <a:xfrm>
          <a:off x="9588500" y="1084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96012</xdr:rowOff>
    </xdr:from>
    <xdr:to>
      <xdr:col>55</xdr:col>
      <xdr:colOff>0</xdr:colOff>
      <xdr:row>63</xdr:row>
      <xdr:rowOff>97917</xdr:rowOff>
    </xdr:to>
    <xdr:cxnSp macro="">
      <xdr:nvCxnSpPr>
        <xdr:cNvPr id="250" name="直線コネクタ 249"/>
        <xdr:cNvCxnSpPr/>
      </xdr:nvCxnSpPr>
      <xdr:spPr>
        <a:xfrm flipV="1">
          <a:off x="9639300" y="10897362"/>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49403</xdr:rowOff>
    </xdr:from>
    <xdr:to>
      <xdr:col>46</xdr:col>
      <xdr:colOff>38100</xdr:colOff>
      <xdr:row>63</xdr:row>
      <xdr:rowOff>151003</xdr:rowOff>
    </xdr:to>
    <xdr:sp macro="" textlink="">
      <xdr:nvSpPr>
        <xdr:cNvPr id="251" name="楕円 250"/>
        <xdr:cNvSpPr/>
      </xdr:nvSpPr>
      <xdr:spPr>
        <a:xfrm>
          <a:off x="8699500" y="1085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97917</xdr:rowOff>
    </xdr:from>
    <xdr:to>
      <xdr:col>50</xdr:col>
      <xdr:colOff>114300</xdr:colOff>
      <xdr:row>63</xdr:row>
      <xdr:rowOff>100203</xdr:rowOff>
    </xdr:to>
    <xdr:cxnSp macro="">
      <xdr:nvCxnSpPr>
        <xdr:cNvPr id="252" name="直線コネクタ 251"/>
        <xdr:cNvCxnSpPr/>
      </xdr:nvCxnSpPr>
      <xdr:spPr>
        <a:xfrm flipV="1">
          <a:off x="8750300" y="1089926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51689</xdr:rowOff>
    </xdr:from>
    <xdr:to>
      <xdr:col>41</xdr:col>
      <xdr:colOff>101600</xdr:colOff>
      <xdr:row>63</xdr:row>
      <xdr:rowOff>153289</xdr:rowOff>
    </xdr:to>
    <xdr:sp macro="" textlink="">
      <xdr:nvSpPr>
        <xdr:cNvPr id="253" name="楕円 252"/>
        <xdr:cNvSpPr/>
      </xdr:nvSpPr>
      <xdr:spPr>
        <a:xfrm>
          <a:off x="7810500" y="1085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100203</xdr:rowOff>
    </xdr:from>
    <xdr:to>
      <xdr:col>45</xdr:col>
      <xdr:colOff>177800</xdr:colOff>
      <xdr:row>63</xdr:row>
      <xdr:rowOff>102489</xdr:rowOff>
    </xdr:to>
    <xdr:cxnSp macro="">
      <xdr:nvCxnSpPr>
        <xdr:cNvPr id="254" name="直線コネクタ 253"/>
        <xdr:cNvCxnSpPr/>
      </xdr:nvCxnSpPr>
      <xdr:spPr>
        <a:xfrm flipV="1">
          <a:off x="7861300" y="1090155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54356</xdr:rowOff>
    </xdr:from>
    <xdr:to>
      <xdr:col>36</xdr:col>
      <xdr:colOff>165100</xdr:colOff>
      <xdr:row>63</xdr:row>
      <xdr:rowOff>155956</xdr:rowOff>
    </xdr:to>
    <xdr:sp macro="" textlink="">
      <xdr:nvSpPr>
        <xdr:cNvPr id="255" name="楕円 254"/>
        <xdr:cNvSpPr/>
      </xdr:nvSpPr>
      <xdr:spPr>
        <a:xfrm>
          <a:off x="6921500" y="1085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102489</xdr:rowOff>
    </xdr:from>
    <xdr:to>
      <xdr:col>41</xdr:col>
      <xdr:colOff>50800</xdr:colOff>
      <xdr:row>63</xdr:row>
      <xdr:rowOff>105156</xdr:rowOff>
    </xdr:to>
    <xdr:cxnSp macro="">
      <xdr:nvCxnSpPr>
        <xdr:cNvPr id="256" name="直線コネクタ 255"/>
        <xdr:cNvCxnSpPr/>
      </xdr:nvCxnSpPr>
      <xdr:spPr>
        <a:xfrm flipV="1">
          <a:off x="6972300" y="10903839"/>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145559</xdr:rowOff>
    </xdr:from>
    <xdr:ext cx="469744" cy="259045"/>
    <xdr:sp macro="" textlink="">
      <xdr:nvSpPr>
        <xdr:cNvPr id="257" name="n_1aveValue【体育館・プール】&#10;一人当たり面積"/>
        <xdr:cNvSpPr txBox="1"/>
      </xdr:nvSpPr>
      <xdr:spPr>
        <a:xfrm>
          <a:off x="93917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157751</xdr:rowOff>
    </xdr:from>
    <xdr:ext cx="469744" cy="259045"/>
    <xdr:sp macro="" textlink="">
      <xdr:nvSpPr>
        <xdr:cNvPr id="258" name="n_2aveValue【体育館・プール】&#10;一人当たり面積"/>
        <xdr:cNvSpPr txBox="1"/>
      </xdr:nvSpPr>
      <xdr:spPr>
        <a:xfrm>
          <a:off x="85154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161561</xdr:rowOff>
    </xdr:from>
    <xdr:ext cx="469744" cy="259045"/>
    <xdr:sp macro="" textlink="">
      <xdr:nvSpPr>
        <xdr:cNvPr id="259" name="n_3aveValue【体育館・プール】&#10;一人当たり面積"/>
        <xdr:cNvSpPr txBox="1"/>
      </xdr:nvSpPr>
      <xdr:spPr>
        <a:xfrm>
          <a:off x="7626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165752</xdr:rowOff>
    </xdr:from>
    <xdr:ext cx="469744" cy="259045"/>
    <xdr:sp macro="" textlink="">
      <xdr:nvSpPr>
        <xdr:cNvPr id="260" name="n_4aveValue【体育館・プール】&#10;一人当たり面積"/>
        <xdr:cNvSpPr txBox="1"/>
      </xdr:nvSpPr>
      <xdr:spPr>
        <a:xfrm>
          <a:off x="6737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165244</xdr:rowOff>
    </xdr:from>
    <xdr:ext cx="469744" cy="259045"/>
    <xdr:sp macro="" textlink="">
      <xdr:nvSpPr>
        <xdr:cNvPr id="261" name="n_1mainValue【体育館・プール】&#10;一人当たり面積"/>
        <xdr:cNvSpPr txBox="1"/>
      </xdr:nvSpPr>
      <xdr:spPr>
        <a:xfrm>
          <a:off x="9391727" y="1062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167530</xdr:rowOff>
    </xdr:from>
    <xdr:ext cx="469744" cy="259045"/>
    <xdr:sp macro="" textlink="">
      <xdr:nvSpPr>
        <xdr:cNvPr id="262" name="n_2mainValue【体育館・プール】&#10;一人当たり面積"/>
        <xdr:cNvSpPr txBox="1"/>
      </xdr:nvSpPr>
      <xdr:spPr>
        <a:xfrm>
          <a:off x="8515427" y="1062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169816</xdr:rowOff>
    </xdr:from>
    <xdr:ext cx="469744" cy="259045"/>
    <xdr:sp macro="" textlink="">
      <xdr:nvSpPr>
        <xdr:cNvPr id="263" name="n_3mainValue【体育館・プール】&#10;一人当たり面積"/>
        <xdr:cNvSpPr txBox="1"/>
      </xdr:nvSpPr>
      <xdr:spPr>
        <a:xfrm>
          <a:off x="7626427" y="1062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1033</xdr:rowOff>
    </xdr:from>
    <xdr:ext cx="469744" cy="259045"/>
    <xdr:sp macro="" textlink="">
      <xdr:nvSpPr>
        <xdr:cNvPr id="264" name="n_4mainValue【体育館・プール】&#10;一人当たり面積"/>
        <xdr:cNvSpPr txBox="1"/>
      </xdr:nvSpPr>
      <xdr:spPr>
        <a:xfrm>
          <a:off x="6737427" y="106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93090</xdr:rowOff>
    </xdr:from>
    <xdr:ext cx="405111" cy="259045"/>
    <xdr:sp macro="" textlink="">
      <xdr:nvSpPr>
        <xdr:cNvPr id="295" name="【福祉施設】&#10;有形固定資産減価償却率平均値テキスト"/>
        <xdr:cNvSpPr txBox="1"/>
      </xdr:nvSpPr>
      <xdr:spPr>
        <a:xfrm>
          <a:off x="4673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127726</xdr:rowOff>
    </xdr:from>
    <xdr:to>
      <xdr:col>24</xdr:col>
      <xdr:colOff>114300</xdr:colOff>
      <xdr:row>81</xdr:row>
      <xdr:rowOff>57876</xdr:rowOff>
    </xdr:to>
    <xdr:sp macro="" textlink="">
      <xdr:nvSpPr>
        <xdr:cNvPr id="306" name="楕円 305"/>
        <xdr:cNvSpPr/>
      </xdr:nvSpPr>
      <xdr:spPr>
        <a:xfrm>
          <a:off x="4584700" y="138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150603</xdr:rowOff>
    </xdr:from>
    <xdr:ext cx="405111" cy="259045"/>
    <xdr:sp macro="" textlink="">
      <xdr:nvSpPr>
        <xdr:cNvPr id="307" name="【福祉施設】&#10;有形固定資産減価償却率該当値テキスト"/>
        <xdr:cNvSpPr txBox="1"/>
      </xdr:nvSpPr>
      <xdr:spPr>
        <a:xfrm>
          <a:off x="4673600" y="1369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91802</xdr:rowOff>
    </xdr:from>
    <xdr:to>
      <xdr:col>20</xdr:col>
      <xdr:colOff>38100</xdr:colOff>
      <xdr:row>81</xdr:row>
      <xdr:rowOff>21952</xdr:rowOff>
    </xdr:to>
    <xdr:sp macro="" textlink="">
      <xdr:nvSpPr>
        <xdr:cNvPr id="308" name="楕円 307"/>
        <xdr:cNvSpPr/>
      </xdr:nvSpPr>
      <xdr:spPr>
        <a:xfrm>
          <a:off x="3746500" y="1380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142602</xdr:rowOff>
    </xdr:from>
    <xdr:to>
      <xdr:col>24</xdr:col>
      <xdr:colOff>63500</xdr:colOff>
      <xdr:row>81</xdr:row>
      <xdr:rowOff>7076</xdr:rowOff>
    </xdr:to>
    <xdr:cxnSp macro="">
      <xdr:nvCxnSpPr>
        <xdr:cNvPr id="309" name="直線コネクタ 308"/>
        <xdr:cNvCxnSpPr/>
      </xdr:nvCxnSpPr>
      <xdr:spPr>
        <a:xfrm>
          <a:off x="3797300" y="1385860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60779</xdr:rowOff>
    </xdr:from>
    <xdr:to>
      <xdr:col>15</xdr:col>
      <xdr:colOff>101600</xdr:colOff>
      <xdr:row>80</xdr:row>
      <xdr:rowOff>162379</xdr:rowOff>
    </xdr:to>
    <xdr:sp macro="" textlink="">
      <xdr:nvSpPr>
        <xdr:cNvPr id="310" name="楕円 309"/>
        <xdr:cNvSpPr/>
      </xdr:nvSpPr>
      <xdr:spPr>
        <a:xfrm>
          <a:off x="2857500" y="1377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111579</xdr:rowOff>
    </xdr:from>
    <xdr:to>
      <xdr:col>19</xdr:col>
      <xdr:colOff>177800</xdr:colOff>
      <xdr:row>80</xdr:row>
      <xdr:rowOff>142602</xdr:rowOff>
    </xdr:to>
    <xdr:cxnSp macro="">
      <xdr:nvCxnSpPr>
        <xdr:cNvPr id="311" name="直線コネクタ 310"/>
        <xdr:cNvCxnSpPr/>
      </xdr:nvCxnSpPr>
      <xdr:spPr>
        <a:xfrm>
          <a:off x="2908300" y="13827579"/>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37919</xdr:rowOff>
    </xdr:from>
    <xdr:to>
      <xdr:col>10</xdr:col>
      <xdr:colOff>165100</xdr:colOff>
      <xdr:row>80</xdr:row>
      <xdr:rowOff>139519</xdr:rowOff>
    </xdr:to>
    <xdr:sp macro="" textlink="">
      <xdr:nvSpPr>
        <xdr:cNvPr id="312" name="楕円 311"/>
        <xdr:cNvSpPr/>
      </xdr:nvSpPr>
      <xdr:spPr>
        <a:xfrm>
          <a:off x="1968500" y="1375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88719</xdr:rowOff>
    </xdr:from>
    <xdr:to>
      <xdr:col>15</xdr:col>
      <xdr:colOff>50800</xdr:colOff>
      <xdr:row>80</xdr:row>
      <xdr:rowOff>111579</xdr:rowOff>
    </xdr:to>
    <xdr:cxnSp macro="">
      <xdr:nvCxnSpPr>
        <xdr:cNvPr id="313" name="直線コネクタ 312"/>
        <xdr:cNvCxnSpPr/>
      </xdr:nvCxnSpPr>
      <xdr:spPr>
        <a:xfrm>
          <a:off x="2019300" y="1380471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8527</xdr:rowOff>
    </xdr:from>
    <xdr:to>
      <xdr:col>6</xdr:col>
      <xdr:colOff>38100</xdr:colOff>
      <xdr:row>80</xdr:row>
      <xdr:rowOff>110127</xdr:rowOff>
    </xdr:to>
    <xdr:sp macro="" textlink="">
      <xdr:nvSpPr>
        <xdr:cNvPr id="314" name="楕円 313"/>
        <xdr:cNvSpPr/>
      </xdr:nvSpPr>
      <xdr:spPr>
        <a:xfrm>
          <a:off x="1079500" y="1372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59327</xdr:rowOff>
    </xdr:from>
    <xdr:to>
      <xdr:col>10</xdr:col>
      <xdr:colOff>114300</xdr:colOff>
      <xdr:row>80</xdr:row>
      <xdr:rowOff>88719</xdr:rowOff>
    </xdr:to>
    <xdr:cxnSp macro="">
      <xdr:nvCxnSpPr>
        <xdr:cNvPr id="315" name="直線コネクタ 314"/>
        <xdr:cNvCxnSpPr/>
      </xdr:nvCxnSpPr>
      <xdr:spPr>
        <a:xfrm>
          <a:off x="1130300" y="1377532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1650</xdr:rowOff>
    </xdr:from>
    <xdr:ext cx="405111" cy="259045"/>
    <xdr:sp macro="" textlink="">
      <xdr:nvSpPr>
        <xdr:cNvPr id="316" name="n_1aveValue【福祉施設】&#10;有形固定資産減価償却率"/>
        <xdr:cNvSpPr txBox="1"/>
      </xdr:nvSpPr>
      <xdr:spPr>
        <a:xfrm>
          <a:off x="35820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27776</xdr:rowOff>
    </xdr:from>
    <xdr:ext cx="405111" cy="259045"/>
    <xdr:sp macro="" textlink="">
      <xdr:nvSpPr>
        <xdr:cNvPr id="317" name="n_2aveValue【福祉施設】&#10;有形固定資産減価償却率"/>
        <xdr:cNvSpPr txBox="1"/>
      </xdr:nvSpPr>
      <xdr:spPr>
        <a:xfrm>
          <a:off x="2705744"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3283</xdr:rowOff>
    </xdr:from>
    <xdr:ext cx="405111" cy="259045"/>
    <xdr:sp macro="" textlink="">
      <xdr:nvSpPr>
        <xdr:cNvPr id="318" name="n_3aveValue【福祉施設】&#10;有形固定資産減価償却率"/>
        <xdr:cNvSpPr txBox="1"/>
      </xdr:nvSpPr>
      <xdr:spPr>
        <a:xfrm>
          <a:off x="1816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153506</xdr:rowOff>
    </xdr:from>
    <xdr:ext cx="405111" cy="259045"/>
    <xdr:sp macro="" textlink="">
      <xdr:nvSpPr>
        <xdr:cNvPr id="319" name="n_4aveValue【福祉施設】&#10;有形固定資産減価償却率"/>
        <xdr:cNvSpPr txBox="1"/>
      </xdr:nvSpPr>
      <xdr:spPr>
        <a:xfrm>
          <a:off x="927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38479</xdr:rowOff>
    </xdr:from>
    <xdr:ext cx="405111" cy="259045"/>
    <xdr:sp macro="" textlink="">
      <xdr:nvSpPr>
        <xdr:cNvPr id="320" name="n_1mainValue【福祉施設】&#10;有形固定資産減価償却率"/>
        <xdr:cNvSpPr txBox="1"/>
      </xdr:nvSpPr>
      <xdr:spPr>
        <a:xfrm>
          <a:off x="3582044" y="1358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7456</xdr:rowOff>
    </xdr:from>
    <xdr:ext cx="405111" cy="259045"/>
    <xdr:sp macro="" textlink="">
      <xdr:nvSpPr>
        <xdr:cNvPr id="321" name="n_2mainValue【福祉施設】&#10;有形固定資産減価償却率"/>
        <xdr:cNvSpPr txBox="1"/>
      </xdr:nvSpPr>
      <xdr:spPr>
        <a:xfrm>
          <a:off x="2705744" y="13552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156046</xdr:rowOff>
    </xdr:from>
    <xdr:ext cx="405111" cy="259045"/>
    <xdr:sp macro="" textlink="">
      <xdr:nvSpPr>
        <xdr:cNvPr id="322" name="n_3mainValue【福祉施設】&#10;有形固定資産減価償却率"/>
        <xdr:cNvSpPr txBox="1"/>
      </xdr:nvSpPr>
      <xdr:spPr>
        <a:xfrm>
          <a:off x="1816744" y="1352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126654</xdr:rowOff>
    </xdr:from>
    <xdr:ext cx="405111" cy="259045"/>
    <xdr:sp macro="" textlink="">
      <xdr:nvSpPr>
        <xdr:cNvPr id="323" name="n_4mainValue【福祉施設】&#10;有形固定資産減価償却率"/>
        <xdr:cNvSpPr txBox="1"/>
      </xdr:nvSpPr>
      <xdr:spPr>
        <a:xfrm>
          <a:off x="927744" y="1349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50" name="【福祉施設】&#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140463</xdr:rowOff>
    </xdr:from>
    <xdr:to>
      <xdr:col>55</xdr:col>
      <xdr:colOff>50800</xdr:colOff>
      <xdr:row>85</xdr:row>
      <xdr:rowOff>70613</xdr:rowOff>
    </xdr:to>
    <xdr:sp macro="" textlink="">
      <xdr:nvSpPr>
        <xdr:cNvPr id="361" name="楕円 360"/>
        <xdr:cNvSpPr/>
      </xdr:nvSpPr>
      <xdr:spPr>
        <a:xfrm>
          <a:off x="10426700" y="145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118890</xdr:rowOff>
    </xdr:from>
    <xdr:ext cx="469744" cy="259045"/>
    <xdr:sp macro="" textlink="">
      <xdr:nvSpPr>
        <xdr:cNvPr id="362" name="【福祉施設】&#10;一人当たり面積該当値テキスト"/>
        <xdr:cNvSpPr txBox="1"/>
      </xdr:nvSpPr>
      <xdr:spPr>
        <a:xfrm>
          <a:off x="10515600" y="1452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142748</xdr:rowOff>
    </xdr:from>
    <xdr:to>
      <xdr:col>50</xdr:col>
      <xdr:colOff>165100</xdr:colOff>
      <xdr:row>85</xdr:row>
      <xdr:rowOff>72898</xdr:rowOff>
    </xdr:to>
    <xdr:sp macro="" textlink="">
      <xdr:nvSpPr>
        <xdr:cNvPr id="363" name="楕円 362"/>
        <xdr:cNvSpPr/>
      </xdr:nvSpPr>
      <xdr:spPr>
        <a:xfrm>
          <a:off x="9588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19813</xdr:rowOff>
    </xdr:from>
    <xdr:to>
      <xdr:col>55</xdr:col>
      <xdr:colOff>0</xdr:colOff>
      <xdr:row>85</xdr:row>
      <xdr:rowOff>22098</xdr:rowOff>
    </xdr:to>
    <xdr:cxnSp macro="">
      <xdr:nvCxnSpPr>
        <xdr:cNvPr id="364" name="直線コネクタ 363"/>
        <xdr:cNvCxnSpPr/>
      </xdr:nvCxnSpPr>
      <xdr:spPr>
        <a:xfrm flipV="1">
          <a:off x="9639300" y="1459306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145035</xdr:rowOff>
    </xdr:from>
    <xdr:to>
      <xdr:col>46</xdr:col>
      <xdr:colOff>38100</xdr:colOff>
      <xdr:row>85</xdr:row>
      <xdr:rowOff>75185</xdr:rowOff>
    </xdr:to>
    <xdr:sp macro="" textlink="">
      <xdr:nvSpPr>
        <xdr:cNvPr id="365" name="楕円 364"/>
        <xdr:cNvSpPr/>
      </xdr:nvSpPr>
      <xdr:spPr>
        <a:xfrm>
          <a:off x="86995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22098</xdr:rowOff>
    </xdr:from>
    <xdr:to>
      <xdr:col>50</xdr:col>
      <xdr:colOff>114300</xdr:colOff>
      <xdr:row>85</xdr:row>
      <xdr:rowOff>24385</xdr:rowOff>
    </xdr:to>
    <xdr:cxnSp macro="">
      <xdr:nvCxnSpPr>
        <xdr:cNvPr id="366" name="直線コネクタ 365"/>
        <xdr:cNvCxnSpPr/>
      </xdr:nvCxnSpPr>
      <xdr:spPr>
        <a:xfrm flipV="1">
          <a:off x="8750300" y="1459534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149606</xdr:rowOff>
    </xdr:from>
    <xdr:to>
      <xdr:col>41</xdr:col>
      <xdr:colOff>101600</xdr:colOff>
      <xdr:row>85</xdr:row>
      <xdr:rowOff>79756</xdr:rowOff>
    </xdr:to>
    <xdr:sp macro="" textlink="">
      <xdr:nvSpPr>
        <xdr:cNvPr id="367" name="楕円 366"/>
        <xdr:cNvSpPr/>
      </xdr:nvSpPr>
      <xdr:spPr>
        <a:xfrm>
          <a:off x="7810500" y="145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24385</xdr:rowOff>
    </xdr:from>
    <xdr:to>
      <xdr:col>45</xdr:col>
      <xdr:colOff>177800</xdr:colOff>
      <xdr:row>85</xdr:row>
      <xdr:rowOff>28956</xdr:rowOff>
    </xdr:to>
    <xdr:cxnSp macro="">
      <xdr:nvCxnSpPr>
        <xdr:cNvPr id="368" name="直線コネクタ 367"/>
        <xdr:cNvCxnSpPr/>
      </xdr:nvCxnSpPr>
      <xdr:spPr>
        <a:xfrm flipV="1">
          <a:off x="7861300" y="1459763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69" name="楕円 368"/>
        <xdr:cNvSpPr/>
      </xdr:nvSpPr>
      <xdr:spPr>
        <a:xfrm>
          <a:off x="6921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28956</xdr:rowOff>
    </xdr:from>
    <xdr:to>
      <xdr:col>41</xdr:col>
      <xdr:colOff>50800</xdr:colOff>
      <xdr:row>85</xdr:row>
      <xdr:rowOff>31242</xdr:rowOff>
    </xdr:to>
    <xdr:cxnSp macro="">
      <xdr:nvCxnSpPr>
        <xdr:cNvPr id="370" name="直線コネクタ 369"/>
        <xdr:cNvCxnSpPr/>
      </xdr:nvCxnSpPr>
      <xdr:spPr>
        <a:xfrm flipV="1">
          <a:off x="6972300" y="146022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71" name="n_1aveValue【福祉施設】&#10;一人当たり面積"/>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112285</xdr:rowOff>
    </xdr:from>
    <xdr:ext cx="469744" cy="259045"/>
    <xdr:sp macro="" textlink="">
      <xdr:nvSpPr>
        <xdr:cNvPr id="372" name="n_2aveValue【福祉施設】&#10;一人当たり面積"/>
        <xdr:cNvSpPr txBox="1"/>
      </xdr:nvSpPr>
      <xdr:spPr>
        <a:xfrm>
          <a:off x="8515427" y="141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macro="" textlink="">
      <xdr:nvSpPr>
        <xdr:cNvPr id="373" name="n_3aveValue【福祉施設】&#10;一人当たり面積"/>
        <xdr:cNvSpPr txBox="1"/>
      </xdr:nvSpPr>
      <xdr:spPr>
        <a:xfrm>
          <a:off x="7626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116857</xdr:rowOff>
    </xdr:from>
    <xdr:ext cx="469744" cy="259045"/>
    <xdr:sp macro="" textlink="">
      <xdr:nvSpPr>
        <xdr:cNvPr id="374" name="n_4aveValue【福祉施設】&#10;一人当たり面積"/>
        <xdr:cNvSpPr txBox="1"/>
      </xdr:nvSpPr>
      <xdr:spPr>
        <a:xfrm>
          <a:off x="6737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64025</xdr:rowOff>
    </xdr:from>
    <xdr:ext cx="469744" cy="259045"/>
    <xdr:sp macro="" textlink="">
      <xdr:nvSpPr>
        <xdr:cNvPr id="375" name="n_1mainValue【福祉施設】&#10;一人当たり面積"/>
        <xdr:cNvSpPr txBox="1"/>
      </xdr:nvSpPr>
      <xdr:spPr>
        <a:xfrm>
          <a:off x="93917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66312</xdr:rowOff>
    </xdr:from>
    <xdr:ext cx="469744" cy="259045"/>
    <xdr:sp macro="" textlink="">
      <xdr:nvSpPr>
        <xdr:cNvPr id="376" name="n_2mainValue【福祉施設】&#10;一人当たり面積"/>
        <xdr:cNvSpPr txBox="1"/>
      </xdr:nvSpPr>
      <xdr:spPr>
        <a:xfrm>
          <a:off x="8515427" y="146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70883</xdr:rowOff>
    </xdr:from>
    <xdr:ext cx="469744" cy="259045"/>
    <xdr:sp macro="" textlink="">
      <xdr:nvSpPr>
        <xdr:cNvPr id="377" name="n_3mainValue【福祉施設】&#10;一人当たり面積"/>
        <xdr:cNvSpPr txBox="1"/>
      </xdr:nvSpPr>
      <xdr:spPr>
        <a:xfrm>
          <a:off x="7626427" y="146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73169</xdr:rowOff>
    </xdr:from>
    <xdr:ext cx="469744" cy="259045"/>
    <xdr:sp macro="" textlink="">
      <xdr:nvSpPr>
        <xdr:cNvPr id="378" name="n_4mainValue【福祉施設】&#10;一人当たり面積"/>
        <xdr:cNvSpPr txBox="1"/>
      </xdr:nvSpPr>
      <xdr:spPr>
        <a:xfrm>
          <a:off x="6737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28320</xdr:rowOff>
    </xdr:from>
    <xdr:ext cx="405111" cy="259045"/>
    <xdr:sp macro="" textlink="">
      <xdr:nvSpPr>
        <xdr:cNvPr id="409" name="【市民会館】&#10;有形固定資産減価償却率平均値テキスト"/>
        <xdr:cNvSpPr txBox="1"/>
      </xdr:nvSpPr>
      <xdr:spPr>
        <a:xfrm>
          <a:off x="4673600" y="1785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2" name="フローチャート: 判断 411"/>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3" name="フローチャート: 判断 412"/>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4" name="フローチャート: 判断 413"/>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420" name="楕円 419"/>
        <xdr:cNvSpPr/>
      </xdr:nvSpPr>
      <xdr:spPr>
        <a:xfrm>
          <a:off x="4584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59707</xdr:rowOff>
    </xdr:from>
    <xdr:ext cx="405111" cy="259045"/>
    <xdr:sp macro="" textlink="">
      <xdr:nvSpPr>
        <xdr:cNvPr id="421" name="【市民会館】&#10;有形固定資産減価償却率該当値テキスト"/>
        <xdr:cNvSpPr txBox="1"/>
      </xdr:nvSpPr>
      <xdr:spPr>
        <a:xfrm>
          <a:off x="4673600"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4173</xdr:rowOff>
    </xdr:from>
    <xdr:to>
      <xdr:col>20</xdr:col>
      <xdr:colOff>38100</xdr:colOff>
      <xdr:row>104</xdr:row>
      <xdr:rowOff>105773</xdr:rowOff>
    </xdr:to>
    <xdr:sp macro="" textlink="">
      <xdr:nvSpPr>
        <xdr:cNvPr id="422" name="楕円 421"/>
        <xdr:cNvSpPr/>
      </xdr:nvSpPr>
      <xdr:spPr>
        <a:xfrm>
          <a:off x="3746500" y="178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54973</xdr:rowOff>
    </xdr:from>
    <xdr:to>
      <xdr:col>24</xdr:col>
      <xdr:colOff>63500</xdr:colOff>
      <xdr:row>104</xdr:row>
      <xdr:rowOff>87630</xdr:rowOff>
    </xdr:to>
    <xdr:cxnSp macro="">
      <xdr:nvCxnSpPr>
        <xdr:cNvPr id="423" name="直線コネクタ 422"/>
        <xdr:cNvCxnSpPr/>
      </xdr:nvCxnSpPr>
      <xdr:spPr>
        <a:xfrm>
          <a:off x="3797300" y="1788577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144599</xdr:rowOff>
    </xdr:from>
    <xdr:to>
      <xdr:col>15</xdr:col>
      <xdr:colOff>101600</xdr:colOff>
      <xdr:row>104</xdr:row>
      <xdr:rowOff>74749</xdr:rowOff>
    </xdr:to>
    <xdr:sp macro="" textlink="">
      <xdr:nvSpPr>
        <xdr:cNvPr id="424" name="楕円 423"/>
        <xdr:cNvSpPr/>
      </xdr:nvSpPr>
      <xdr:spPr>
        <a:xfrm>
          <a:off x="2857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23949</xdr:rowOff>
    </xdr:from>
    <xdr:to>
      <xdr:col>19</xdr:col>
      <xdr:colOff>177800</xdr:colOff>
      <xdr:row>104</xdr:row>
      <xdr:rowOff>54973</xdr:rowOff>
    </xdr:to>
    <xdr:cxnSp macro="">
      <xdr:nvCxnSpPr>
        <xdr:cNvPr id="425" name="直線コネクタ 424"/>
        <xdr:cNvCxnSpPr/>
      </xdr:nvCxnSpPr>
      <xdr:spPr>
        <a:xfrm>
          <a:off x="2908300" y="1785474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111942</xdr:rowOff>
    </xdr:from>
    <xdr:to>
      <xdr:col>10</xdr:col>
      <xdr:colOff>165100</xdr:colOff>
      <xdr:row>104</xdr:row>
      <xdr:rowOff>42092</xdr:rowOff>
    </xdr:to>
    <xdr:sp macro="" textlink="">
      <xdr:nvSpPr>
        <xdr:cNvPr id="426" name="楕円 425"/>
        <xdr:cNvSpPr/>
      </xdr:nvSpPr>
      <xdr:spPr>
        <a:xfrm>
          <a:off x="1968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162742</xdr:rowOff>
    </xdr:from>
    <xdr:to>
      <xdr:col>15</xdr:col>
      <xdr:colOff>50800</xdr:colOff>
      <xdr:row>104</xdr:row>
      <xdr:rowOff>23949</xdr:rowOff>
    </xdr:to>
    <xdr:cxnSp macro="">
      <xdr:nvCxnSpPr>
        <xdr:cNvPr id="427" name="直線コネクタ 426"/>
        <xdr:cNvCxnSpPr/>
      </xdr:nvCxnSpPr>
      <xdr:spPr>
        <a:xfrm>
          <a:off x="2019300" y="178220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79284</xdr:rowOff>
    </xdr:from>
    <xdr:to>
      <xdr:col>6</xdr:col>
      <xdr:colOff>38100</xdr:colOff>
      <xdr:row>104</xdr:row>
      <xdr:rowOff>9434</xdr:rowOff>
    </xdr:to>
    <xdr:sp macro="" textlink="">
      <xdr:nvSpPr>
        <xdr:cNvPr id="428" name="楕円 427"/>
        <xdr:cNvSpPr/>
      </xdr:nvSpPr>
      <xdr:spPr>
        <a:xfrm>
          <a:off x="1079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130084</xdr:rowOff>
    </xdr:from>
    <xdr:to>
      <xdr:col>10</xdr:col>
      <xdr:colOff>114300</xdr:colOff>
      <xdr:row>103</xdr:row>
      <xdr:rowOff>162742</xdr:rowOff>
    </xdr:to>
    <xdr:cxnSp macro="">
      <xdr:nvCxnSpPr>
        <xdr:cNvPr id="429" name="直線コネクタ 428"/>
        <xdr:cNvCxnSpPr/>
      </xdr:nvCxnSpPr>
      <xdr:spPr>
        <a:xfrm>
          <a:off x="1130300" y="177894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30" name="n_1aveValue【市民会館】&#10;有形固定資産減価償却率"/>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126291</xdr:rowOff>
    </xdr:from>
    <xdr:ext cx="405111" cy="259045"/>
    <xdr:sp macro="" textlink="">
      <xdr:nvSpPr>
        <xdr:cNvPr id="431" name="n_2aveValue【市民会館】&#10;有形固定資産減価償却率"/>
        <xdr:cNvSpPr txBox="1"/>
      </xdr:nvSpPr>
      <xdr:spPr>
        <a:xfrm>
          <a:off x="2705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103432</xdr:rowOff>
    </xdr:from>
    <xdr:ext cx="405111" cy="259045"/>
    <xdr:sp macro="" textlink="">
      <xdr:nvSpPr>
        <xdr:cNvPr id="432" name="n_3aveValue【市民会館】&#10;有形固定資産減価償却率"/>
        <xdr:cNvSpPr txBox="1"/>
      </xdr:nvSpPr>
      <xdr:spPr>
        <a:xfrm>
          <a:off x="1816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98533</xdr:rowOff>
    </xdr:from>
    <xdr:ext cx="405111" cy="259045"/>
    <xdr:sp macro="" textlink="">
      <xdr:nvSpPr>
        <xdr:cNvPr id="433" name="n_4aveValue【市民会館】&#10;有形固定資産減価償却率"/>
        <xdr:cNvSpPr txBox="1"/>
      </xdr:nvSpPr>
      <xdr:spPr>
        <a:xfrm>
          <a:off x="927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122300</xdr:rowOff>
    </xdr:from>
    <xdr:ext cx="405111" cy="259045"/>
    <xdr:sp macro="" textlink="">
      <xdr:nvSpPr>
        <xdr:cNvPr id="434" name="n_1mainValue【市民会館】&#10;有形固定資産減価償却率"/>
        <xdr:cNvSpPr txBox="1"/>
      </xdr:nvSpPr>
      <xdr:spPr>
        <a:xfrm>
          <a:off x="35820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91276</xdr:rowOff>
    </xdr:from>
    <xdr:ext cx="405111" cy="259045"/>
    <xdr:sp macro="" textlink="">
      <xdr:nvSpPr>
        <xdr:cNvPr id="435" name="n_2mainValue【市民会館】&#10;有形固定資産減価償却率"/>
        <xdr:cNvSpPr txBox="1"/>
      </xdr:nvSpPr>
      <xdr:spPr>
        <a:xfrm>
          <a:off x="2705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58619</xdr:rowOff>
    </xdr:from>
    <xdr:ext cx="405111" cy="259045"/>
    <xdr:sp macro="" textlink="">
      <xdr:nvSpPr>
        <xdr:cNvPr id="436" name="n_3mainValue【市民会館】&#10;有形固定資産減価償却率"/>
        <xdr:cNvSpPr txBox="1"/>
      </xdr:nvSpPr>
      <xdr:spPr>
        <a:xfrm>
          <a:off x="18167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25961</xdr:rowOff>
    </xdr:from>
    <xdr:ext cx="405111" cy="259045"/>
    <xdr:sp macro="" textlink="">
      <xdr:nvSpPr>
        <xdr:cNvPr id="437" name="n_4mainValue【市民会館】&#10;有形固定資産減価償却率"/>
        <xdr:cNvSpPr txBox="1"/>
      </xdr:nvSpPr>
      <xdr:spPr>
        <a:xfrm>
          <a:off x="927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92091</xdr:rowOff>
    </xdr:from>
    <xdr:ext cx="469744" cy="259045"/>
    <xdr:sp macro="" textlink="">
      <xdr:nvSpPr>
        <xdr:cNvPr id="466" name="【市民会館】&#10;一人当たり面積平均値テキスト"/>
        <xdr:cNvSpPr txBox="1"/>
      </xdr:nvSpPr>
      <xdr:spPr>
        <a:xfrm>
          <a:off x="10515600" y="1809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8" name="フローチャート: 判断 467"/>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70" name="フローチャート: 判断 469"/>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71" name="フローチャート: 判断 470"/>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88264</xdr:rowOff>
    </xdr:from>
    <xdr:to>
      <xdr:col>55</xdr:col>
      <xdr:colOff>50800</xdr:colOff>
      <xdr:row>107</xdr:row>
      <xdr:rowOff>18414</xdr:rowOff>
    </xdr:to>
    <xdr:sp macro="" textlink="">
      <xdr:nvSpPr>
        <xdr:cNvPr id="477" name="楕円 476"/>
        <xdr:cNvSpPr/>
      </xdr:nvSpPr>
      <xdr:spPr>
        <a:xfrm>
          <a:off x="10426700" y="18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66691</xdr:rowOff>
    </xdr:from>
    <xdr:ext cx="469744" cy="259045"/>
    <xdr:sp macro="" textlink="">
      <xdr:nvSpPr>
        <xdr:cNvPr id="478" name="【市民会館】&#10;一人当たり面積該当値テキスト"/>
        <xdr:cNvSpPr txBox="1"/>
      </xdr:nvSpPr>
      <xdr:spPr>
        <a:xfrm>
          <a:off x="10515600" y="1824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92075</xdr:rowOff>
    </xdr:from>
    <xdr:to>
      <xdr:col>50</xdr:col>
      <xdr:colOff>165100</xdr:colOff>
      <xdr:row>107</xdr:row>
      <xdr:rowOff>22225</xdr:rowOff>
    </xdr:to>
    <xdr:sp macro="" textlink="">
      <xdr:nvSpPr>
        <xdr:cNvPr id="479" name="楕円 478"/>
        <xdr:cNvSpPr/>
      </xdr:nvSpPr>
      <xdr:spPr>
        <a:xfrm>
          <a:off x="9588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139064</xdr:rowOff>
    </xdr:from>
    <xdr:to>
      <xdr:col>55</xdr:col>
      <xdr:colOff>0</xdr:colOff>
      <xdr:row>106</xdr:row>
      <xdr:rowOff>142875</xdr:rowOff>
    </xdr:to>
    <xdr:cxnSp macro="">
      <xdr:nvCxnSpPr>
        <xdr:cNvPr id="480" name="直線コネクタ 479"/>
        <xdr:cNvCxnSpPr/>
      </xdr:nvCxnSpPr>
      <xdr:spPr>
        <a:xfrm flipV="1">
          <a:off x="9639300" y="18312764"/>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97789</xdr:rowOff>
    </xdr:from>
    <xdr:to>
      <xdr:col>46</xdr:col>
      <xdr:colOff>38100</xdr:colOff>
      <xdr:row>107</xdr:row>
      <xdr:rowOff>27939</xdr:rowOff>
    </xdr:to>
    <xdr:sp macro="" textlink="">
      <xdr:nvSpPr>
        <xdr:cNvPr id="481" name="楕円 480"/>
        <xdr:cNvSpPr/>
      </xdr:nvSpPr>
      <xdr:spPr>
        <a:xfrm>
          <a:off x="8699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142875</xdr:rowOff>
    </xdr:from>
    <xdr:to>
      <xdr:col>50</xdr:col>
      <xdr:colOff>114300</xdr:colOff>
      <xdr:row>106</xdr:row>
      <xdr:rowOff>148589</xdr:rowOff>
    </xdr:to>
    <xdr:cxnSp macro="">
      <xdr:nvCxnSpPr>
        <xdr:cNvPr id="482" name="直線コネクタ 481"/>
        <xdr:cNvCxnSpPr/>
      </xdr:nvCxnSpPr>
      <xdr:spPr>
        <a:xfrm flipV="1">
          <a:off x="8750300" y="183165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103505</xdr:rowOff>
    </xdr:from>
    <xdr:to>
      <xdr:col>41</xdr:col>
      <xdr:colOff>101600</xdr:colOff>
      <xdr:row>107</xdr:row>
      <xdr:rowOff>33655</xdr:rowOff>
    </xdr:to>
    <xdr:sp macro="" textlink="">
      <xdr:nvSpPr>
        <xdr:cNvPr id="483" name="楕円 482"/>
        <xdr:cNvSpPr/>
      </xdr:nvSpPr>
      <xdr:spPr>
        <a:xfrm>
          <a:off x="7810500" y="182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148589</xdr:rowOff>
    </xdr:from>
    <xdr:to>
      <xdr:col>45</xdr:col>
      <xdr:colOff>177800</xdr:colOff>
      <xdr:row>106</xdr:row>
      <xdr:rowOff>154305</xdr:rowOff>
    </xdr:to>
    <xdr:cxnSp macro="">
      <xdr:nvCxnSpPr>
        <xdr:cNvPr id="484" name="直線コネクタ 483"/>
        <xdr:cNvCxnSpPr/>
      </xdr:nvCxnSpPr>
      <xdr:spPr>
        <a:xfrm flipV="1">
          <a:off x="7861300" y="183222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109220</xdr:rowOff>
    </xdr:from>
    <xdr:to>
      <xdr:col>36</xdr:col>
      <xdr:colOff>165100</xdr:colOff>
      <xdr:row>107</xdr:row>
      <xdr:rowOff>39370</xdr:rowOff>
    </xdr:to>
    <xdr:sp macro="" textlink="">
      <xdr:nvSpPr>
        <xdr:cNvPr id="485" name="楕円 484"/>
        <xdr:cNvSpPr/>
      </xdr:nvSpPr>
      <xdr:spPr>
        <a:xfrm>
          <a:off x="6921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154305</xdr:rowOff>
    </xdr:from>
    <xdr:to>
      <xdr:col>41</xdr:col>
      <xdr:colOff>50800</xdr:colOff>
      <xdr:row>106</xdr:row>
      <xdr:rowOff>160020</xdr:rowOff>
    </xdr:to>
    <xdr:cxnSp macro="">
      <xdr:nvCxnSpPr>
        <xdr:cNvPr id="486" name="直線コネクタ 485"/>
        <xdr:cNvCxnSpPr/>
      </xdr:nvCxnSpPr>
      <xdr:spPr>
        <a:xfrm flipV="1">
          <a:off x="6972300" y="183280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34941</xdr:rowOff>
    </xdr:from>
    <xdr:ext cx="469744" cy="259045"/>
    <xdr:sp macro="" textlink="">
      <xdr:nvSpPr>
        <xdr:cNvPr id="487" name="n_1aveValue【市民会館】&#10;一人当たり面積"/>
        <xdr:cNvSpPr txBox="1"/>
      </xdr:nvSpPr>
      <xdr:spPr>
        <a:xfrm>
          <a:off x="93917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488" name="n_2aveValue【市民会館】&#10;一人当たり面積"/>
        <xdr:cNvSpPr txBox="1"/>
      </xdr:nvSpPr>
      <xdr:spPr>
        <a:xfrm>
          <a:off x="8515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32402</xdr:rowOff>
    </xdr:from>
    <xdr:ext cx="469744" cy="259045"/>
    <xdr:sp macro="" textlink="">
      <xdr:nvSpPr>
        <xdr:cNvPr id="489" name="n_3aveValue【市民会館】&#10;一人当たり面積"/>
        <xdr:cNvSpPr txBox="1"/>
      </xdr:nvSpPr>
      <xdr:spPr>
        <a:xfrm>
          <a:off x="7626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50182</xdr:rowOff>
    </xdr:from>
    <xdr:ext cx="469744" cy="259045"/>
    <xdr:sp macro="" textlink="">
      <xdr:nvSpPr>
        <xdr:cNvPr id="490" name="n_4aveValue【市民会館】&#10;一人当たり面積"/>
        <xdr:cNvSpPr txBox="1"/>
      </xdr:nvSpPr>
      <xdr:spPr>
        <a:xfrm>
          <a:off x="6737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13352</xdr:rowOff>
    </xdr:from>
    <xdr:ext cx="469744" cy="259045"/>
    <xdr:sp macro="" textlink="">
      <xdr:nvSpPr>
        <xdr:cNvPr id="491" name="n_1mainValue【市民会館】&#10;一人当たり面積"/>
        <xdr:cNvSpPr txBox="1"/>
      </xdr:nvSpPr>
      <xdr:spPr>
        <a:xfrm>
          <a:off x="9391727" y="1835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44466</xdr:rowOff>
    </xdr:from>
    <xdr:ext cx="469744" cy="259045"/>
    <xdr:sp macro="" textlink="">
      <xdr:nvSpPr>
        <xdr:cNvPr id="492" name="n_2mainValue【市民会館】&#10;一人当たり面積"/>
        <xdr:cNvSpPr txBox="1"/>
      </xdr:nvSpPr>
      <xdr:spPr>
        <a:xfrm>
          <a:off x="8515427" y="180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493" name="n_3mainValue【市民会館】&#10;一人当たり面積"/>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30497</xdr:rowOff>
    </xdr:from>
    <xdr:ext cx="469744" cy="259045"/>
    <xdr:sp macro="" textlink="">
      <xdr:nvSpPr>
        <xdr:cNvPr id="494" name="n_4mainValue【市民会館】&#10;一人当たり面積"/>
        <xdr:cNvSpPr txBox="1"/>
      </xdr:nvSpPr>
      <xdr:spPr>
        <a:xfrm>
          <a:off x="6737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525" name="【一般廃棄物処理施設】&#10;有形固定資産減価償却率平均値テキスト"/>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7" name="フローチャート: 判断 526"/>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8" name="フローチャート: 判断 527"/>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29" name="フローチャート: 判断 528"/>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30" name="フローチャート: 判断 529"/>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71120</xdr:rowOff>
    </xdr:from>
    <xdr:to>
      <xdr:col>85</xdr:col>
      <xdr:colOff>177800</xdr:colOff>
      <xdr:row>36</xdr:row>
      <xdr:rowOff>1270</xdr:rowOff>
    </xdr:to>
    <xdr:sp macro="" textlink="">
      <xdr:nvSpPr>
        <xdr:cNvPr id="536" name="楕円 535"/>
        <xdr:cNvSpPr/>
      </xdr:nvSpPr>
      <xdr:spPr>
        <a:xfrm>
          <a:off x="162687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93997</xdr:rowOff>
    </xdr:from>
    <xdr:ext cx="405111" cy="259045"/>
    <xdr:sp macro="" textlink="">
      <xdr:nvSpPr>
        <xdr:cNvPr id="537" name="【一般廃棄物処理施設】&#10;有形固定資産減価償却率該当値テキスト"/>
        <xdr:cNvSpPr txBox="1"/>
      </xdr:nvSpPr>
      <xdr:spPr>
        <a:xfrm>
          <a:off x="16357600"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126637</xdr:rowOff>
    </xdr:from>
    <xdr:to>
      <xdr:col>81</xdr:col>
      <xdr:colOff>101600</xdr:colOff>
      <xdr:row>37</xdr:row>
      <xdr:rowOff>56787</xdr:rowOff>
    </xdr:to>
    <xdr:sp macro="" textlink="">
      <xdr:nvSpPr>
        <xdr:cNvPr id="538" name="楕円 537"/>
        <xdr:cNvSpPr/>
      </xdr:nvSpPr>
      <xdr:spPr>
        <a:xfrm>
          <a:off x="154305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121920</xdr:rowOff>
    </xdr:from>
    <xdr:to>
      <xdr:col>85</xdr:col>
      <xdr:colOff>127000</xdr:colOff>
      <xdr:row>37</xdr:row>
      <xdr:rowOff>5987</xdr:rowOff>
    </xdr:to>
    <xdr:cxnSp macro="">
      <xdr:nvCxnSpPr>
        <xdr:cNvPr id="539" name="直線コネクタ 538"/>
        <xdr:cNvCxnSpPr/>
      </xdr:nvCxnSpPr>
      <xdr:spPr>
        <a:xfrm flipV="1">
          <a:off x="15481300" y="6122670"/>
          <a:ext cx="838200" cy="22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12337</xdr:rowOff>
    </xdr:from>
    <xdr:to>
      <xdr:col>76</xdr:col>
      <xdr:colOff>165100</xdr:colOff>
      <xdr:row>37</xdr:row>
      <xdr:rowOff>113937</xdr:rowOff>
    </xdr:to>
    <xdr:sp macro="" textlink="">
      <xdr:nvSpPr>
        <xdr:cNvPr id="540" name="楕円 539"/>
        <xdr:cNvSpPr/>
      </xdr:nvSpPr>
      <xdr:spPr>
        <a:xfrm>
          <a:off x="14541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5987</xdr:rowOff>
    </xdr:from>
    <xdr:to>
      <xdr:col>81</xdr:col>
      <xdr:colOff>50800</xdr:colOff>
      <xdr:row>37</xdr:row>
      <xdr:rowOff>63137</xdr:rowOff>
    </xdr:to>
    <xdr:cxnSp macro="">
      <xdr:nvCxnSpPr>
        <xdr:cNvPr id="541" name="直線コネクタ 540"/>
        <xdr:cNvCxnSpPr/>
      </xdr:nvCxnSpPr>
      <xdr:spPr>
        <a:xfrm flipV="1">
          <a:off x="14592300" y="634963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17236</xdr:rowOff>
    </xdr:from>
    <xdr:to>
      <xdr:col>72</xdr:col>
      <xdr:colOff>38100</xdr:colOff>
      <xdr:row>37</xdr:row>
      <xdr:rowOff>118836</xdr:rowOff>
    </xdr:to>
    <xdr:sp macro="" textlink="">
      <xdr:nvSpPr>
        <xdr:cNvPr id="542" name="楕円 541"/>
        <xdr:cNvSpPr/>
      </xdr:nvSpPr>
      <xdr:spPr>
        <a:xfrm>
          <a:off x="13652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63137</xdr:rowOff>
    </xdr:from>
    <xdr:to>
      <xdr:col>76</xdr:col>
      <xdr:colOff>114300</xdr:colOff>
      <xdr:row>37</xdr:row>
      <xdr:rowOff>68036</xdr:rowOff>
    </xdr:to>
    <xdr:cxnSp macro="">
      <xdr:nvCxnSpPr>
        <xdr:cNvPr id="543" name="直線コネクタ 542"/>
        <xdr:cNvCxnSpPr/>
      </xdr:nvCxnSpPr>
      <xdr:spPr>
        <a:xfrm flipV="1">
          <a:off x="13703300" y="640678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159294</xdr:rowOff>
    </xdr:from>
    <xdr:to>
      <xdr:col>67</xdr:col>
      <xdr:colOff>101600</xdr:colOff>
      <xdr:row>37</xdr:row>
      <xdr:rowOff>89444</xdr:rowOff>
    </xdr:to>
    <xdr:sp macro="" textlink="">
      <xdr:nvSpPr>
        <xdr:cNvPr id="544" name="楕円 543"/>
        <xdr:cNvSpPr/>
      </xdr:nvSpPr>
      <xdr:spPr>
        <a:xfrm>
          <a:off x="12763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38644</xdr:rowOff>
    </xdr:from>
    <xdr:to>
      <xdr:col>71</xdr:col>
      <xdr:colOff>177800</xdr:colOff>
      <xdr:row>37</xdr:row>
      <xdr:rowOff>68036</xdr:rowOff>
    </xdr:to>
    <xdr:cxnSp macro="">
      <xdr:nvCxnSpPr>
        <xdr:cNvPr id="545" name="直線コネクタ 544"/>
        <xdr:cNvCxnSpPr/>
      </xdr:nvCxnSpPr>
      <xdr:spPr>
        <a:xfrm>
          <a:off x="12814300" y="638229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142620</xdr:rowOff>
    </xdr:from>
    <xdr:ext cx="405111" cy="259045"/>
    <xdr:sp macro="" textlink="">
      <xdr:nvSpPr>
        <xdr:cNvPr id="546" name="n_1aveValue【一般廃棄物処理施設】&#10;有形固定資産減価償却率"/>
        <xdr:cNvSpPr txBox="1"/>
      </xdr:nvSpPr>
      <xdr:spPr>
        <a:xfrm>
          <a:off x="152660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547" name="n_2aveValue【一般廃棄物処理施設】&#10;有形固定資産減価償却率"/>
        <xdr:cNvSpPr txBox="1"/>
      </xdr:nvSpPr>
      <xdr:spPr>
        <a:xfrm>
          <a:off x="14389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127924</xdr:rowOff>
    </xdr:from>
    <xdr:ext cx="405111" cy="259045"/>
    <xdr:sp macro="" textlink="">
      <xdr:nvSpPr>
        <xdr:cNvPr id="548" name="n_3aveValue【一般廃棄物処理施設】&#10;有形固定資産減価償却率"/>
        <xdr:cNvSpPr txBox="1"/>
      </xdr:nvSpPr>
      <xdr:spPr>
        <a:xfrm>
          <a:off x="13500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49" name="n_4aveValue【一般廃棄物処理施設】&#10;有形固定資産減価償却率"/>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73314</xdr:rowOff>
    </xdr:from>
    <xdr:ext cx="405111" cy="259045"/>
    <xdr:sp macro="" textlink="">
      <xdr:nvSpPr>
        <xdr:cNvPr id="550" name="n_1mainValue【一般廃棄物処理施設】&#10;有形固定資産減価償却率"/>
        <xdr:cNvSpPr txBox="1"/>
      </xdr:nvSpPr>
      <xdr:spPr>
        <a:xfrm>
          <a:off x="152660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130464</xdr:rowOff>
    </xdr:from>
    <xdr:ext cx="405111" cy="259045"/>
    <xdr:sp macro="" textlink="">
      <xdr:nvSpPr>
        <xdr:cNvPr id="551" name="n_2mainValue【一般廃棄物処理施設】&#10;有形固定資産減価償却率"/>
        <xdr:cNvSpPr txBox="1"/>
      </xdr:nvSpPr>
      <xdr:spPr>
        <a:xfrm>
          <a:off x="14389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135363</xdr:rowOff>
    </xdr:from>
    <xdr:ext cx="405111" cy="259045"/>
    <xdr:sp macro="" textlink="">
      <xdr:nvSpPr>
        <xdr:cNvPr id="552" name="n_3mainValue【一般廃棄物処理施設】&#10;有形固定資産減価償却率"/>
        <xdr:cNvSpPr txBox="1"/>
      </xdr:nvSpPr>
      <xdr:spPr>
        <a:xfrm>
          <a:off x="13500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80571</xdr:rowOff>
    </xdr:from>
    <xdr:ext cx="405111" cy="259045"/>
    <xdr:sp macro="" textlink="">
      <xdr:nvSpPr>
        <xdr:cNvPr id="553" name="n_4mainValue【一般廃棄物処理施設】&#10;有形固定資産減価償却率"/>
        <xdr:cNvSpPr txBox="1"/>
      </xdr:nvSpPr>
      <xdr:spPr>
        <a:xfrm>
          <a:off x="12611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5" name="直線コネクタ 574"/>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6" name="【一般廃棄物処理施設】&#10;一人当たり有形固定資産（償却資産）額最小値テキスト"/>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7" name="直線コネクタ 576"/>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8" name="【一般廃棄物処理施設】&#10;一人当たり有形固定資産（償却資産）額最大値テキスト"/>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9" name="直線コネクタ 578"/>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82425</xdr:rowOff>
    </xdr:from>
    <xdr:ext cx="599010" cy="259045"/>
    <xdr:sp macro="" textlink="">
      <xdr:nvSpPr>
        <xdr:cNvPr id="580" name="【一般廃棄物処理施設】&#10;一人当たり有形固定資産（償却資産）額平均値テキスト"/>
        <xdr:cNvSpPr txBox="1"/>
      </xdr:nvSpPr>
      <xdr:spPr>
        <a:xfrm>
          <a:off x="22199600" y="6426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81" name="フローチャート: 判断 580"/>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82" name="フローチャート: 判断 581"/>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583" name="フローチャート: 判断 582"/>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584" name="フローチャート: 判断 583"/>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585" name="フローチャート: 判断 584"/>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152991</xdr:rowOff>
    </xdr:from>
    <xdr:to>
      <xdr:col>116</xdr:col>
      <xdr:colOff>114300</xdr:colOff>
      <xdr:row>40</xdr:row>
      <xdr:rowOff>83141</xdr:rowOff>
    </xdr:to>
    <xdr:sp macro="" textlink="">
      <xdr:nvSpPr>
        <xdr:cNvPr id="591" name="楕円 590"/>
        <xdr:cNvSpPr/>
      </xdr:nvSpPr>
      <xdr:spPr>
        <a:xfrm>
          <a:off x="22110700" y="683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131418</xdr:rowOff>
    </xdr:from>
    <xdr:ext cx="534377" cy="259045"/>
    <xdr:sp macro="" textlink="">
      <xdr:nvSpPr>
        <xdr:cNvPr id="592" name="【一般廃棄物処理施設】&#10;一人当たり有形固定資産（償却資産）額該当値テキスト"/>
        <xdr:cNvSpPr txBox="1"/>
      </xdr:nvSpPr>
      <xdr:spPr>
        <a:xfrm>
          <a:off x="22199600" y="681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21006</xdr:rowOff>
    </xdr:from>
    <xdr:to>
      <xdr:col>112</xdr:col>
      <xdr:colOff>38100</xdr:colOff>
      <xdr:row>37</xdr:row>
      <xdr:rowOff>122606</xdr:rowOff>
    </xdr:to>
    <xdr:sp macro="" textlink="">
      <xdr:nvSpPr>
        <xdr:cNvPr id="593" name="楕円 592"/>
        <xdr:cNvSpPr/>
      </xdr:nvSpPr>
      <xdr:spPr>
        <a:xfrm>
          <a:off x="21272500" y="636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71806</xdr:rowOff>
    </xdr:from>
    <xdr:to>
      <xdr:col>116</xdr:col>
      <xdr:colOff>63500</xdr:colOff>
      <xdr:row>40</xdr:row>
      <xdr:rowOff>32341</xdr:rowOff>
    </xdr:to>
    <xdr:cxnSp macro="">
      <xdr:nvCxnSpPr>
        <xdr:cNvPr id="594" name="直線コネクタ 593"/>
        <xdr:cNvCxnSpPr/>
      </xdr:nvCxnSpPr>
      <xdr:spPr>
        <a:xfrm>
          <a:off x="21323300" y="6415456"/>
          <a:ext cx="838200" cy="47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109877</xdr:rowOff>
    </xdr:from>
    <xdr:to>
      <xdr:col>107</xdr:col>
      <xdr:colOff>101600</xdr:colOff>
      <xdr:row>38</xdr:row>
      <xdr:rowOff>40027</xdr:rowOff>
    </xdr:to>
    <xdr:sp macro="" textlink="">
      <xdr:nvSpPr>
        <xdr:cNvPr id="595" name="楕円 594"/>
        <xdr:cNvSpPr/>
      </xdr:nvSpPr>
      <xdr:spPr>
        <a:xfrm>
          <a:off x="20383500" y="645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71806</xdr:rowOff>
    </xdr:from>
    <xdr:to>
      <xdr:col>111</xdr:col>
      <xdr:colOff>177800</xdr:colOff>
      <xdr:row>37</xdr:row>
      <xdr:rowOff>160677</xdr:rowOff>
    </xdr:to>
    <xdr:cxnSp macro="">
      <xdr:nvCxnSpPr>
        <xdr:cNvPr id="596" name="直線コネクタ 595"/>
        <xdr:cNvCxnSpPr/>
      </xdr:nvCxnSpPr>
      <xdr:spPr>
        <a:xfrm flipV="1">
          <a:off x="20434300" y="6415456"/>
          <a:ext cx="889000" cy="8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170968</xdr:rowOff>
    </xdr:from>
    <xdr:to>
      <xdr:col>102</xdr:col>
      <xdr:colOff>165100</xdr:colOff>
      <xdr:row>38</xdr:row>
      <xdr:rowOff>101118</xdr:rowOff>
    </xdr:to>
    <xdr:sp macro="" textlink="">
      <xdr:nvSpPr>
        <xdr:cNvPr id="597" name="楕円 596"/>
        <xdr:cNvSpPr/>
      </xdr:nvSpPr>
      <xdr:spPr>
        <a:xfrm>
          <a:off x="19494500" y="651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160677</xdr:rowOff>
    </xdr:from>
    <xdr:to>
      <xdr:col>107</xdr:col>
      <xdr:colOff>50800</xdr:colOff>
      <xdr:row>38</xdr:row>
      <xdr:rowOff>50318</xdr:rowOff>
    </xdr:to>
    <xdr:cxnSp macro="">
      <xdr:nvCxnSpPr>
        <xdr:cNvPr id="598" name="直線コネクタ 597"/>
        <xdr:cNvCxnSpPr/>
      </xdr:nvCxnSpPr>
      <xdr:spPr>
        <a:xfrm flipV="1">
          <a:off x="19545300" y="6504327"/>
          <a:ext cx="889000" cy="6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24316</xdr:rowOff>
    </xdr:from>
    <xdr:to>
      <xdr:col>98</xdr:col>
      <xdr:colOff>38100</xdr:colOff>
      <xdr:row>38</xdr:row>
      <xdr:rowOff>125916</xdr:rowOff>
    </xdr:to>
    <xdr:sp macro="" textlink="">
      <xdr:nvSpPr>
        <xdr:cNvPr id="599" name="楕円 598"/>
        <xdr:cNvSpPr/>
      </xdr:nvSpPr>
      <xdr:spPr>
        <a:xfrm>
          <a:off x="18605500" y="653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50318</xdr:rowOff>
    </xdr:from>
    <xdr:to>
      <xdr:col>102</xdr:col>
      <xdr:colOff>114300</xdr:colOff>
      <xdr:row>38</xdr:row>
      <xdr:rowOff>75116</xdr:rowOff>
    </xdr:to>
    <xdr:cxnSp macro="">
      <xdr:nvCxnSpPr>
        <xdr:cNvPr id="600" name="直線コネクタ 599"/>
        <xdr:cNvCxnSpPr/>
      </xdr:nvCxnSpPr>
      <xdr:spPr>
        <a:xfrm flipV="1">
          <a:off x="18656300" y="6565418"/>
          <a:ext cx="889000" cy="2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168794</xdr:rowOff>
    </xdr:from>
    <xdr:ext cx="599010" cy="259045"/>
    <xdr:sp macro="" textlink="">
      <xdr:nvSpPr>
        <xdr:cNvPr id="601" name="n_1aveValue【一般廃棄物処理施設】&#10;一人当たり有形固定資産（償却資産）額"/>
        <xdr:cNvSpPr txBox="1"/>
      </xdr:nvSpPr>
      <xdr:spPr>
        <a:xfrm>
          <a:off x="21011095" y="668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9775</xdr:rowOff>
    </xdr:from>
    <xdr:ext cx="599010" cy="259045"/>
    <xdr:sp macro="" textlink="">
      <xdr:nvSpPr>
        <xdr:cNvPr id="602" name="n_2aveValue【一般廃棄物処理施設】&#10;一人当たり有形固定資産（償却資産）額"/>
        <xdr:cNvSpPr txBox="1"/>
      </xdr:nvSpPr>
      <xdr:spPr>
        <a:xfrm>
          <a:off x="20134795" y="669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26815</xdr:rowOff>
    </xdr:from>
    <xdr:ext cx="599010" cy="259045"/>
    <xdr:sp macro="" textlink="">
      <xdr:nvSpPr>
        <xdr:cNvPr id="603" name="n_3aveValue【一般廃棄物処理施設】&#10;一人当たり有形固定資産（償却資産）額"/>
        <xdr:cNvSpPr txBox="1"/>
      </xdr:nvSpPr>
      <xdr:spPr>
        <a:xfrm>
          <a:off x="19245795" y="671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604" name="n_4aveValue【一般廃棄物処理施設】&#10;一人当たり有形固定資産（償却資産）額"/>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139133</xdr:rowOff>
    </xdr:from>
    <xdr:ext cx="599010" cy="259045"/>
    <xdr:sp macro="" textlink="">
      <xdr:nvSpPr>
        <xdr:cNvPr id="605" name="n_1mainValue【一般廃棄物処理施設】&#10;一人当たり有形固定資産（償却資産）額"/>
        <xdr:cNvSpPr txBox="1"/>
      </xdr:nvSpPr>
      <xdr:spPr>
        <a:xfrm>
          <a:off x="21011095" y="6139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56554</xdr:rowOff>
    </xdr:from>
    <xdr:ext cx="599010" cy="259045"/>
    <xdr:sp macro="" textlink="">
      <xdr:nvSpPr>
        <xdr:cNvPr id="606" name="n_2mainValue【一般廃棄物処理施設】&#10;一人当たり有形固定資産（償却資産）額"/>
        <xdr:cNvSpPr txBox="1"/>
      </xdr:nvSpPr>
      <xdr:spPr>
        <a:xfrm>
          <a:off x="20134795" y="622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117645</xdr:rowOff>
    </xdr:from>
    <xdr:ext cx="599010" cy="259045"/>
    <xdr:sp macro="" textlink="">
      <xdr:nvSpPr>
        <xdr:cNvPr id="607" name="n_3mainValue【一般廃棄物処理施設】&#10;一人当たり有形固定資産（償却資産）額"/>
        <xdr:cNvSpPr txBox="1"/>
      </xdr:nvSpPr>
      <xdr:spPr>
        <a:xfrm>
          <a:off x="19245795" y="628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117043</xdr:rowOff>
    </xdr:from>
    <xdr:ext cx="599010" cy="259045"/>
    <xdr:sp macro="" textlink="">
      <xdr:nvSpPr>
        <xdr:cNvPr id="608" name="n_4mainValue【一般廃棄物処理施設】&#10;一人当たり有形固定資産（償却資産）額"/>
        <xdr:cNvSpPr txBox="1"/>
      </xdr:nvSpPr>
      <xdr:spPr>
        <a:xfrm>
          <a:off x="18356795" y="6632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34" name="直線コネクタ 633"/>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5"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6" name="直線コネクタ 635"/>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37" name="【保健センター・保健所】&#10;有形固定資産減価償却率最大値テキスト"/>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8" name="直線コネクタ 637"/>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126836</xdr:rowOff>
    </xdr:from>
    <xdr:ext cx="405111" cy="259045"/>
    <xdr:sp macro="" textlink="">
      <xdr:nvSpPr>
        <xdr:cNvPr id="639" name="【保健センター・保健所】&#10;有形固定資産減価償却率平均値テキスト"/>
        <xdr:cNvSpPr txBox="1"/>
      </xdr:nvSpPr>
      <xdr:spPr>
        <a:xfrm>
          <a:off x="16357600" y="10242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40" name="フローチャート: 判断 639"/>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1" name="フローチャート: 判断 640"/>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42" name="フローチャート: 判断 641"/>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3" name="フローチャート: 判断 642"/>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44" name="フローチャート: 判断 643"/>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650" name="楕円 649"/>
        <xdr:cNvSpPr/>
      </xdr:nvSpPr>
      <xdr:spPr>
        <a:xfrm>
          <a:off x="16268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29227</xdr:rowOff>
    </xdr:from>
    <xdr:ext cx="405111" cy="259045"/>
    <xdr:sp macro="" textlink="">
      <xdr:nvSpPr>
        <xdr:cNvPr id="651" name="【保健センター・保健所】&#10;有形固定資産減価償却率該当値テキスト"/>
        <xdr:cNvSpPr txBox="1"/>
      </xdr:nvSpPr>
      <xdr:spPr>
        <a:xfrm>
          <a:off x="16357600"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143510</xdr:rowOff>
    </xdr:from>
    <xdr:to>
      <xdr:col>81</xdr:col>
      <xdr:colOff>101600</xdr:colOff>
      <xdr:row>60</xdr:row>
      <xdr:rowOff>73660</xdr:rowOff>
    </xdr:to>
    <xdr:sp macro="" textlink="">
      <xdr:nvSpPr>
        <xdr:cNvPr id="652" name="楕円 651"/>
        <xdr:cNvSpPr/>
      </xdr:nvSpPr>
      <xdr:spPr>
        <a:xfrm>
          <a:off x="15430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60</xdr:row>
      <xdr:rowOff>22860</xdr:rowOff>
    </xdr:to>
    <xdr:cxnSp macro="">
      <xdr:nvCxnSpPr>
        <xdr:cNvPr id="653" name="直線コネクタ 652"/>
        <xdr:cNvCxnSpPr/>
      </xdr:nvCxnSpPr>
      <xdr:spPr>
        <a:xfrm flipV="1">
          <a:off x="15481300" y="101727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54" name="楕円 653"/>
        <xdr:cNvSpPr/>
      </xdr:nvSpPr>
      <xdr:spPr>
        <a:xfrm>
          <a:off x="14541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164919</xdr:rowOff>
    </xdr:from>
    <xdr:to>
      <xdr:col>81</xdr:col>
      <xdr:colOff>50800</xdr:colOff>
      <xdr:row>60</xdr:row>
      <xdr:rowOff>22860</xdr:rowOff>
    </xdr:to>
    <xdr:cxnSp macro="">
      <xdr:nvCxnSpPr>
        <xdr:cNvPr id="655" name="直線コネクタ 654"/>
        <xdr:cNvCxnSpPr/>
      </xdr:nvCxnSpPr>
      <xdr:spPr>
        <a:xfrm>
          <a:off x="14592300" y="1028046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101056</xdr:rowOff>
    </xdr:from>
    <xdr:to>
      <xdr:col>72</xdr:col>
      <xdr:colOff>38100</xdr:colOff>
      <xdr:row>60</xdr:row>
      <xdr:rowOff>31206</xdr:rowOff>
    </xdr:to>
    <xdr:sp macro="" textlink="">
      <xdr:nvSpPr>
        <xdr:cNvPr id="656" name="楕円 655"/>
        <xdr:cNvSpPr/>
      </xdr:nvSpPr>
      <xdr:spPr>
        <a:xfrm>
          <a:off x="13652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151856</xdr:rowOff>
    </xdr:from>
    <xdr:to>
      <xdr:col>76</xdr:col>
      <xdr:colOff>114300</xdr:colOff>
      <xdr:row>59</xdr:row>
      <xdr:rowOff>164919</xdr:rowOff>
    </xdr:to>
    <xdr:cxnSp macro="">
      <xdr:nvCxnSpPr>
        <xdr:cNvPr id="657" name="直線コネクタ 656"/>
        <xdr:cNvCxnSpPr/>
      </xdr:nvCxnSpPr>
      <xdr:spPr>
        <a:xfrm>
          <a:off x="13703300" y="102674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71665</xdr:rowOff>
    </xdr:from>
    <xdr:to>
      <xdr:col>67</xdr:col>
      <xdr:colOff>101600</xdr:colOff>
      <xdr:row>60</xdr:row>
      <xdr:rowOff>1815</xdr:rowOff>
    </xdr:to>
    <xdr:sp macro="" textlink="">
      <xdr:nvSpPr>
        <xdr:cNvPr id="658" name="楕円 657"/>
        <xdr:cNvSpPr/>
      </xdr:nvSpPr>
      <xdr:spPr>
        <a:xfrm>
          <a:off x="12763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122465</xdr:rowOff>
    </xdr:from>
    <xdr:to>
      <xdr:col>71</xdr:col>
      <xdr:colOff>177800</xdr:colOff>
      <xdr:row>59</xdr:row>
      <xdr:rowOff>151856</xdr:rowOff>
    </xdr:to>
    <xdr:cxnSp macro="">
      <xdr:nvCxnSpPr>
        <xdr:cNvPr id="659" name="直線コネクタ 658"/>
        <xdr:cNvCxnSpPr/>
      </xdr:nvCxnSpPr>
      <xdr:spPr>
        <a:xfrm>
          <a:off x="12814300" y="10238015"/>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660" name="n_1aveValue【保健センター・保健所】&#10;有形固定資産減価償却率"/>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661" name="n_2aveValue【保健センター・保健所】&#10;有形固定資産減価償却率"/>
        <xdr:cNvSpPr txBox="1"/>
      </xdr:nvSpPr>
      <xdr:spPr>
        <a:xfrm>
          <a:off x="14389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2"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663" name="n_4aveValue【保健センター・保健所】&#10;有形固定資産減価償却率"/>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64787</xdr:rowOff>
    </xdr:from>
    <xdr:ext cx="405111" cy="259045"/>
    <xdr:sp macro="" textlink="">
      <xdr:nvSpPr>
        <xdr:cNvPr id="664" name="n_1mainValue【保健センター・保健所】&#10;有形固定資産減価償却率"/>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665" name="n_2mainValue【保健センター・保健所】&#10;有形固定資産減価償却率"/>
        <xdr:cNvSpPr txBox="1"/>
      </xdr:nvSpPr>
      <xdr:spPr>
        <a:xfrm>
          <a:off x="14389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22333</xdr:rowOff>
    </xdr:from>
    <xdr:ext cx="405111" cy="259045"/>
    <xdr:sp macro="" textlink="">
      <xdr:nvSpPr>
        <xdr:cNvPr id="666" name="n_3mainValue【保健センター・保健所】&#10;有形固定資産減価償却率"/>
        <xdr:cNvSpPr txBox="1"/>
      </xdr:nvSpPr>
      <xdr:spPr>
        <a:xfrm>
          <a:off x="13500744" y="1030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164392</xdr:rowOff>
    </xdr:from>
    <xdr:ext cx="405111" cy="259045"/>
    <xdr:sp macro="" textlink="">
      <xdr:nvSpPr>
        <xdr:cNvPr id="667" name="n_4mainValue【保健センター・保健所】&#10;有形固定資産減価償却率"/>
        <xdr:cNvSpPr txBox="1"/>
      </xdr:nvSpPr>
      <xdr:spPr>
        <a:xfrm>
          <a:off x="12611744"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91" name="直線コネクタ 690"/>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2"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3" name="直線コネクタ 692"/>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94" name="【保健センター・保健所】&#10;一人当たり面積最大値テキスト"/>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95" name="直線コネクタ 694"/>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45737</xdr:rowOff>
    </xdr:from>
    <xdr:ext cx="469744" cy="259045"/>
    <xdr:sp macro="" textlink="">
      <xdr:nvSpPr>
        <xdr:cNvPr id="696" name="【保健センター・保健所】&#10;一人当たり面積平均値テキスト"/>
        <xdr:cNvSpPr txBox="1"/>
      </xdr:nvSpPr>
      <xdr:spPr>
        <a:xfrm>
          <a:off x="22199600" y="10675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97" name="フローチャート: 判断 696"/>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98" name="フローチャート: 判断 697"/>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99" name="フローチャート: 判断 698"/>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700" name="フローチャート: 判断 699"/>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01" name="フローチャート: 判断 700"/>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151130</xdr:rowOff>
    </xdr:from>
    <xdr:to>
      <xdr:col>116</xdr:col>
      <xdr:colOff>114300</xdr:colOff>
      <xdr:row>61</xdr:row>
      <xdr:rowOff>81280</xdr:rowOff>
    </xdr:to>
    <xdr:sp macro="" textlink="">
      <xdr:nvSpPr>
        <xdr:cNvPr id="707" name="楕円 706"/>
        <xdr:cNvSpPr/>
      </xdr:nvSpPr>
      <xdr:spPr>
        <a:xfrm>
          <a:off x="221107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2557</xdr:rowOff>
    </xdr:from>
    <xdr:ext cx="469744" cy="259045"/>
    <xdr:sp macro="" textlink="">
      <xdr:nvSpPr>
        <xdr:cNvPr id="708" name="【保健センター・保健所】&#10;一人当たり面積該当値テキスト"/>
        <xdr:cNvSpPr txBox="1"/>
      </xdr:nvSpPr>
      <xdr:spPr>
        <a:xfrm>
          <a:off x="22199600" y="1028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154940</xdr:rowOff>
    </xdr:from>
    <xdr:to>
      <xdr:col>112</xdr:col>
      <xdr:colOff>38100</xdr:colOff>
      <xdr:row>61</xdr:row>
      <xdr:rowOff>85090</xdr:rowOff>
    </xdr:to>
    <xdr:sp macro="" textlink="">
      <xdr:nvSpPr>
        <xdr:cNvPr id="709" name="楕円 708"/>
        <xdr:cNvSpPr/>
      </xdr:nvSpPr>
      <xdr:spPr>
        <a:xfrm>
          <a:off x="21272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30480</xdr:rowOff>
    </xdr:from>
    <xdr:to>
      <xdr:col>116</xdr:col>
      <xdr:colOff>63500</xdr:colOff>
      <xdr:row>61</xdr:row>
      <xdr:rowOff>34290</xdr:rowOff>
    </xdr:to>
    <xdr:cxnSp macro="">
      <xdr:nvCxnSpPr>
        <xdr:cNvPr id="710" name="直線コネクタ 709"/>
        <xdr:cNvCxnSpPr/>
      </xdr:nvCxnSpPr>
      <xdr:spPr>
        <a:xfrm flipV="1">
          <a:off x="21323300" y="104889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162560</xdr:rowOff>
    </xdr:from>
    <xdr:to>
      <xdr:col>107</xdr:col>
      <xdr:colOff>101600</xdr:colOff>
      <xdr:row>61</xdr:row>
      <xdr:rowOff>92710</xdr:rowOff>
    </xdr:to>
    <xdr:sp macro="" textlink="">
      <xdr:nvSpPr>
        <xdr:cNvPr id="711" name="楕円 710"/>
        <xdr:cNvSpPr/>
      </xdr:nvSpPr>
      <xdr:spPr>
        <a:xfrm>
          <a:off x="20383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34290</xdr:rowOff>
    </xdr:from>
    <xdr:to>
      <xdr:col>111</xdr:col>
      <xdr:colOff>177800</xdr:colOff>
      <xdr:row>61</xdr:row>
      <xdr:rowOff>41910</xdr:rowOff>
    </xdr:to>
    <xdr:cxnSp macro="">
      <xdr:nvCxnSpPr>
        <xdr:cNvPr id="712" name="直線コネクタ 711"/>
        <xdr:cNvCxnSpPr/>
      </xdr:nvCxnSpPr>
      <xdr:spPr>
        <a:xfrm flipV="1">
          <a:off x="20434300" y="10492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2540</xdr:rowOff>
    </xdr:from>
    <xdr:to>
      <xdr:col>102</xdr:col>
      <xdr:colOff>165100</xdr:colOff>
      <xdr:row>61</xdr:row>
      <xdr:rowOff>104140</xdr:rowOff>
    </xdr:to>
    <xdr:sp macro="" textlink="">
      <xdr:nvSpPr>
        <xdr:cNvPr id="713" name="楕円 712"/>
        <xdr:cNvSpPr/>
      </xdr:nvSpPr>
      <xdr:spPr>
        <a:xfrm>
          <a:off x="19494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41910</xdr:rowOff>
    </xdr:from>
    <xdr:to>
      <xdr:col>107</xdr:col>
      <xdr:colOff>50800</xdr:colOff>
      <xdr:row>61</xdr:row>
      <xdr:rowOff>53340</xdr:rowOff>
    </xdr:to>
    <xdr:cxnSp macro="">
      <xdr:nvCxnSpPr>
        <xdr:cNvPr id="714" name="直線コネクタ 713"/>
        <xdr:cNvCxnSpPr/>
      </xdr:nvCxnSpPr>
      <xdr:spPr>
        <a:xfrm flipV="1">
          <a:off x="19545300" y="105003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10160</xdr:rowOff>
    </xdr:from>
    <xdr:to>
      <xdr:col>98</xdr:col>
      <xdr:colOff>38100</xdr:colOff>
      <xdr:row>61</xdr:row>
      <xdr:rowOff>111760</xdr:rowOff>
    </xdr:to>
    <xdr:sp macro="" textlink="">
      <xdr:nvSpPr>
        <xdr:cNvPr id="715" name="楕円 714"/>
        <xdr:cNvSpPr/>
      </xdr:nvSpPr>
      <xdr:spPr>
        <a:xfrm>
          <a:off x="18605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53340</xdr:rowOff>
    </xdr:from>
    <xdr:to>
      <xdr:col>102</xdr:col>
      <xdr:colOff>114300</xdr:colOff>
      <xdr:row>61</xdr:row>
      <xdr:rowOff>60960</xdr:rowOff>
    </xdr:to>
    <xdr:cxnSp macro="">
      <xdr:nvCxnSpPr>
        <xdr:cNvPr id="716" name="直線コネクタ 715"/>
        <xdr:cNvCxnSpPr/>
      </xdr:nvCxnSpPr>
      <xdr:spPr>
        <a:xfrm flipV="1">
          <a:off x="18656300" y="105117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167657</xdr:rowOff>
    </xdr:from>
    <xdr:ext cx="469744" cy="259045"/>
    <xdr:sp macro="" textlink="">
      <xdr:nvSpPr>
        <xdr:cNvPr id="717" name="n_1aveValue【保健センター・保健所】&#10;一人当たり面積"/>
        <xdr:cNvSpPr txBox="1"/>
      </xdr:nvSpPr>
      <xdr:spPr>
        <a:xfrm>
          <a:off x="210757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140987</xdr:rowOff>
    </xdr:from>
    <xdr:ext cx="469744" cy="259045"/>
    <xdr:sp macro="" textlink="">
      <xdr:nvSpPr>
        <xdr:cNvPr id="718" name="n_2aveValue【保健センター・保健所】&#10;一人当たり面積"/>
        <xdr:cNvSpPr txBox="1"/>
      </xdr:nvSpPr>
      <xdr:spPr>
        <a:xfrm>
          <a:off x="20199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15257</xdr:rowOff>
    </xdr:from>
    <xdr:ext cx="469744" cy="259045"/>
    <xdr:sp macro="" textlink="">
      <xdr:nvSpPr>
        <xdr:cNvPr id="719" name="n_3aveValue【保健センター・保健所】&#10;一人当たり面積"/>
        <xdr:cNvSpPr txBox="1"/>
      </xdr:nvSpPr>
      <xdr:spPr>
        <a:xfrm>
          <a:off x="19310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macro="" textlink="">
      <xdr:nvSpPr>
        <xdr:cNvPr id="720" name="n_4aveValue【保健センター・保健所】&#10;一人当たり面積"/>
        <xdr:cNvSpPr txBox="1"/>
      </xdr:nvSpPr>
      <xdr:spPr>
        <a:xfrm>
          <a:off x="18421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101617</xdr:rowOff>
    </xdr:from>
    <xdr:ext cx="469744" cy="259045"/>
    <xdr:sp macro="" textlink="">
      <xdr:nvSpPr>
        <xdr:cNvPr id="721" name="n_1mainValue【保健センター・保健所】&#10;一人当たり面積"/>
        <xdr:cNvSpPr txBox="1"/>
      </xdr:nvSpPr>
      <xdr:spPr>
        <a:xfrm>
          <a:off x="210757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109237</xdr:rowOff>
    </xdr:from>
    <xdr:ext cx="469744" cy="259045"/>
    <xdr:sp macro="" textlink="">
      <xdr:nvSpPr>
        <xdr:cNvPr id="722" name="n_2mainValue【保健センター・保健所】&#10;一人当たり面積"/>
        <xdr:cNvSpPr txBox="1"/>
      </xdr:nvSpPr>
      <xdr:spPr>
        <a:xfrm>
          <a:off x="20199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120667</xdr:rowOff>
    </xdr:from>
    <xdr:ext cx="469744" cy="259045"/>
    <xdr:sp macro="" textlink="">
      <xdr:nvSpPr>
        <xdr:cNvPr id="723" name="n_3mainValue【保健センター・保健所】&#10;一人当たり面積"/>
        <xdr:cNvSpPr txBox="1"/>
      </xdr:nvSpPr>
      <xdr:spPr>
        <a:xfrm>
          <a:off x="193104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128287</xdr:rowOff>
    </xdr:from>
    <xdr:ext cx="469744" cy="259045"/>
    <xdr:sp macro="" textlink="">
      <xdr:nvSpPr>
        <xdr:cNvPr id="724" name="n_4mainValue【保健センター・保健所】&#10;一人当たり面積"/>
        <xdr:cNvSpPr txBox="1"/>
      </xdr:nvSpPr>
      <xdr:spPr>
        <a:xfrm>
          <a:off x="184214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6" name="直線コネクタ 7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7" name="テキスト ボックス 7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8" name="直線コネクタ 7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9" name="テキスト ボックス 7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0" name="直線コネクタ 7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1" name="テキスト ボックス 7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2" name="直線コネクタ 7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3" name="テキスト ボックス 7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4" name="直線コネクタ 7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5" name="テキスト ボックス 744"/>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8" name="直線コネクタ 747"/>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9"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0" name="直線コネクタ 749"/>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1"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2" name="直線コネクタ 7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53" name="【消防施設】&#10;有形固定資産減価償却率平均値テキスト"/>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4" name="フローチャート: 判断 753"/>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755" name="フローチャート: 判断 754"/>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756" name="フローチャート: 判断 755"/>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757" name="フローチャート: 判断 756"/>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758" name="フローチャート: 判断 757"/>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60961</xdr:rowOff>
    </xdr:from>
    <xdr:to>
      <xdr:col>85</xdr:col>
      <xdr:colOff>177800</xdr:colOff>
      <xdr:row>81</xdr:row>
      <xdr:rowOff>162561</xdr:rowOff>
    </xdr:to>
    <xdr:sp macro="" textlink="">
      <xdr:nvSpPr>
        <xdr:cNvPr id="764" name="楕円 763"/>
        <xdr:cNvSpPr/>
      </xdr:nvSpPr>
      <xdr:spPr>
        <a:xfrm>
          <a:off x="16268700" y="1394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83838</xdr:rowOff>
    </xdr:from>
    <xdr:ext cx="405111" cy="259045"/>
    <xdr:sp macro="" textlink="">
      <xdr:nvSpPr>
        <xdr:cNvPr id="765" name="【消防施設】&#10;有形固定資産減価償却率該当値テキスト"/>
        <xdr:cNvSpPr txBox="1"/>
      </xdr:nvSpPr>
      <xdr:spPr>
        <a:xfrm>
          <a:off x="16357600" y="1379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36830</xdr:rowOff>
    </xdr:from>
    <xdr:to>
      <xdr:col>81</xdr:col>
      <xdr:colOff>101600</xdr:colOff>
      <xdr:row>81</xdr:row>
      <xdr:rowOff>138430</xdr:rowOff>
    </xdr:to>
    <xdr:sp macro="" textlink="">
      <xdr:nvSpPr>
        <xdr:cNvPr id="766" name="楕円 765"/>
        <xdr:cNvSpPr/>
      </xdr:nvSpPr>
      <xdr:spPr>
        <a:xfrm>
          <a:off x="15430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87630</xdr:rowOff>
    </xdr:from>
    <xdr:to>
      <xdr:col>85</xdr:col>
      <xdr:colOff>127000</xdr:colOff>
      <xdr:row>81</xdr:row>
      <xdr:rowOff>111761</xdr:rowOff>
    </xdr:to>
    <xdr:cxnSp macro="">
      <xdr:nvCxnSpPr>
        <xdr:cNvPr id="767" name="直線コネクタ 766"/>
        <xdr:cNvCxnSpPr/>
      </xdr:nvCxnSpPr>
      <xdr:spPr>
        <a:xfrm>
          <a:off x="15481300" y="13975080"/>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8889</xdr:rowOff>
    </xdr:from>
    <xdr:to>
      <xdr:col>76</xdr:col>
      <xdr:colOff>165100</xdr:colOff>
      <xdr:row>81</xdr:row>
      <xdr:rowOff>110489</xdr:rowOff>
    </xdr:to>
    <xdr:sp macro="" textlink="">
      <xdr:nvSpPr>
        <xdr:cNvPr id="768" name="楕円 767"/>
        <xdr:cNvSpPr/>
      </xdr:nvSpPr>
      <xdr:spPr>
        <a:xfrm>
          <a:off x="14541500" y="138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59689</xdr:rowOff>
    </xdr:from>
    <xdr:to>
      <xdr:col>81</xdr:col>
      <xdr:colOff>50800</xdr:colOff>
      <xdr:row>81</xdr:row>
      <xdr:rowOff>87630</xdr:rowOff>
    </xdr:to>
    <xdr:cxnSp macro="">
      <xdr:nvCxnSpPr>
        <xdr:cNvPr id="769" name="直線コネクタ 768"/>
        <xdr:cNvCxnSpPr/>
      </xdr:nvCxnSpPr>
      <xdr:spPr>
        <a:xfrm>
          <a:off x="14592300" y="13947139"/>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151130</xdr:rowOff>
    </xdr:from>
    <xdr:to>
      <xdr:col>72</xdr:col>
      <xdr:colOff>38100</xdr:colOff>
      <xdr:row>81</xdr:row>
      <xdr:rowOff>81280</xdr:rowOff>
    </xdr:to>
    <xdr:sp macro="" textlink="">
      <xdr:nvSpPr>
        <xdr:cNvPr id="770" name="楕円 769"/>
        <xdr:cNvSpPr/>
      </xdr:nvSpPr>
      <xdr:spPr>
        <a:xfrm>
          <a:off x="13652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30480</xdr:rowOff>
    </xdr:from>
    <xdr:to>
      <xdr:col>76</xdr:col>
      <xdr:colOff>114300</xdr:colOff>
      <xdr:row>81</xdr:row>
      <xdr:rowOff>59689</xdr:rowOff>
    </xdr:to>
    <xdr:cxnSp macro="">
      <xdr:nvCxnSpPr>
        <xdr:cNvPr id="771" name="直線コネクタ 770"/>
        <xdr:cNvCxnSpPr/>
      </xdr:nvCxnSpPr>
      <xdr:spPr>
        <a:xfrm>
          <a:off x="13703300" y="13917930"/>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160020</xdr:rowOff>
    </xdr:from>
    <xdr:to>
      <xdr:col>67</xdr:col>
      <xdr:colOff>101600</xdr:colOff>
      <xdr:row>81</xdr:row>
      <xdr:rowOff>90170</xdr:rowOff>
    </xdr:to>
    <xdr:sp macro="" textlink="">
      <xdr:nvSpPr>
        <xdr:cNvPr id="772" name="楕円 771"/>
        <xdr:cNvSpPr/>
      </xdr:nvSpPr>
      <xdr:spPr>
        <a:xfrm>
          <a:off x="127635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30480</xdr:rowOff>
    </xdr:from>
    <xdr:to>
      <xdr:col>71</xdr:col>
      <xdr:colOff>177800</xdr:colOff>
      <xdr:row>81</xdr:row>
      <xdr:rowOff>39370</xdr:rowOff>
    </xdr:to>
    <xdr:cxnSp macro="">
      <xdr:nvCxnSpPr>
        <xdr:cNvPr id="773" name="直線コネクタ 772"/>
        <xdr:cNvCxnSpPr/>
      </xdr:nvCxnSpPr>
      <xdr:spPr>
        <a:xfrm flipV="1">
          <a:off x="12814300" y="1391793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90188</xdr:rowOff>
    </xdr:from>
    <xdr:ext cx="405111" cy="259045"/>
    <xdr:sp macro="" textlink="">
      <xdr:nvSpPr>
        <xdr:cNvPr id="774" name="n_1aveValue【消防施設】&#10;有形固定資産減価償却率"/>
        <xdr:cNvSpPr txBox="1"/>
      </xdr:nvSpPr>
      <xdr:spPr>
        <a:xfrm>
          <a:off x="15266044" y="1414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102888</xdr:rowOff>
    </xdr:from>
    <xdr:ext cx="405111" cy="259045"/>
    <xdr:sp macro="" textlink="">
      <xdr:nvSpPr>
        <xdr:cNvPr id="775" name="n_2aveValue【消防施設】&#10;有形固定資産減価償却率"/>
        <xdr:cNvSpPr txBox="1"/>
      </xdr:nvSpPr>
      <xdr:spPr>
        <a:xfrm>
          <a:off x="14389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116857</xdr:rowOff>
    </xdr:from>
    <xdr:ext cx="405111" cy="259045"/>
    <xdr:sp macro="" textlink="">
      <xdr:nvSpPr>
        <xdr:cNvPr id="776" name="n_3aveValue【消防施設】&#10;有形固定資産減価償却率"/>
        <xdr:cNvSpPr txBox="1"/>
      </xdr:nvSpPr>
      <xdr:spPr>
        <a:xfrm>
          <a:off x="13500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151147</xdr:rowOff>
    </xdr:from>
    <xdr:ext cx="405111" cy="259045"/>
    <xdr:sp macro="" textlink="">
      <xdr:nvSpPr>
        <xdr:cNvPr id="777" name="n_4aveValue【消防施設】&#10;有形固定資産減価償却率"/>
        <xdr:cNvSpPr txBox="1"/>
      </xdr:nvSpPr>
      <xdr:spPr>
        <a:xfrm>
          <a:off x="12611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154957</xdr:rowOff>
    </xdr:from>
    <xdr:ext cx="405111" cy="259045"/>
    <xdr:sp macro="" textlink="">
      <xdr:nvSpPr>
        <xdr:cNvPr id="778" name="n_1mainValue【消防施設】&#10;有形固定資産減価償却率"/>
        <xdr:cNvSpPr txBox="1"/>
      </xdr:nvSpPr>
      <xdr:spPr>
        <a:xfrm>
          <a:off x="152660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127016</xdr:rowOff>
    </xdr:from>
    <xdr:ext cx="405111" cy="259045"/>
    <xdr:sp macro="" textlink="">
      <xdr:nvSpPr>
        <xdr:cNvPr id="779" name="n_2mainValue【消防施設】&#10;有形固定資産減価償却率"/>
        <xdr:cNvSpPr txBox="1"/>
      </xdr:nvSpPr>
      <xdr:spPr>
        <a:xfrm>
          <a:off x="14389744" y="13671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97807</xdr:rowOff>
    </xdr:from>
    <xdr:ext cx="405111" cy="259045"/>
    <xdr:sp macro="" textlink="">
      <xdr:nvSpPr>
        <xdr:cNvPr id="780" name="n_3mainValue【消防施設】&#10;有形固定資産減価償却率"/>
        <xdr:cNvSpPr txBox="1"/>
      </xdr:nvSpPr>
      <xdr:spPr>
        <a:xfrm>
          <a:off x="13500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106697</xdr:rowOff>
    </xdr:from>
    <xdr:ext cx="405111" cy="259045"/>
    <xdr:sp macro="" textlink="">
      <xdr:nvSpPr>
        <xdr:cNvPr id="781" name="n_4mainValue【消防施設】&#10;有形固定資産減価償却率"/>
        <xdr:cNvSpPr txBox="1"/>
      </xdr:nvSpPr>
      <xdr:spPr>
        <a:xfrm>
          <a:off x="12611744" y="1365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5" name="テキスト ボックス 794"/>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7" name="テキスト ボックス 796"/>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99" name="テキスト ボックス 798"/>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1" name="テキスト ボックス 800"/>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3" name="テキスト ボックス 802"/>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805" name="直線コネクタ 804"/>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806" name="【消防施設】&#10;一人当たり面積最小値テキスト"/>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7" name="直線コネクタ 806"/>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808" name="【消防施設】&#10;一人当たり面積最大値テキスト"/>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809" name="直線コネクタ 808"/>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810" name="【消防施設】&#10;一人当たり面積平均値テキスト"/>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811" name="フローチャート: 判断 810"/>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812" name="フローチャート: 判断 811"/>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813" name="フローチャート: 判断 812"/>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814" name="フローチャート: 判断 813"/>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815" name="フローチャート: 判断 814"/>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62426</xdr:rowOff>
    </xdr:from>
    <xdr:to>
      <xdr:col>116</xdr:col>
      <xdr:colOff>114300</xdr:colOff>
      <xdr:row>86</xdr:row>
      <xdr:rowOff>164026</xdr:rowOff>
    </xdr:to>
    <xdr:sp macro="" textlink="">
      <xdr:nvSpPr>
        <xdr:cNvPr id="821" name="楕円 820"/>
        <xdr:cNvSpPr/>
      </xdr:nvSpPr>
      <xdr:spPr>
        <a:xfrm>
          <a:off x="22110700" y="148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822" name="【消防施設】&#10;一人当たり面積該当値テキスト"/>
        <xdr:cNvSpPr txBox="1"/>
      </xdr:nvSpPr>
      <xdr:spPr>
        <a:xfrm>
          <a:off x="22199600" y="147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62436</xdr:rowOff>
    </xdr:from>
    <xdr:to>
      <xdr:col>112</xdr:col>
      <xdr:colOff>38100</xdr:colOff>
      <xdr:row>86</xdr:row>
      <xdr:rowOff>164036</xdr:rowOff>
    </xdr:to>
    <xdr:sp macro="" textlink="">
      <xdr:nvSpPr>
        <xdr:cNvPr id="823" name="楕円 822"/>
        <xdr:cNvSpPr/>
      </xdr:nvSpPr>
      <xdr:spPr>
        <a:xfrm>
          <a:off x="21272500" y="148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113226</xdr:rowOff>
    </xdr:from>
    <xdr:to>
      <xdr:col>116</xdr:col>
      <xdr:colOff>63500</xdr:colOff>
      <xdr:row>86</xdr:row>
      <xdr:rowOff>113236</xdr:rowOff>
    </xdr:to>
    <xdr:cxnSp macro="">
      <xdr:nvCxnSpPr>
        <xdr:cNvPr id="824" name="直線コネクタ 823"/>
        <xdr:cNvCxnSpPr/>
      </xdr:nvCxnSpPr>
      <xdr:spPr>
        <a:xfrm flipV="1">
          <a:off x="21323300" y="14857926"/>
          <a:ext cx="8382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62436</xdr:rowOff>
    </xdr:from>
    <xdr:to>
      <xdr:col>107</xdr:col>
      <xdr:colOff>101600</xdr:colOff>
      <xdr:row>86</xdr:row>
      <xdr:rowOff>164036</xdr:rowOff>
    </xdr:to>
    <xdr:sp macro="" textlink="">
      <xdr:nvSpPr>
        <xdr:cNvPr id="825" name="楕円 824"/>
        <xdr:cNvSpPr/>
      </xdr:nvSpPr>
      <xdr:spPr>
        <a:xfrm>
          <a:off x="20383500" y="148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113236</xdr:rowOff>
    </xdr:from>
    <xdr:to>
      <xdr:col>111</xdr:col>
      <xdr:colOff>177800</xdr:colOff>
      <xdr:row>86</xdr:row>
      <xdr:rowOff>113236</xdr:rowOff>
    </xdr:to>
    <xdr:cxnSp macro="">
      <xdr:nvCxnSpPr>
        <xdr:cNvPr id="826" name="直線コネクタ 825"/>
        <xdr:cNvCxnSpPr/>
      </xdr:nvCxnSpPr>
      <xdr:spPr>
        <a:xfrm>
          <a:off x="20434300" y="148579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62457</xdr:rowOff>
    </xdr:from>
    <xdr:to>
      <xdr:col>102</xdr:col>
      <xdr:colOff>165100</xdr:colOff>
      <xdr:row>86</xdr:row>
      <xdr:rowOff>164057</xdr:rowOff>
    </xdr:to>
    <xdr:sp macro="" textlink="">
      <xdr:nvSpPr>
        <xdr:cNvPr id="827" name="楕円 826"/>
        <xdr:cNvSpPr/>
      </xdr:nvSpPr>
      <xdr:spPr>
        <a:xfrm>
          <a:off x="19494500" y="1480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113236</xdr:rowOff>
    </xdr:from>
    <xdr:to>
      <xdr:col>107</xdr:col>
      <xdr:colOff>50800</xdr:colOff>
      <xdr:row>86</xdr:row>
      <xdr:rowOff>113257</xdr:rowOff>
    </xdr:to>
    <xdr:cxnSp macro="">
      <xdr:nvCxnSpPr>
        <xdr:cNvPr id="828" name="直線コネクタ 827"/>
        <xdr:cNvCxnSpPr/>
      </xdr:nvCxnSpPr>
      <xdr:spPr>
        <a:xfrm flipV="1">
          <a:off x="19545300" y="14857936"/>
          <a:ext cx="8890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62457</xdr:rowOff>
    </xdr:from>
    <xdr:to>
      <xdr:col>98</xdr:col>
      <xdr:colOff>38100</xdr:colOff>
      <xdr:row>86</xdr:row>
      <xdr:rowOff>164057</xdr:rowOff>
    </xdr:to>
    <xdr:sp macro="" textlink="">
      <xdr:nvSpPr>
        <xdr:cNvPr id="829" name="楕円 828"/>
        <xdr:cNvSpPr/>
      </xdr:nvSpPr>
      <xdr:spPr>
        <a:xfrm>
          <a:off x="18605500" y="1480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113257</xdr:rowOff>
    </xdr:from>
    <xdr:to>
      <xdr:col>102</xdr:col>
      <xdr:colOff>114300</xdr:colOff>
      <xdr:row>86</xdr:row>
      <xdr:rowOff>113257</xdr:rowOff>
    </xdr:to>
    <xdr:cxnSp macro="">
      <xdr:nvCxnSpPr>
        <xdr:cNvPr id="830" name="直線コネクタ 829"/>
        <xdr:cNvCxnSpPr/>
      </xdr:nvCxnSpPr>
      <xdr:spPr>
        <a:xfrm>
          <a:off x="18656300" y="1485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831" name="n_1aveValue【消防施設】&#10;一人当たり面積"/>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155689</xdr:rowOff>
    </xdr:from>
    <xdr:ext cx="469744" cy="259045"/>
    <xdr:sp macro="" textlink="">
      <xdr:nvSpPr>
        <xdr:cNvPr id="832" name="n_2aveValue【消防施設】&#10;一人当たり面積"/>
        <xdr:cNvSpPr txBox="1"/>
      </xdr:nvSpPr>
      <xdr:spPr>
        <a:xfrm>
          <a:off x="201994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155701</xdr:rowOff>
    </xdr:from>
    <xdr:ext cx="469744" cy="259045"/>
    <xdr:sp macro="" textlink="">
      <xdr:nvSpPr>
        <xdr:cNvPr id="833" name="n_3aveValue【消防施設】&#10;一人当たり面積"/>
        <xdr:cNvSpPr txBox="1"/>
      </xdr:nvSpPr>
      <xdr:spPr>
        <a:xfrm>
          <a:off x="19310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155712</xdr:rowOff>
    </xdr:from>
    <xdr:ext cx="469744" cy="259045"/>
    <xdr:sp macro="" textlink="">
      <xdr:nvSpPr>
        <xdr:cNvPr id="834" name="n_4aveValue【消防施設】&#10;一人当たり面積"/>
        <xdr:cNvSpPr txBox="1"/>
      </xdr:nvSpPr>
      <xdr:spPr>
        <a:xfrm>
          <a:off x="18421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155163</xdr:rowOff>
    </xdr:from>
    <xdr:ext cx="469744" cy="259045"/>
    <xdr:sp macro="" textlink="">
      <xdr:nvSpPr>
        <xdr:cNvPr id="835" name="n_1mainValue【消防施設】&#10;一人当たり面積"/>
        <xdr:cNvSpPr txBox="1"/>
      </xdr:nvSpPr>
      <xdr:spPr>
        <a:xfrm>
          <a:off x="21075727" y="1489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9113</xdr:rowOff>
    </xdr:from>
    <xdr:ext cx="469744" cy="259045"/>
    <xdr:sp macro="" textlink="">
      <xdr:nvSpPr>
        <xdr:cNvPr id="836" name="n_2mainValue【消防施設】&#10;一人当たり面積"/>
        <xdr:cNvSpPr txBox="1"/>
      </xdr:nvSpPr>
      <xdr:spPr>
        <a:xfrm>
          <a:off x="20199427" y="1458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9134</xdr:rowOff>
    </xdr:from>
    <xdr:ext cx="469744" cy="259045"/>
    <xdr:sp macro="" textlink="">
      <xdr:nvSpPr>
        <xdr:cNvPr id="837" name="n_3mainValue【消防施設】&#10;一人当たり面積"/>
        <xdr:cNvSpPr txBox="1"/>
      </xdr:nvSpPr>
      <xdr:spPr>
        <a:xfrm>
          <a:off x="19310427" y="1458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9134</xdr:rowOff>
    </xdr:from>
    <xdr:ext cx="469744" cy="259045"/>
    <xdr:sp macro="" textlink="">
      <xdr:nvSpPr>
        <xdr:cNvPr id="838" name="n_4mainValue【消防施設】&#10;一人当たり面積"/>
        <xdr:cNvSpPr txBox="1"/>
      </xdr:nvSpPr>
      <xdr:spPr>
        <a:xfrm>
          <a:off x="18421427" y="1458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64" name="直線コネクタ 863"/>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67" name="【庁舎】&#10;有形固定資産減価償却率最大値テキスト"/>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68" name="直線コネクタ 867"/>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163847</xdr:rowOff>
    </xdr:from>
    <xdr:ext cx="405111" cy="259045"/>
    <xdr:sp macro="" textlink="">
      <xdr:nvSpPr>
        <xdr:cNvPr id="869" name="【庁舎】&#10;有形固定資産減価償却率平均値テキスト"/>
        <xdr:cNvSpPr txBox="1"/>
      </xdr:nvSpPr>
      <xdr:spPr>
        <a:xfrm>
          <a:off x="16357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70" name="フローチャート: 判断 869"/>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71" name="フローチャート: 判断 870"/>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72" name="フローチャート: 判断 871"/>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73" name="フローチャート: 判断 872"/>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874" name="フローチャート: 判断 873"/>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4173</xdr:rowOff>
    </xdr:from>
    <xdr:to>
      <xdr:col>85</xdr:col>
      <xdr:colOff>177800</xdr:colOff>
      <xdr:row>103</xdr:row>
      <xdr:rowOff>105773</xdr:rowOff>
    </xdr:to>
    <xdr:sp macro="" textlink="">
      <xdr:nvSpPr>
        <xdr:cNvPr id="880" name="楕円 879"/>
        <xdr:cNvSpPr/>
      </xdr:nvSpPr>
      <xdr:spPr>
        <a:xfrm>
          <a:off x="162687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27050</xdr:rowOff>
    </xdr:from>
    <xdr:ext cx="405111" cy="259045"/>
    <xdr:sp macro="" textlink="">
      <xdr:nvSpPr>
        <xdr:cNvPr id="881" name="【庁舎】&#10;有形固定資産減価償却率該当値テキスト"/>
        <xdr:cNvSpPr txBox="1"/>
      </xdr:nvSpPr>
      <xdr:spPr>
        <a:xfrm>
          <a:off x="16357600" y="17514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144599</xdr:rowOff>
    </xdr:from>
    <xdr:to>
      <xdr:col>81</xdr:col>
      <xdr:colOff>101600</xdr:colOff>
      <xdr:row>103</xdr:row>
      <xdr:rowOff>74749</xdr:rowOff>
    </xdr:to>
    <xdr:sp macro="" textlink="">
      <xdr:nvSpPr>
        <xdr:cNvPr id="882" name="楕円 881"/>
        <xdr:cNvSpPr/>
      </xdr:nvSpPr>
      <xdr:spPr>
        <a:xfrm>
          <a:off x="154305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23949</xdr:rowOff>
    </xdr:from>
    <xdr:to>
      <xdr:col>85</xdr:col>
      <xdr:colOff>127000</xdr:colOff>
      <xdr:row>103</xdr:row>
      <xdr:rowOff>54973</xdr:rowOff>
    </xdr:to>
    <xdr:cxnSp macro="">
      <xdr:nvCxnSpPr>
        <xdr:cNvPr id="883" name="直線コネクタ 882"/>
        <xdr:cNvCxnSpPr/>
      </xdr:nvCxnSpPr>
      <xdr:spPr>
        <a:xfrm>
          <a:off x="15481300" y="1768329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118473</xdr:rowOff>
    </xdr:from>
    <xdr:to>
      <xdr:col>76</xdr:col>
      <xdr:colOff>165100</xdr:colOff>
      <xdr:row>103</xdr:row>
      <xdr:rowOff>48623</xdr:rowOff>
    </xdr:to>
    <xdr:sp macro="" textlink="">
      <xdr:nvSpPr>
        <xdr:cNvPr id="884" name="楕円 883"/>
        <xdr:cNvSpPr/>
      </xdr:nvSpPr>
      <xdr:spPr>
        <a:xfrm>
          <a:off x="14541500" y="176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169273</xdr:rowOff>
    </xdr:from>
    <xdr:to>
      <xdr:col>81</xdr:col>
      <xdr:colOff>50800</xdr:colOff>
      <xdr:row>103</xdr:row>
      <xdr:rowOff>23949</xdr:rowOff>
    </xdr:to>
    <xdr:cxnSp macro="">
      <xdr:nvCxnSpPr>
        <xdr:cNvPr id="885" name="直線コネクタ 884"/>
        <xdr:cNvCxnSpPr/>
      </xdr:nvCxnSpPr>
      <xdr:spPr>
        <a:xfrm>
          <a:off x="14592300" y="1765717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85816</xdr:rowOff>
    </xdr:from>
    <xdr:to>
      <xdr:col>72</xdr:col>
      <xdr:colOff>38100</xdr:colOff>
      <xdr:row>103</xdr:row>
      <xdr:rowOff>15966</xdr:rowOff>
    </xdr:to>
    <xdr:sp macro="" textlink="">
      <xdr:nvSpPr>
        <xdr:cNvPr id="886" name="楕円 885"/>
        <xdr:cNvSpPr/>
      </xdr:nvSpPr>
      <xdr:spPr>
        <a:xfrm>
          <a:off x="13652500" y="175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136616</xdr:rowOff>
    </xdr:from>
    <xdr:to>
      <xdr:col>76</xdr:col>
      <xdr:colOff>114300</xdr:colOff>
      <xdr:row>102</xdr:row>
      <xdr:rowOff>169273</xdr:rowOff>
    </xdr:to>
    <xdr:cxnSp macro="">
      <xdr:nvCxnSpPr>
        <xdr:cNvPr id="887" name="直線コネクタ 886"/>
        <xdr:cNvCxnSpPr/>
      </xdr:nvCxnSpPr>
      <xdr:spPr>
        <a:xfrm>
          <a:off x="13703300" y="176245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51526</xdr:rowOff>
    </xdr:from>
    <xdr:to>
      <xdr:col>67</xdr:col>
      <xdr:colOff>101600</xdr:colOff>
      <xdr:row>102</xdr:row>
      <xdr:rowOff>153126</xdr:rowOff>
    </xdr:to>
    <xdr:sp macro="" textlink="">
      <xdr:nvSpPr>
        <xdr:cNvPr id="888" name="楕円 887"/>
        <xdr:cNvSpPr/>
      </xdr:nvSpPr>
      <xdr:spPr>
        <a:xfrm>
          <a:off x="12763500" y="17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102326</xdr:rowOff>
    </xdr:from>
    <xdr:to>
      <xdr:col>71</xdr:col>
      <xdr:colOff>177800</xdr:colOff>
      <xdr:row>102</xdr:row>
      <xdr:rowOff>136616</xdr:rowOff>
    </xdr:to>
    <xdr:cxnSp macro="">
      <xdr:nvCxnSpPr>
        <xdr:cNvPr id="889" name="直線コネクタ 888"/>
        <xdr:cNvCxnSpPr/>
      </xdr:nvCxnSpPr>
      <xdr:spPr>
        <a:xfrm>
          <a:off x="12814300" y="175902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132822</xdr:rowOff>
    </xdr:from>
    <xdr:ext cx="405111" cy="259045"/>
    <xdr:sp macro="" textlink="">
      <xdr:nvSpPr>
        <xdr:cNvPr id="890" name="n_1aveValue【庁舎】&#10;有形固定資産減価償却率"/>
        <xdr:cNvSpPr txBox="1"/>
      </xdr:nvSpPr>
      <xdr:spPr>
        <a:xfrm>
          <a:off x="15266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140988</xdr:rowOff>
    </xdr:from>
    <xdr:ext cx="405111" cy="259045"/>
    <xdr:sp macro="" textlink="">
      <xdr:nvSpPr>
        <xdr:cNvPr id="891" name="n_2aveValue【庁舎】&#10;有形固定資産減価償却率"/>
        <xdr:cNvSpPr txBox="1"/>
      </xdr:nvSpPr>
      <xdr:spPr>
        <a:xfrm>
          <a:off x="14389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892" name="n_3aveValue【庁舎】&#10;有形固定資産減価償却率"/>
        <xdr:cNvSpPr txBox="1"/>
      </xdr:nvSpPr>
      <xdr:spPr>
        <a:xfrm>
          <a:off x="13500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29953</xdr:rowOff>
    </xdr:from>
    <xdr:ext cx="405111" cy="259045"/>
    <xdr:sp macro="" textlink="">
      <xdr:nvSpPr>
        <xdr:cNvPr id="893" name="n_4aveValue【庁舎】&#10;有形固定資産減価償却率"/>
        <xdr:cNvSpPr txBox="1"/>
      </xdr:nvSpPr>
      <xdr:spPr>
        <a:xfrm>
          <a:off x="12611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91276</xdr:rowOff>
    </xdr:from>
    <xdr:ext cx="405111" cy="259045"/>
    <xdr:sp macro="" textlink="">
      <xdr:nvSpPr>
        <xdr:cNvPr id="894" name="n_1mainValue【庁舎】&#10;有形固定資産減価償却率"/>
        <xdr:cNvSpPr txBox="1"/>
      </xdr:nvSpPr>
      <xdr:spPr>
        <a:xfrm>
          <a:off x="15266044" y="1740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65150</xdr:rowOff>
    </xdr:from>
    <xdr:ext cx="405111" cy="259045"/>
    <xdr:sp macro="" textlink="">
      <xdr:nvSpPr>
        <xdr:cNvPr id="895" name="n_2mainValue【庁舎】&#10;有形固定資産減価償却率"/>
        <xdr:cNvSpPr txBox="1"/>
      </xdr:nvSpPr>
      <xdr:spPr>
        <a:xfrm>
          <a:off x="14389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32493</xdr:rowOff>
    </xdr:from>
    <xdr:ext cx="405111" cy="259045"/>
    <xdr:sp macro="" textlink="">
      <xdr:nvSpPr>
        <xdr:cNvPr id="896" name="n_3mainValue【庁舎】&#10;有形固定資産減価償却率"/>
        <xdr:cNvSpPr txBox="1"/>
      </xdr:nvSpPr>
      <xdr:spPr>
        <a:xfrm>
          <a:off x="13500744" y="173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169653</xdr:rowOff>
    </xdr:from>
    <xdr:ext cx="405111" cy="259045"/>
    <xdr:sp macro="" textlink="">
      <xdr:nvSpPr>
        <xdr:cNvPr id="897" name="n_4mainValue【庁舎】&#10;有形固定資産減価償却率"/>
        <xdr:cNvSpPr txBox="1"/>
      </xdr:nvSpPr>
      <xdr:spPr>
        <a:xfrm>
          <a:off x="12611744" y="1731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923" name="直線コネクタ 922"/>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24"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25" name="直線コネクタ 924"/>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26" name="【庁舎】&#10;一人当たり面積最大値テキスト"/>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27" name="直線コネクタ 926"/>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29953</xdr:rowOff>
    </xdr:from>
    <xdr:ext cx="469744" cy="259045"/>
    <xdr:sp macro="" textlink="">
      <xdr:nvSpPr>
        <xdr:cNvPr id="928" name="【庁舎】&#10;一人当たり面積平均値テキスト"/>
        <xdr:cNvSpPr txBox="1"/>
      </xdr:nvSpPr>
      <xdr:spPr>
        <a:xfrm>
          <a:off x="22199600" y="18032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29" name="フローチャート: 判断 928"/>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930" name="フローチャート: 判断 929"/>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931" name="フローチャート: 判断 930"/>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932" name="フローチャート: 判断 931"/>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933" name="フローチャート: 判断 932"/>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144599</xdr:rowOff>
    </xdr:from>
    <xdr:to>
      <xdr:col>116</xdr:col>
      <xdr:colOff>114300</xdr:colOff>
      <xdr:row>104</xdr:row>
      <xdr:rowOff>74749</xdr:rowOff>
    </xdr:to>
    <xdr:sp macro="" textlink="">
      <xdr:nvSpPr>
        <xdr:cNvPr id="939" name="楕円 938"/>
        <xdr:cNvSpPr/>
      </xdr:nvSpPr>
      <xdr:spPr>
        <a:xfrm>
          <a:off x="221107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167476</xdr:rowOff>
    </xdr:from>
    <xdr:ext cx="469744" cy="259045"/>
    <xdr:sp macro="" textlink="">
      <xdr:nvSpPr>
        <xdr:cNvPr id="940" name="【庁舎】&#10;一人当たり面積該当値テキスト"/>
        <xdr:cNvSpPr txBox="1"/>
      </xdr:nvSpPr>
      <xdr:spPr>
        <a:xfrm>
          <a:off x="22199600" y="1765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152763</xdr:rowOff>
    </xdr:from>
    <xdr:to>
      <xdr:col>112</xdr:col>
      <xdr:colOff>38100</xdr:colOff>
      <xdr:row>104</xdr:row>
      <xdr:rowOff>82913</xdr:rowOff>
    </xdr:to>
    <xdr:sp macro="" textlink="">
      <xdr:nvSpPr>
        <xdr:cNvPr id="941" name="楕円 940"/>
        <xdr:cNvSpPr/>
      </xdr:nvSpPr>
      <xdr:spPr>
        <a:xfrm>
          <a:off x="21272500"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23949</xdr:rowOff>
    </xdr:from>
    <xdr:to>
      <xdr:col>116</xdr:col>
      <xdr:colOff>63500</xdr:colOff>
      <xdr:row>104</xdr:row>
      <xdr:rowOff>32113</xdr:rowOff>
    </xdr:to>
    <xdr:cxnSp macro="">
      <xdr:nvCxnSpPr>
        <xdr:cNvPr id="942" name="直線コネクタ 941"/>
        <xdr:cNvCxnSpPr/>
      </xdr:nvCxnSpPr>
      <xdr:spPr>
        <a:xfrm flipV="1">
          <a:off x="21323300" y="17854749"/>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165826</xdr:rowOff>
    </xdr:from>
    <xdr:to>
      <xdr:col>107</xdr:col>
      <xdr:colOff>101600</xdr:colOff>
      <xdr:row>104</xdr:row>
      <xdr:rowOff>95976</xdr:rowOff>
    </xdr:to>
    <xdr:sp macro="" textlink="">
      <xdr:nvSpPr>
        <xdr:cNvPr id="943" name="楕円 942"/>
        <xdr:cNvSpPr/>
      </xdr:nvSpPr>
      <xdr:spPr>
        <a:xfrm>
          <a:off x="203835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32113</xdr:rowOff>
    </xdr:from>
    <xdr:to>
      <xdr:col>111</xdr:col>
      <xdr:colOff>177800</xdr:colOff>
      <xdr:row>104</xdr:row>
      <xdr:rowOff>45176</xdr:rowOff>
    </xdr:to>
    <xdr:cxnSp macro="">
      <xdr:nvCxnSpPr>
        <xdr:cNvPr id="944" name="直線コネクタ 943"/>
        <xdr:cNvCxnSpPr/>
      </xdr:nvCxnSpPr>
      <xdr:spPr>
        <a:xfrm flipV="1">
          <a:off x="20434300" y="1786291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9071</xdr:rowOff>
    </xdr:from>
    <xdr:to>
      <xdr:col>102</xdr:col>
      <xdr:colOff>165100</xdr:colOff>
      <xdr:row>104</xdr:row>
      <xdr:rowOff>110671</xdr:rowOff>
    </xdr:to>
    <xdr:sp macro="" textlink="">
      <xdr:nvSpPr>
        <xdr:cNvPr id="945" name="楕円 944"/>
        <xdr:cNvSpPr/>
      </xdr:nvSpPr>
      <xdr:spPr>
        <a:xfrm>
          <a:off x="19494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45176</xdr:rowOff>
    </xdr:from>
    <xdr:to>
      <xdr:col>107</xdr:col>
      <xdr:colOff>50800</xdr:colOff>
      <xdr:row>104</xdr:row>
      <xdr:rowOff>59871</xdr:rowOff>
    </xdr:to>
    <xdr:cxnSp macro="">
      <xdr:nvCxnSpPr>
        <xdr:cNvPr id="946" name="直線コネクタ 945"/>
        <xdr:cNvCxnSpPr/>
      </xdr:nvCxnSpPr>
      <xdr:spPr>
        <a:xfrm flipV="1">
          <a:off x="19545300" y="1787597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25400</xdr:rowOff>
    </xdr:from>
    <xdr:to>
      <xdr:col>98</xdr:col>
      <xdr:colOff>38100</xdr:colOff>
      <xdr:row>104</xdr:row>
      <xdr:rowOff>127000</xdr:rowOff>
    </xdr:to>
    <xdr:sp macro="" textlink="">
      <xdr:nvSpPr>
        <xdr:cNvPr id="947" name="楕円 946"/>
        <xdr:cNvSpPr/>
      </xdr:nvSpPr>
      <xdr:spPr>
        <a:xfrm>
          <a:off x="18605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59871</xdr:rowOff>
    </xdr:from>
    <xdr:to>
      <xdr:col>102</xdr:col>
      <xdr:colOff>114300</xdr:colOff>
      <xdr:row>104</xdr:row>
      <xdr:rowOff>76200</xdr:rowOff>
    </xdr:to>
    <xdr:cxnSp macro="">
      <xdr:nvCxnSpPr>
        <xdr:cNvPr id="948" name="直線コネクタ 947"/>
        <xdr:cNvCxnSpPr/>
      </xdr:nvCxnSpPr>
      <xdr:spPr>
        <a:xfrm flipV="1">
          <a:off x="18656300" y="178906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154050</xdr:rowOff>
    </xdr:from>
    <xdr:ext cx="469744" cy="259045"/>
    <xdr:sp macro="" textlink="">
      <xdr:nvSpPr>
        <xdr:cNvPr id="949" name="n_1aveValue【庁舎】&#10;一人当たり面積"/>
        <xdr:cNvSpPr txBox="1"/>
      </xdr:nvSpPr>
      <xdr:spPr>
        <a:xfrm>
          <a:off x="21075727" y="181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950" name="n_2aveValue【庁舎】&#10;一人当たり面積"/>
        <xdr:cNvSpPr txBox="1"/>
      </xdr:nvSpPr>
      <xdr:spPr>
        <a:xfrm>
          <a:off x="20199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2195</xdr:rowOff>
    </xdr:from>
    <xdr:ext cx="469744" cy="259045"/>
    <xdr:sp macro="" textlink="">
      <xdr:nvSpPr>
        <xdr:cNvPr id="951" name="n_3aveValue【庁舎】&#10;一人当たり面積"/>
        <xdr:cNvSpPr txBox="1"/>
      </xdr:nvSpPr>
      <xdr:spPr>
        <a:xfrm>
          <a:off x="19310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11991</xdr:rowOff>
    </xdr:from>
    <xdr:ext cx="469744" cy="259045"/>
    <xdr:sp macro="" textlink="">
      <xdr:nvSpPr>
        <xdr:cNvPr id="952" name="n_4aveValue【庁舎】&#10;一人当たり面積"/>
        <xdr:cNvSpPr txBox="1"/>
      </xdr:nvSpPr>
      <xdr:spPr>
        <a:xfrm>
          <a:off x="18421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99440</xdr:rowOff>
    </xdr:from>
    <xdr:ext cx="469744" cy="259045"/>
    <xdr:sp macro="" textlink="">
      <xdr:nvSpPr>
        <xdr:cNvPr id="953" name="n_1mainValue【庁舎】&#10;一人当たり面積"/>
        <xdr:cNvSpPr txBox="1"/>
      </xdr:nvSpPr>
      <xdr:spPr>
        <a:xfrm>
          <a:off x="21075727" y="1758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112503</xdr:rowOff>
    </xdr:from>
    <xdr:ext cx="469744" cy="259045"/>
    <xdr:sp macro="" textlink="">
      <xdr:nvSpPr>
        <xdr:cNvPr id="954" name="n_2mainValue【庁舎】&#10;一人当たり面積"/>
        <xdr:cNvSpPr txBox="1"/>
      </xdr:nvSpPr>
      <xdr:spPr>
        <a:xfrm>
          <a:off x="20199427" y="1760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127198</xdr:rowOff>
    </xdr:from>
    <xdr:ext cx="469744" cy="259045"/>
    <xdr:sp macro="" textlink="">
      <xdr:nvSpPr>
        <xdr:cNvPr id="955" name="n_3mainValue【庁舎】&#10;一人当たり面積"/>
        <xdr:cNvSpPr txBox="1"/>
      </xdr:nvSpPr>
      <xdr:spPr>
        <a:xfrm>
          <a:off x="19310427" y="176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143527</xdr:rowOff>
    </xdr:from>
    <xdr:ext cx="469744" cy="259045"/>
    <xdr:sp macro="" textlink="">
      <xdr:nvSpPr>
        <xdr:cNvPr id="956" name="n_4mainValue【庁舎】&#10;一人当たり面積"/>
        <xdr:cNvSpPr txBox="1"/>
      </xdr:nvSpPr>
      <xdr:spPr>
        <a:xfrm>
          <a:off x="18421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上記事業資産（施設）のうち有形固定資産減価償却率が類似団体内平均値を上回っているのは、図書館（</a:t>
          </a:r>
          <a:r>
            <a:rPr kumimoji="1" lang="en-US" altLang="ja-JP" sz="1100">
              <a:latin typeface="ＭＳ Ｐゴシック" panose="020B0600070205080204" pitchFamily="50" charset="-128"/>
              <a:ea typeface="ＭＳ Ｐゴシック" panose="020B0600070205080204" pitchFamily="50" charset="-128"/>
            </a:rPr>
            <a:t>47.6</a:t>
          </a:r>
          <a:r>
            <a:rPr kumimoji="1" lang="ja-JP" altLang="en-US" sz="1100">
              <a:latin typeface="ＭＳ Ｐゴシック" panose="020B0600070205080204" pitchFamily="50" charset="-128"/>
              <a:ea typeface="ＭＳ Ｐゴシック" panose="020B0600070205080204" pitchFamily="50" charset="-128"/>
            </a:rPr>
            <a:t>％）、体育館・プール（</a:t>
          </a:r>
          <a:r>
            <a:rPr kumimoji="1" lang="en-US" altLang="ja-JP" sz="1100">
              <a:latin typeface="ＭＳ Ｐゴシック" panose="020B0600070205080204" pitchFamily="50" charset="-128"/>
              <a:ea typeface="ＭＳ Ｐゴシック" panose="020B0600070205080204" pitchFamily="50" charset="-128"/>
            </a:rPr>
            <a:t>73.4</a:t>
          </a:r>
          <a:r>
            <a:rPr kumimoji="1" lang="ja-JP" altLang="en-US" sz="1100">
              <a:latin typeface="ＭＳ Ｐゴシック" panose="020B0600070205080204" pitchFamily="50" charset="-128"/>
              <a:ea typeface="ＭＳ Ｐゴシック" panose="020B0600070205080204" pitchFamily="50" charset="-128"/>
            </a:rPr>
            <a:t>％）であり、その中でも平均値を大きく乖離（</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％以上）している施設は、体育館・プールである。体育館・プールについては、一部の体育館を改修したものの、他の施設については建築後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経過しているものが多いため、比率が高い状況である。図書館については、類似団体内平均値を上回っているものの、平均値と同程度に推移しているため、老朽化が著しい状況ではないと考えられる。保健センターは、減価償却率が前年度まで類似団体平均値を上回っていたが、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年度に公共施設個別施設計画に基づく、勝沼健康福祉センターの大規模改造事業を実施したことから、当該平均値を下回った。</a:t>
          </a:r>
        </a:p>
        <a:p>
          <a:r>
            <a:rPr kumimoji="1" lang="ja-JP" altLang="en-US" sz="1100">
              <a:latin typeface="ＭＳ Ｐゴシック" panose="020B0600070205080204" pitchFamily="50" charset="-128"/>
              <a:ea typeface="ＭＳ Ｐゴシック" panose="020B0600070205080204" pitchFamily="50" charset="-128"/>
            </a:rPr>
            <a:t>　福祉施設（</a:t>
          </a:r>
          <a:r>
            <a:rPr kumimoji="1" lang="en-US" altLang="ja-JP" sz="1100">
              <a:latin typeface="ＭＳ Ｐゴシック" panose="020B0600070205080204" pitchFamily="50" charset="-128"/>
              <a:ea typeface="ＭＳ Ｐゴシック" panose="020B0600070205080204" pitchFamily="50" charset="-128"/>
            </a:rPr>
            <a:t>37.6</a:t>
          </a:r>
          <a:r>
            <a:rPr kumimoji="1" lang="ja-JP" altLang="en-US" sz="1100">
              <a:latin typeface="ＭＳ Ｐゴシック" panose="020B0600070205080204" pitchFamily="50" charset="-128"/>
              <a:ea typeface="ＭＳ Ｐゴシック" panose="020B0600070205080204" pitchFamily="50" charset="-128"/>
            </a:rPr>
            <a:t>％）、市民会館（</a:t>
          </a:r>
          <a:r>
            <a:rPr kumimoji="1" lang="en-US" altLang="ja-JP" sz="1100">
              <a:latin typeface="ＭＳ Ｐゴシック" panose="020B0600070205080204" pitchFamily="50" charset="-128"/>
              <a:ea typeface="ＭＳ Ｐゴシック" panose="020B0600070205080204" pitchFamily="50" charset="-128"/>
            </a:rPr>
            <a:t>50.7</a:t>
          </a:r>
          <a:r>
            <a:rPr kumimoji="1" lang="ja-JP" altLang="en-US" sz="1100">
              <a:latin typeface="ＭＳ Ｐゴシック" panose="020B0600070205080204" pitchFamily="50" charset="-128"/>
              <a:ea typeface="ＭＳ Ｐゴシック" panose="020B0600070205080204" pitchFamily="50" charset="-128"/>
            </a:rPr>
            <a:t>％）、一般廃棄物処理施設（</a:t>
          </a:r>
          <a:r>
            <a:rPr kumimoji="1" lang="en-US" altLang="ja-JP" sz="1100">
              <a:latin typeface="ＭＳ Ｐゴシック" panose="020B0600070205080204" pitchFamily="50" charset="-128"/>
              <a:ea typeface="ＭＳ Ｐゴシック" panose="020B0600070205080204" pitchFamily="50" charset="-128"/>
            </a:rPr>
            <a:t>28.3</a:t>
          </a:r>
          <a:r>
            <a:rPr kumimoji="1" lang="ja-JP" altLang="en-US" sz="1100">
              <a:latin typeface="ＭＳ Ｐゴシック" panose="020B0600070205080204" pitchFamily="50" charset="-128"/>
              <a:ea typeface="ＭＳ Ｐゴシック" panose="020B0600070205080204" pitchFamily="50" charset="-128"/>
            </a:rPr>
            <a:t>％）、庁舎（</a:t>
          </a:r>
          <a:r>
            <a:rPr kumimoji="1" lang="en-US" altLang="ja-JP" sz="1100">
              <a:latin typeface="ＭＳ Ｐゴシック" panose="020B0600070205080204" pitchFamily="50" charset="-128"/>
              <a:ea typeface="ＭＳ Ｐゴシック" panose="020B0600070205080204" pitchFamily="50" charset="-128"/>
            </a:rPr>
            <a:t>38.2</a:t>
          </a:r>
          <a:r>
            <a:rPr kumimoji="1" lang="ja-JP" altLang="en-US" sz="1100">
              <a:latin typeface="ＭＳ Ｐゴシック" panose="020B0600070205080204" pitchFamily="50" charset="-128"/>
              <a:ea typeface="ＭＳ Ｐゴシック" panose="020B0600070205080204" pitchFamily="50" charset="-128"/>
            </a:rPr>
            <a:t>％）については、類似団体内平均値を下回っており、老朽化が進んでいる状況ではないと考えられる。特に一般廃棄物処理施設に関しては、令和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年度に施設の除却事業を実施したことにより大幅に減少した。また、庁舎については平成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年度に旧ショッピングセンターを改修して本庁舎として活用したこと、福祉施設については救護施設を平成</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年度に建て直したこと、市民会館については平成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年度に大規模改修を実施したことが比率の低い要因として考えられる。</a:t>
          </a:r>
        </a:p>
        <a:p>
          <a:r>
            <a:rPr kumimoji="1" lang="ja-JP" altLang="en-US" sz="1100">
              <a:latin typeface="ＭＳ Ｐゴシック" panose="020B0600070205080204" pitchFamily="50" charset="-128"/>
              <a:ea typeface="ＭＳ Ｐゴシック" panose="020B0600070205080204" pitchFamily="50" charset="-128"/>
            </a:rPr>
            <a:t>　他方、分析表①と合わせて市全体では、有形固定資産減価償却率がインフラ資産を含め非常に高い状況にあるため、公共施設等総合管理計画、及び個別施設計画に基づき、計画的な更新・長寿命化を実施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30,447
30,202
264.11
21,979,986
20,700,251
1,203,010
10,552,313
20,283,649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15.9
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04850" y="443484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類似団体の平均値を上回る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となったが、前年度比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ポイント低下している。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基準財政収入額については、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新型コロナウイルス感染症の影響による固定資産税及び都市計画税減免措置に加え、評価替えの減などに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132,546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基準財政需要額については、合併特例債や臨時財政対策債</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などの元金償還分の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公債費の増等により、約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301,933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基準財政収入額の伸びを上回る基準財政需要額の伸びにより指数が低下した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、指数の向上に向け、今後とも歳出の徹底した見直しと高水準にある市税徴収率の維持に努め、財政健全化を推進する。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100330</xdr:rowOff>
    </xdr:from>
    <xdr:to>
      <xdr:col>23</xdr:col>
      <xdr:colOff>133350</xdr:colOff>
      <xdr:row>41</xdr:row>
      <xdr:rowOff>124460</xdr:rowOff>
    </xdr:to>
    <xdr:cxnSp macro="">
      <xdr:nvCxnSpPr>
        <xdr:cNvPr id="67" name="直線コネクタ 66"/>
        <xdr:cNvCxnSpPr/>
      </xdr:nvCxnSpPr>
      <xdr:spPr>
        <a:xfrm>
          <a:off x="4114800" y="71297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100330</xdr:rowOff>
    </xdr:to>
    <xdr:cxnSp macro="">
      <xdr:nvCxnSpPr>
        <xdr:cNvPr id="70" name="直線コネクタ 69"/>
        <xdr:cNvCxnSpPr/>
      </xdr:nvCxnSpPr>
      <xdr:spPr>
        <a:xfrm>
          <a:off x="3225800" y="71056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2" name="テキスト ボックス 71"/>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52070</xdr:rowOff>
    </xdr:from>
    <xdr:to>
      <xdr:col>15</xdr:col>
      <xdr:colOff>82550</xdr:colOff>
      <xdr:row>41</xdr:row>
      <xdr:rowOff>76200</xdr:rowOff>
    </xdr:to>
    <xdr:cxnSp macro="">
      <xdr:nvCxnSpPr>
        <xdr:cNvPr id="73" name="直線コネクタ 72"/>
        <xdr:cNvCxnSpPr/>
      </xdr:nvCxnSpPr>
      <xdr:spPr>
        <a:xfrm>
          <a:off x="2336800" y="70815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52070</xdr:rowOff>
    </xdr:from>
    <xdr:to>
      <xdr:col>11</xdr:col>
      <xdr:colOff>31750</xdr:colOff>
      <xdr:row>41</xdr:row>
      <xdr:rowOff>52070</xdr:rowOff>
    </xdr:to>
    <xdr:cxnSp macro="">
      <xdr:nvCxnSpPr>
        <xdr:cNvPr id="76" name="直線コネクタ 75"/>
        <xdr:cNvCxnSpPr/>
      </xdr:nvCxnSpPr>
      <xdr:spPr>
        <a:xfrm>
          <a:off x="1447800" y="708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85107</xdr:rowOff>
    </xdr:from>
    <xdr:ext cx="762000" cy="259045"/>
    <xdr:sp macro="" textlink="">
      <xdr:nvSpPr>
        <xdr:cNvPr id="78" name="テキスト ボックス 77"/>
        <xdr:cNvSpPr txBox="1"/>
      </xdr:nvSpPr>
      <xdr:spPr>
        <a:xfrm>
          <a:off x="1955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73660</xdr:rowOff>
    </xdr:from>
    <xdr:to>
      <xdr:col>23</xdr:col>
      <xdr:colOff>184150</xdr:colOff>
      <xdr:row>42</xdr:row>
      <xdr:rowOff>3810</xdr:rowOff>
    </xdr:to>
    <xdr:sp macro="" textlink="">
      <xdr:nvSpPr>
        <xdr:cNvPr id="86" name="楕円 85"/>
        <xdr:cNvSpPr/>
      </xdr:nvSpPr>
      <xdr:spPr>
        <a:xfrm>
          <a:off x="4902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90187</xdr:rowOff>
    </xdr:from>
    <xdr:ext cx="762000" cy="259045"/>
    <xdr:sp macro="" textlink="">
      <xdr:nvSpPr>
        <xdr:cNvPr id="87" name="財政力該当値テキスト"/>
        <xdr:cNvSpPr txBox="1"/>
      </xdr:nvSpPr>
      <xdr:spPr>
        <a:xfrm>
          <a:off x="50419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49530</xdr:rowOff>
    </xdr:from>
    <xdr:to>
      <xdr:col>19</xdr:col>
      <xdr:colOff>184150</xdr:colOff>
      <xdr:row>41</xdr:row>
      <xdr:rowOff>151130</xdr:rowOff>
    </xdr:to>
    <xdr:sp macro="" textlink="">
      <xdr:nvSpPr>
        <xdr:cNvPr id="88" name="楕円 87"/>
        <xdr:cNvSpPr/>
      </xdr:nvSpPr>
      <xdr:spPr>
        <a:xfrm>
          <a:off x="4064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161307</xdr:rowOff>
    </xdr:from>
    <xdr:ext cx="736600" cy="259045"/>
    <xdr:sp macro="" textlink="">
      <xdr:nvSpPr>
        <xdr:cNvPr id="89" name="テキスト ボックス 88"/>
        <xdr:cNvSpPr txBox="1"/>
      </xdr:nvSpPr>
      <xdr:spPr>
        <a:xfrm>
          <a:off x="3733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0" name="楕円 89"/>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1" name="テキスト ボックス 90"/>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1270</xdr:rowOff>
    </xdr:from>
    <xdr:to>
      <xdr:col>11</xdr:col>
      <xdr:colOff>82550</xdr:colOff>
      <xdr:row>41</xdr:row>
      <xdr:rowOff>102870</xdr:rowOff>
    </xdr:to>
    <xdr:sp macro="" textlink="">
      <xdr:nvSpPr>
        <xdr:cNvPr id="92" name="楕円 91"/>
        <xdr:cNvSpPr/>
      </xdr:nvSpPr>
      <xdr:spPr>
        <a:xfrm>
          <a:off x="2286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113047</xdr:rowOff>
    </xdr:from>
    <xdr:ext cx="762000" cy="259045"/>
    <xdr:sp macro="" textlink="">
      <xdr:nvSpPr>
        <xdr:cNvPr id="93" name="テキスト ボックス 92"/>
        <xdr:cNvSpPr txBox="1"/>
      </xdr:nvSpPr>
      <xdr:spPr>
        <a:xfrm>
          <a:off x="1955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1270</xdr:rowOff>
    </xdr:from>
    <xdr:to>
      <xdr:col>7</xdr:col>
      <xdr:colOff>31750</xdr:colOff>
      <xdr:row>41</xdr:row>
      <xdr:rowOff>102870</xdr:rowOff>
    </xdr:to>
    <xdr:sp macro="" textlink="">
      <xdr:nvSpPr>
        <xdr:cNvPr id="94" name="楕円 93"/>
        <xdr:cNvSpPr/>
      </xdr:nvSpPr>
      <xdr:spPr>
        <a:xfrm>
          <a:off x="1397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113047</xdr:rowOff>
    </xdr:from>
    <xdr:ext cx="762000" cy="259045"/>
    <xdr:sp macro="" textlink="">
      <xdr:nvSpPr>
        <xdr:cNvPr id="95" name="テキスト ボックス 94"/>
        <xdr:cNvSpPr txBox="1"/>
      </xdr:nvSpPr>
      <xdr:spPr>
        <a:xfrm>
          <a:off x="1066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類似団体の平均値を上回る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経常充当一般財源については、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学校給食完全無償化に伴う物件費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や合併特例債や臨時財政対策債</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など、公債費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の償還がピークを迎えたことによる増などにより、約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263,808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経常一般財源等については、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市税で固定資産税の減免措置及び評価替えによる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あるものの、地方消費税交付金や地方交付税の増により、約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351,571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経常一般財源等の増を上回る経常充当一般財源の増があったため、比率は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、高い比率で推移している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、事業の抜本的な見直し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を行うとともに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経常経費の削減に努める。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150071</xdr:rowOff>
    </xdr:from>
    <xdr:to>
      <xdr:col>23</xdr:col>
      <xdr:colOff>133350</xdr:colOff>
      <xdr:row>61</xdr:row>
      <xdr:rowOff>42969</xdr:rowOff>
    </xdr:to>
    <xdr:cxnSp macro="">
      <xdr:nvCxnSpPr>
        <xdr:cNvPr id="130" name="直線コネクタ 129"/>
        <xdr:cNvCxnSpPr/>
      </xdr:nvCxnSpPr>
      <xdr:spPr>
        <a:xfrm flipV="1">
          <a:off x="4114800" y="10437071"/>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2752</xdr:rowOff>
    </xdr:from>
    <xdr:to>
      <xdr:col>19</xdr:col>
      <xdr:colOff>133350</xdr:colOff>
      <xdr:row>61</xdr:row>
      <xdr:rowOff>42969</xdr:rowOff>
    </xdr:to>
    <xdr:cxnSp macro="">
      <xdr:nvCxnSpPr>
        <xdr:cNvPr id="133" name="直線コネクタ 132"/>
        <xdr:cNvCxnSpPr/>
      </xdr:nvCxnSpPr>
      <xdr:spPr>
        <a:xfrm>
          <a:off x="3225800" y="1046120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2752</xdr:rowOff>
    </xdr:from>
    <xdr:to>
      <xdr:col>15</xdr:col>
      <xdr:colOff>82550</xdr:colOff>
      <xdr:row>61</xdr:row>
      <xdr:rowOff>14817</xdr:rowOff>
    </xdr:to>
    <xdr:cxnSp macro="">
      <xdr:nvCxnSpPr>
        <xdr:cNvPr id="136" name="直線コネクタ 135"/>
        <xdr:cNvCxnSpPr/>
      </xdr:nvCxnSpPr>
      <xdr:spPr>
        <a:xfrm flipV="1">
          <a:off x="2336800" y="1046120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118762</xdr:rowOff>
    </xdr:from>
    <xdr:ext cx="762000" cy="259045"/>
    <xdr:sp macro="" textlink="">
      <xdr:nvSpPr>
        <xdr:cNvPr id="138" name="テキスト ボックス 137"/>
        <xdr:cNvSpPr txBox="1"/>
      </xdr:nvSpPr>
      <xdr:spPr>
        <a:xfrm>
          <a:off x="2844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133985</xdr:rowOff>
    </xdr:from>
    <xdr:to>
      <xdr:col>11</xdr:col>
      <xdr:colOff>31750</xdr:colOff>
      <xdr:row>61</xdr:row>
      <xdr:rowOff>14817</xdr:rowOff>
    </xdr:to>
    <xdr:cxnSp macro="">
      <xdr:nvCxnSpPr>
        <xdr:cNvPr id="139" name="直線コネクタ 138"/>
        <xdr:cNvCxnSpPr/>
      </xdr:nvCxnSpPr>
      <xdr:spPr>
        <a:xfrm>
          <a:off x="1447800" y="10420985"/>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90610</xdr:rowOff>
    </xdr:from>
    <xdr:ext cx="762000" cy="259045"/>
    <xdr:sp macro="" textlink="">
      <xdr:nvSpPr>
        <xdr:cNvPr id="141" name="テキスト ボックス 140"/>
        <xdr:cNvSpPr txBox="1"/>
      </xdr:nvSpPr>
      <xdr:spPr>
        <a:xfrm>
          <a:off x="1955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58437</xdr:rowOff>
    </xdr:from>
    <xdr:ext cx="762000" cy="259045"/>
    <xdr:sp macro="" textlink="">
      <xdr:nvSpPr>
        <xdr:cNvPr id="143" name="テキスト ボックス 142"/>
        <xdr:cNvSpPr txBox="1"/>
      </xdr:nvSpPr>
      <xdr:spPr>
        <a:xfrm>
          <a:off x="1066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99271</xdr:rowOff>
    </xdr:from>
    <xdr:to>
      <xdr:col>23</xdr:col>
      <xdr:colOff>184150</xdr:colOff>
      <xdr:row>61</xdr:row>
      <xdr:rowOff>29421</xdr:rowOff>
    </xdr:to>
    <xdr:sp macro="" textlink="">
      <xdr:nvSpPr>
        <xdr:cNvPr id="149" name="楕円 148"/>
        <xdr:cNvSpPr/>
      </xdr:nvSpPr>
      <xdr:spPr>
        <a:xfrm>
          <a:off x="49022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71348</xdr:rowOff>
    </xdr:from>
    <xdr:ext cx="762000" cy="259045"/>
    <xdr:sp macro="" textlink="">
      <xdr:nvSpPr>
        <xdr:cNvPr id="150" name="財政構造の弾力性該当値テキスト"/>
        <xdr:cNvSpPr txBox="1"/>
      </xdr:nvSpPr>
      <xdr:spPr>
        <a:xfrm>
          <a:off x="5041900" y="10358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163619</xdr:rowOff>
    </xdr:from>
    <xdr:to>
      <xdr:col>19</xdr:col>
      <xdr:colOff>184150</xdr:colOff>
      <xdr:row>61</xdr:row>
      <xdr:rowOff>93769</xdr:rowOff>
    </xdr:to>
    <xdr:sp macro="" textlink="">
      <xdr:nvSpPr>
        <xdr:cNvPr id="151" name="楕円 150"/>
        <xdr:cNvSpPr/>
      </xdr:nvSpPr>
      <xdr:spPr>
        <a:xfrm>
          <a:off x="4064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78546</xdr:rowOff>
    </xdr:from>
    <xdr:ext cx="736600" cy="259045"/>
    <xdr:sp macro="" textlink="">
      <xdr:nvSpPr>
        <xdr:cNvPr id="152" name="テキスト ボックス 151"/>
        <xdr:cNvSpPr txBox="1"/>
      </xdr:nvSpPr>
      <xdr:spPr>
        <a:xfrm>
          <a:off x="3733800" y="10536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123402</xdr:rowOff>
    </xdr:from>
    <xdr:to>
      <xdr:col>15</xdr:col>
      <xdr:colOff>133350</xdr:colOff>
      <xdr:row>61</xdr:row>
      <xdr:rowOff>53552</xdr:rowOff>
    </xdr:to>
    <xdr:sp macro="" textlink="">
      <xdr:nvSpPr>
        <xdr:cNvPr id="153" name="楕円 152"/>
        <xdr:cNvSpPr/>
      </xdr:nvSpPr>
      <xdr:spPr>
        <a:xfrm>
          <a:off x="3175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63729</xdr:rowOff>
    </xdr:from>
    <xdr:ext cx="762000" cy="259045"/>
    <xdr:sp macro="" textlink="">
      <xdr:nvSpPr>
        <xdr:cNvPr id="154" name="テキスト ボックス 153"/>
        <xdr:cNvSpPr txBox="1"/>
      </xdr:nvSpPr>
      <xdr:spPr>
        <a:xfrm>
          <a:off x="2844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135467</xdr:rowOff>
    </xdr:from>
    <xdr:to>
      <xdr:col>11</xdr:col>
      <xdr:colOff>82550</xdr:colOff>
      <xdr:row>61</xdr:row>
      <xdr:rowOff>65617</xdr:rowOff>
    </xdr:to>
    <xdr:sp macro="" textlink="">
      <xdr:nvSpPr>
        <xdr:cNvPr id="155" name="楕円 154"/>
        <xdr:cNvSpPr/>
      </xdr:nvSpPr>
      <xdr:spPr>
        <a:xfrm>
          <a:off x="2286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75794</xdr:rowOff>
    </xdr:from>
    <xdr:ext cx="762000" cy="259045"/>
    <xdr:sp macro="" textlink="">
      <xdr:nvSpPr>
        <xdr:cNvPr id="156" name="テキスト ボックス 155"/>
        <xdr:cNvSpPr txBox="1"/>
      </xdr:nvSpPr>
      <xdr:spPr>
        <a:xfrm>
          <a:off x="1955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83185</xdr:rowOff>
    </xdr:from>
    <xdr:to>
      <xdr:col>7</xdr:col>
      <xdr:colOff>31750</xdr:colOff>
      <xdr:row>61</xdr:row>
      <xdr:rowOff>13335</xdr:rowOff>
    </xdr:to>
    <xdr:sp macro="" textlink="">
      <xdr:nvSpPr>
        <xdr:cNvPr id="157" name="楕円 156"/>
        <xdr:cNvSpPr/>
      </xdr:nvSpPr>
      <xdr:spPr>
        <a:xfrm>
          <a:off x="1397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23512</xdr:rowOff>
    </xdr:from>
    <xdr:ext cx="762000" cy="259045"/>
    <xdr:sp macro="" textlink="">
      <xdr:nvSpPr>
        <xdr:cNvPr id="158" name="テキスト ボックス 157"/>
        <xdr:cNvSpPr txBox="1"/>
      </xdr:nvSpPr>
      <xdr:spPr>
        <a:xfrm>
          <a:off x="1066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類似団体の平均値を大きく下回る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197,000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千円だが、前年度比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26,647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職員手当で新型コロナウイルス感染症ワクチンの特設会場設置に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う職員及び会計年度職員の時間外手当の増などにより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160,753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千円増加した。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環境センター解体事業や新型コロナウイルス感染症ワクチン接種事業の委託料等、ふるさと納税推進事業の増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などにより、約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637023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今後も人件費の抑制を図るため、第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次行政改革大綱</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年度中策定の新行政改革大綱</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に基づく職員定員管理を行うとともに、行政事務経費の削減に努める。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84319</xdr:rowOff>
    </xdr:from>
    <xdr:to>
      <xdr:col>23</xdr:col>
      <xdr:colOff>133350</xdr:colOff>
      <xdr:row>82</xdr:row>
      <xdr:rowOff>137900</xdr:rowOff>
    </xdr:to>
    <xdr:cxnSp macro="">
      <xdr:nvCxnSpPr>
        <xdr:cNvPr id="192" name="直線コネクタ 191"/>
        <xdr:cNvCxnSpPr/>
      </xdr:nvCxnSpPr>
      <xdr:spPr>
        <a:xfrm>
          <a:off x="4114800" y="14143219"/>
          <a:ext cx="838200" cy="5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78717</xdr:rowOff>
    </xdr:from>
    <xdr:ext cx="762000" cy="259045"/>
    <xdr:sp macro="" textlink="">
      <xdr:nvSpPr>
        <xdr:cNvPr id="193" name="人件費・物件費等の状況平均値テキスト"/>
        <xdr:cNvSpPr txBox="1"/>
      </xdr:nvSpPr>
      <xdr:spPr>
        <a:xfrm>
          <a:off x="5041900" y="1413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63399</xdr:rowOff>
    </xdr:from>
    <xdr:to>
      <xdr:col>19</xdr:col>
      <xdr:colOff>133350</xdr:colOff>
      <xdr:row>82</xdr:row>
      <xdr:rowOff>84319</xdr:rowOff>
    </xdr:to>
    <xdr:cxnSp macro="">
      <xdr:nvCxnSpPr>
        <xdr:cNvPr id="195" name="直線コネクタ 194"/>
        <xdr:cNvCxnSpPr/>
      </xdr:nvCxnSpPr>
      <xdr:spPr>
        <a:xfrm>
          <a:off x="3225800" y="14122299"/>
          <a:ext cx="889000" cy="2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169535</xdr:rowOff>
    </xdr:from>
    <xdr:ext cx="736600" cy="259045"/>
    <xdr:sp macro="" textlink="">
      <xdr:nvSpPr>
        <xdr:cNvPr id="197" name="テキスト ボックス 196"/>
        <xdr:cNvSpPr txBox="1"/>
      </xdr:nvSpPr>
      <xdr:spPr>
        <a:xfrm>
          <a:off x="3733800" y="1422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59691</xdr:rowOff>
    </xdr:from>
    <xdr:to>
      <xdr:col>15</xdr:col>
      <xdr:colOff>82550</xdr:colOff>
      <xdr:row>82</xdr:row>
      <xdr:rowOff>63399</xdr:rowOff>
    </xdr:to>
    <xdr:cxnSp macro="">
      <xdr:nvCxnSpPr>
        <xdr:cNvPr id="198" name="直線コネクタ 197"/>
        <xdr:cNvCxnSpPr/>
      </xdr:nvCxnSpPr>
      <xdr:spPr>
        <a:xfrm>
          <a:off x="2336800" y="14118591"/>
          <a:ext cx="88900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136735</xdr:rowOff>
    </xdr:from>
    <xdr:ext cx="762000" cy="259045"/>
    <xdr:sp macro="" textlink="">
      <xdr:nvSpPr>
        <xdr:cNvPr id="200" name="テキスト ボックス 199"/>
        <xdr:cNvSpPr txBox="1"/>
      </xdr:nvSpPr>
      <xdr:spPr>
        <a:xfrm>
          <a:off x="2844800" y="1419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52088</xdr:rowOff>
    </xdr:from>
    <xdr:to>
      <xdr:col>11</xdr:col>
      <xdr:colOff>31750</xdr:colOff>
      <xdr:row>82</xdr:row>
      <xdr:rowOff>59691</xdr:rowOff>
    </xdr:to>
    <xdr:cxnSp macro="">
      <xdr:nvCxnSpPr>
        <xdr:cNvPr id="201" name="直線コネクタ 200"/>
        <xdr:cNvCxnSpPr/>
      </xdr:nvCxnSpPr>
      <xdr:spPr>
        <a:xfrm>
          <a:off x="1447800" y="14110988"/>
          <a:ext cx="889000" cy="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124026</xdr:rowOff>
    </xdr:from>
    <xdr:ext cx="762000" cy="259045"/>
    <xdr:sp macro="" textlink="">
      <xdr:nvSpPr>
        <xdr:cNvPr id="203" name="テキスト ボックス 202"/>
        <xdr:cNvSpPr txBox="1"/>
      </xdr:nvSpPr>
      <xdr:spPr>
        <a:xfrm>
          <a:off x="1955800" y="1418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115310</xdr:rowOff>
    </xdr:from>
    <xdr:ext cx="762000" cy="259045"/>
    <xdr:sp macro="" textlink="">
      <xdr:nvSpPr>
        <xdr:cNvPr id="205" name="テキスト ボックス 204"/>
        <xdr:cNvSpPr txBox="1"/>
      </xdr:nvSpPr>
      <xdr:spPr>
        <a:xfrm>
          <a:off x="1066800" y="1417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87100</xdr:rowOff>
    </xdr:from>
    <xdr:to>
      <xdr:col>23</xdr:col>
      <xdr:colOff>184150</xdr:colOff>
      <xdr:row>83</xdr:row>
      <xdr:rowOff>17250</xdr:rowOff>
    </xdr:to>
    <xdr:sp macro="" textlink="">
      <xdr:nvSpPr>
        <xdr:cNvPr id="211" name="楕円 210"/>
        <xdr:cNvSpPr/>
      </xdr:nvSpPr>
      <xdr:spPr>
        <a:xfrm>
          <a:off x="4902200" y="1414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103627</xdr:rowOff>
    </xdr:from>
    <xdr:ext cx="762000" cy="259045"/>
    <xdr:sp macro="" textlink="">
      <xdr:nvSpPr>
        <xdr:cNvPr id="212" name="人件費・物件費等の状況該当値テキスト"/>
        <xdr:cNvSpPr txBox="1"/>
      </xdr:nvSpPr>
      <xdr:spPr>
        <a:xfrm>
          <a:off x="5041900" y="139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33519</xdr:rowOff>
    </xdr:from>
    <xdr:to>
      <xdr:col>19</xdr:col>
      <xdr:colOff>184150</xdr:colOff>
      <xdr:row>82</xdr:row>
      <xdr:rowOff>135119</xdr:rowOff>
    </xdr:to>
    <xdr:sp macro="" textlink="">
      <xdr:nvSpPr>
        <xdr:cNvPr id="213" name="楕円 212"/>
        <xdr:cNvSpPr/>
      </xdr:nvSpPr>
      <xdr:spPr>
        <a:xfrm>
          <a:off x="4064000" y="1409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145296</xdr:rowOff>
    </xdr:from>
    <xdr:ext cx="736600" cy="259045"/>
    <xdr:sp macro="" textlink="">
      <xdr:nvSpPr>
        <xdr:cNvPr id="214" name="テキスト ボックス 213"/>
        <xdr:cNvSpPr txBox="1"/>
      </xdr:nvSpPr>
      <xdr:spPr>
        <a:xfrm>
          <a:off x="3733800" y="13861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12599</xdr:rowOff>
    </xdr:from>
    <xdr:to>
      <xdr:col>15</xdr:col>
      <xdr:colOff>133350</xdr:colOff>
      <xdr:row>82</xdr:row>
      <xdr:rowOff>114199</xdr:rowOff>
    </xdr:to>
    <xdr:sp macro="" textlink="">
      <xdr:nvSpPr>
        <xdr:cNvPr id="215" name="楕円 214"/>
        <xdr:cNvSpPr/>
      </xdr:nvSpPr>
      <xdr:spPr>
        <a:xfrm>
          <a:off x="3175000" y="1407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124376</xdr:rowOff>
    </xdr:from>
    <xdr:ext cx="762000" cy="259045"/>
    <xdr:sp macro="" textlink="">
      <xdr:nvSpPr>
        <xdr:cNvPr id="216" name="テキスト ボックス 215"/>
        <xdr:cNvSpPr txBox="1"/>
      </xdr:nvSpPr>
      <xdr:spPr>
        <a:xfrm>
          <a:off x="2844800" y="1384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8891</xdr:rowOff>
    </xdr:from>
    <xdr:to>
      <xdr:col>11</xdr:col>
      <xdr:colOff>82550</xdr:colOff>
      <xdr:row>82</xdr:row>
      <xdr:rowOff>110491</xdr:rowOff>
    </xdr:to>
    <xdr:sp macro="" textlink="">
      <xdr:nvSpPr>
        <xdr:cNvPr id="217" name="楕円 216"/>
        <xdr:cNvSpPr/>
      </xdr:nvSpPr>
      <xdr:spPr>
        <a:xfrm>
          <a:off x="2286000" y="1406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120668</xdr:rowOff>
    </xdr:from>
    <xdr:ext cx="762000" cy="259045"/>
    <xdr:sp macro="" textlink="">
      <xdr:nvSpPr>
        <xdr:cNvPr id="218" name="テキスト ボックス 217"/>
        <xdr:cNvSpPr txBox="1"/>
      </xdr:nvSpPr>
      <xdr:spPr>
        <a:xfrm>
          <a:off x="1955800" y="13836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1288</xdr:rowOff>
    </xdr:from>
    <xdr:to>
      <xdr:col>7</xdr:col>
      <xdr:colOff>31750</xdr:colOff>
      <xdr:row>82</xdr:row>
      <xdr:rowOff>102888</xdr:rowOff>
    </xdr:to>
    <xdr:sp macro="" textlink="">
      <xdr:nvSpPr>
        <xdr:cNvPr id="219" name="楕円 218"/>
        <xdr:cNvSpPr/>
      </xdr:nvSpPr>
      <xdr:spPr>
        <a:xfrm>
          <a:off x="1397000" y="1406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113065</xdr:rowOff>
    </xdr:from>
    <xdr:ext cx="762000" cy="259045"/>
    <xdr:sp macro="" textlink="">
      <xdr:nvSpPr>
        <xdr:cNvPr id="220" name="テキスト ボックス 219"/>
        <xdr:cNvSpPr txBox="1"/>
      </xdr:nvSpPr>
      <xdr:spPr>
        <a:xfrm>
          <a:off x="1066800" y="13829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ラスパイレス指数については、類似団体の平均値を下回る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全国市平均も大きく下回る値で推移していることから、現在の水準を維持し、職員給与が市の財政をひっ迫させることのないよう、給与の適正化に努める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149578</xdr:rowOff>
    </xdr:from>
    <xdr:to>
      <xdr:col>81</xdr:col>
      <xdr:colOff>44450</xdr:colOff>
      <xdr:row>84</xdr:row>
      <xdr:rowOff>149578</xdr:rowOff>
    </xdr:to>
    <xdr:cxnSp macro="">
      <xdr:nvCxnSpPr>
        <xdr:cNvPr id="254" name="直線コネクタ 253"/>
        <xdr:cNvCxnSpPr/>
      </xdr:nvCxnSpPr>
      <xdr:spPr>
        <a:xfrm>
          <a:off x="16179800" y="145513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154111</xdr:rowOff>
    </xdr:from>
    <xdr:ext cx="762000" cy="259045"/>
    <xdr:sp macro="" textlink="">
      <xdr:nvSpPr>
        <xdr:cNvPr id="255" name="給与水準   （国との比較）平均値テキスト"/>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84</xdr:row>
      <xdr:rowOff>149578</xdr:rowOff>
    </xdr:to>
    <xdr:cxnSp macro="">
      <xdr:nvCxnSpPr>
        <xdr:cNvPr id="257" name="直線コネクタ 256"/>
        <xdr:cNvCxnSpPr/>
      </xdr:nvCxnSpPr>
      <xdr:spPr>
        <a:xfrm>
          <a:off x="15290800" y="1452456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59" name="テキスト ボックス 258"/>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95955</xdr:rowOff>
    </xdr:from>
    <xdr:to>
      <xdr:col>72</xdr:col>
      <xdr:colOff>203200</xdr:colOff>
      <xdr:row>84</xdr:row>
      <xdr:rowOff>122766</xdr:rowOff>
    </xdr:to>
    <xdr:cxnSp macro="">
      <xdr:nvCxnSpPr>
        <xdr:cNvPr id="260" name="直線コネクタ 259"/>
        <xdr:cNvCxnSpPr/>
      </xdr:nvCxnSpPr>
      <xdr:spPr>
        <a:xfrm>
          <a:off x="14401800" y="1449775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2" name="テキスト ボックス 261"/>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55739</xdr:rowOff>
    </xdr:from>
    <xdr:to>
      <xdr:col>68</xdr:col>
      <xdr:colOff>152400</xdr:colOff>
      <xdr:row>84</xdr:row>
      <xdr:rowOff>95955</xdr:rowOff>
    </xdr:to>
    <xdr:cxnSp macro="">
      <xdr:nvCxnSpPr>
        <xdr:cNvPr id="263" name="直線コネクタ 262"/>
        <xdr:cNvCxnSpPr/>
      </xdr:nvCxnSpPr>
      <xdr:spPr>
        <a:xfrm>
          <a:off x="13512800" y="144575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5" name="テキスト ボックス 264"/>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67" name="テキスト ボックス 266"/>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98778</xdr:rowOff>
    </xdr:from>
    <xdr:to>
      <xdr:col>81</xdr:col>
      <xdr:colOff>95250</xdr:colOff>
      <xdr:row>85</xdr:row>
      <xdr:rowOff>28928</xdr:rowOff>
    </xdr:to>
    <xdr:sp macro="" textlink="">
      <xdr:nvSpPr>
        <xdr:cNvPr id="273" name="楕円 272"/>
        <xdr:cNvSpPr/>
      </xdr:nvSpPr>
      <xdr:spPr>
        <a:xfrm>
          <a:off x="169672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115305</xdr:rowOff>
    </xdr:from>
    <xdr:ext cx="762000" cy="259045"/>
    <xdr:sp macro="" textlink="">
      <xdr:nvSpPr>
        <xdr:cNvPr id="274" name="給与水準   （国との比較）該当値テキスト"/>
        <xdr:cNvSpPr txBox="1"/>
      </xdr:nvSpPr>
      <xdr:spPr>
        <a:xfrm>
          <a:off x="17106900" y="1434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98778</xdr:rowOff>
    </xdr:from>
    <xdr:to>
      <xdr:col>77</xdr:col>
      <xdr:colOff>95250</xdr:colOff>
      <xdr:row>85</xdr:row>
      <xdr:rowOff>28928</xdr:rowOff>
    </xdr:to>
    <xdr:sp macro="" textlink="">
      <xdr:nvSpPr>
        <xdr:cNvPr id="275" name="楕円 274"/>
        <xdr:cNvSpPr/>
      </xdr:nvSpPr>
      <xdr:spPr>
        <a:xfrm>
          <a:off x="16129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39105</xdr:rowOff>
    </xdr:from>
    <xdr:ext cx="736600" cy="259045"/>
    <xdr:sp macro="" textlink="">
      <xdr:nvSpPr>
        <xdr:cNvPr id="276" name="テキスト ボックス 275"/>
        <xdr:cNvSpPr txBox="1"/>
      </xdr:nvSpPr>
      <xdr:spPr>
        <a:xfrm>
          <a:off x="15798800" y="1426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77" name="楕円 276"/>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78" name="テキスト ボックス 277"/>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45155</xdr:rowOff>
    </xdr:from>
    <xdr:to>
      <xdr:col>68</xdr:col>
      <xdr:colOff>203200</xdr:colOff>
      <xdr:row>84</xdr:row>
      <xdr:rowOff>146755</xdr:rowOff>
    </xdr:to>
    <xdr:sp macro="" textlink="">
      <xdr:nvSpPr>
        <xdr:cNvPr id="279" name="楕円 278"/>
        <xdr:cNvSpPr/>
      </xdr:nvSpPr>
      <xdr:spPr>
        <a:xfrm>
          <a:off x="14351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156932</xdr:rowOff>
    </xdr:from>
    <xdr:ext cx="762000" cy="259045"/>
    <xdr:sp macro="" textlink="">
      <xdr:nvSpPr>
        <xdr:cNvPr id="280" name="テキスト ボックス 279"/>
        <xdr:cNvSpPr txBox="1"/>
      </xdr:nvSpPr>
      <xdr:spPr>
        <a:xfrm>
          <a:off x="14020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81" name="楕円 280"/>
        <xdr:cNvSpPr/>
      </xdr:nvSpPr>
      <xdr:spPr>
        <a:xfrm>
          <a:off x="13462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82" name="テキスト ボックス 281"/>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類似団体の平均値を下回る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9.66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人となり、前年度比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年度に作成した集中改革プランに基づき、退職者不補充や早期退職者奨励制度の活用など定員適正に努め、目標値を上回る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人を減員してきた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今後も多様化する行政ニーズに的確に対応できる組織体制を維持しつつ、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次行政改革大綱及び職員定員適正化計画に基づく適正な定員管理に努める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54126</xdr:rowOff>
    </xdr:from>
    <xdr:to>
      <xdr:col>81</xdr:col>
      <xdr:colOff>44450</xdr:colOff>
      <xdr:row>60</xdr:row>
      <xdr:rowOff>66766</xdr:rowOff>
    </xdr:to>
    <xdr:cxnSp macro="">
      <xdr:nvCxnSpPr>
        <xdr:cNvPr id="319" name="直線コネクタ 318"/>
        <xdr:cNvCxnSpPr/>
      </xdr:nvCxnSpPr>
      <xdr:spPr>
        <a:xfrm>
          <a:off x="16179800" y="10341126"/>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54126</xdr:rowOff>
    </xdr:from>
    <xdr:to>
      <xdr:col>77</xdr:col>
      <xdr:colOff>44450</xdr:colOff>
      <xdr:row>60</xdr:row>
      <xdr:rowOff>56424</xdr:rowOff>
    </xdr:to>
    <xdr:cxnSp macro="">
      <xdr:nvCxnSpPr>
        <xdr:cNvPr id="322" name="直線コネクタ 321"/>
        <xdr:cNvCxnSpPr/>
      </xdr:nvCxnSpPr>
      <xdr:spPr>
        <a:xfrm flipV="1">
          <a:off x="15290800" y="10341126"/>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171286</xdr:rowOff>
    </xdr:from>
    <xdr:ext cx="736600" cy="259045"/>
    <xdr:sp macro="" textlink="">
      <xdr:nvSpPr>
        <xdr:cNvPr id="324" name="テキスト ボックス 323"/>
        <xdr:cNvSpPr txBox="1"/>
      </xdr:nvSpPr>
      <xdr:spPr>
        <a:xfrm>
          <a:off x="15798800" y="1045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41487</xdr:rowOff>
    </xdr:from>
    <xdr:to>
      <xdr:col>72</xdr:col>
      <xdr:colOff>203200</xdr:colOff>
      <xdr:row>60</xdr:row>
      <xdr:rowOff>56424</xdr:rowOff>
    </xdr:to>
    <xdr:cxnSp macro="">
      <xdr:nvCxnSpPr>
        <xdr:cNvPr id="325" name="直線コネクタ 324"/>
        <xdr:cNvCxnSpPr/>
      </xdr:nvCxnSpPr>
      <xdr:spPr>
        <a:xfrm>
          <a:off x="14401800" y="10328487"/>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162093</xdr:rowOff>
    </xdr:from>
    <xdr:ext cx="762000" cy="259045"/>
    <xdr:sp macro="" textlink="">
      <xdr:nvSpPr>
        <xdr:cNvPr id="327" name="テキスト ボックス 326"/>
        <xdr:cNvSpPr txBox="1"/>
      </xdr:nvSpPr>
      <xdr:spPr>
        <a:xfrm>
          <a:off x="14909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41487</xdr:rowOff>
    </xdr:from>
    <xdr:to>
      <xdr:col>68</xdr:col>
      <xdr:colOff>152400</xdr:colOff>
      <xdr:row>60</xdr:row>
      <xdr:rowOff>49530</xdr:rowOff>
    </xdr:to>
    <xdr:cxnSp macro="">
      <xdr:nvCxnSpPr>
        <xdr:cNvPr id="328" name="直線コネクタ 327"/>
        <xdr:cNvCxnSpPr/>
      </xdr:nvCxnSpPr>
      <xdr:spPr>
        <a:xfrm flipV="1">
          <a:off x="13512800" y="103284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0" name="テキスト ボックス 329"/>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148305</xdr:rowOff>
    </xdr:from>
    <xdr:ext cx="762000" cy="259045"/>
    <xdr:sp macro="" textlink="">
      <xdr:nvSpPr>
        <xdr:cNvPr id="332" name="テキスト ボックス 331"/>
        <xdr:cNvSpPr txBox="1"/>
      </xdr:nvSpPr>
      <xdr:spPr>
        <a:xfrm>
          <a:off x="13131800" y="1043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15966</xdr:rowOff>
    </xdr:from>
    <xdr:to>
      <xdr:col>81</xdr:col>
      <xdr:colOff>95250</xdr:colOff>
      <xdr:row>60</xdr:row>
      <xdr:rowOff>117566</xdr:rowOff>
    </xdr:to>
    <xdr:sp macro="" textlink="">
      <xdr:nvSpPr>
        <xdr:cNvPr id="338" name="楕円 337"/>
        <xdr:cNvSpPr/>
      </xdr:nvSpPr>
      <xdr:spPr>
        <a:xfrm>
          <a:off x="169672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32493</xdr:rowOff>
    </xdr:from>
    <xdr:ext cx="762000" cy="259045"/>
    <xdr:sp macro="" textlink="">
      <xdr:nvSpPr>
        <xdr:cNvPr id="339" name="定員管理の状況該当値テキスト"/>
        <xdr:cNvSpPr txBox="1"/>
      </xdr:nvSpPr>
      <xdr:spPr>
        <a:xfrm>
          <a:off x="17106900" y="1014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3326</xdr:rowOff>
    </xdr:from>
    <xdr:to>
      <xdr:col>77</xdr:col>
      <xdr:colOff>95250</xdr:colOff>
      <xdr:row>60</xdr:row>
      <xdr:rowOff>104926</xdr:rowOff>
    </xdr:to>
    <xdr:sp macro="" textlink="">
      <xdr:nvSpPr>
        <xdr:cNvPr id="340" name="楕円 339"/>
        <xdr:cNvSpPr/>
      </xdr:nvSpPr>
      <xdr:spPr>
        <a:xfrm>
          <a:off x="16129000" y="102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115103</xdr:rowOff>
    </xdr:from>
    <xdr:ext cx="736600" cy="259045"/>
    <xdr:sp macro="" textlink="">
      <xdr:nvSpPr>
        <xdr:cNvPr id="341" name="テキスト ボックス 340"/>
        <xdr:cNvSpPr txBox="1"/>
      </xdr:nvSpPr>
      <xdr:spPr>
        <a:xfrm>
          <a:off x="15798800" y="10059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5624</xdr:rowOff>
    </xdr:from>
    <xdr:to>
      <xdr:col>73</xdr:col>
      <xdr:colOff>44450</xdr:colOff>
      <xdr:row>60</xdr:row>
      <xdr:rowOff>107224</xdr:rowOff>
    </xdr:to>
    <xdr:sp macro="" textlink="">
      <xdr:nvSpPr>
        <xdr:cNvPr id="342" name="楕円 341"/>
        <xdr:cNvSpPr/>
      </xdr:nvSpPr>
      <xdr:spPr>
        <a:xfrm>
          <a:off x="15240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117401</xdr:rowOff>
    </xdr:from>
    <xdr:ext cx="762000" cy="259045"/>
    <xdr:sp macro="" textlink="">
      <xdr:nvSpPr>
        <xdr:cNvPr id="343" name="テキスト ボックス 342"/>
        <xdr:cNvSpPr txBox="1"/>
      </xdr:nvSpPr>
      <xdr:spPr>
        <a:xfrm>
          <a:off x="14909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162137</xdr:rowOff>
    </xdr:from>
    <xdr:to>
      <xdr:col>68</xdr:col>
      <xdr:colOff>203200</xdr:colOff>
      <xdr:row>60</xdr:row>
      <xdr:rowOff>92287</xdr:rowOff>
    </xdr:to>
    <xdr:sp macro="" textlink="">
      <xdr:nvSpPr>
        <xdr:cNvPr id="344" name="楕円 343"/>
        <xdr:cNvSpPr/>
      </xdr:nvSpPr>
      <xdr:spPr>
        <a:xfrm>
          <a:off x="14351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102464</xdr:rowOff>
    </xdr:from>
    <xdr:ext cx="762000" cy="259045"/>
    <xdr:sp macro="" textlink="">
      <xdr:nvSpPr>
        <xdr:cNvPr id="345" name="テキスト ボックス 344"/>
        <xdr:cNvSpPr txBox="1"/>
      </xdr:nvSpPr>
      <xdr:spPr>
        <a:xfrm>
          <a:off x="14020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170180</xdr:rowOff>
    </xdr:from>
    <xdr:to>
      <xdr:col>64</xdr:col>
      <xdr:colOff>152400</xdr:colOff>
      <xdr:row>60</xdr:row>
      <xdr:rowOff>100330</xdr:rowOff>
    </xdr:to>
    <xdr:sp macro="" textlink="">
      <xdr:nvSpPr>
        <xdr:cNvPr id="346" name="楕円 345"/>
        <xdr:cNvSpPr/>
      </xdr:nvSpPr>
      <xdr:spPr>
        <a:xfrm>
          <a:off x="13462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110507</xdr:rowOff>
    </xdr:from>
    <xdr:ext cx="762000" cy="259045"/>
    <xdr:sp macro="" textlink="">
      <xdr:nvSpPr>
        <xdr:cNvPr id="347" name="テキスト ボックス 346"/>
        <xdr:cNvSpPr txBox="1"/>
      </xdr:nvSpPr>
      <xdr:spPr>
        <a:xfrm>
          <a:off x="13131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％となり、依然として類似団体の平均値を上回る高い数値である。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合併特例債や臨時財政対策債の償還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増が主な要因として挙げられる。本年度、甲州市となっての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公債費の償還ピークを迎え、数年は高止まりすることが想定されるため、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ヵ年平均で算出される実質公債費率も高止まりすることが見込まれる。今後も、普通建設事業の選択実施の取り組みを継続し、公債費負担の適正化に努める。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156739</xdr:rowOff>
    </xdr:from>
    <xdr:to>
      <xdr:col>81</xdr:col>
      <xdr:colOff>44450</xdr:colOff>
      <xdr:row>37</xdr:row>
      <xdr:rowOff>166794</xdr:rowOff>
    </xdr:to>
    <xdr:cxnSp macro="">
      <xdr:nvCxnSpPr>
        <xdr:cNvPr id="381" name="直線コネクタ 380"/>
        <xdr:cNvCxnSpPr/>
      </xdr:nvCxnSpPr>
      <xdr:spPr>
        <a:xfrm flipV="1">
          <a:off x="16179800" y="6500389"/>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2" name="公債費負担の状況平均値テキスト"/>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158750</xdr:rowOff>
    </xdr:from>
    <xdr:to>
      <xdr:col>77</xdr:col>
      <xdr:colOff>44450</xdr:colOff>
      <xdr:row>37</xdr:row>
      <xdr:rowOff>166794</xdr:rowOff>
    </xdr:to>
    <xdr:cxnSp macro="">
      <xdr:nvCxnSpPr>
        <xdr:cNvPr id="384" name="直線コネクタ 383"/>
        <xdr:cNvCxnSpPr/>
      </xdr:nvCxnSpPr>
      <xdr:spPr>
        <a:xfrm>
          <a:off x="15290800" y="65024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386" name="テキスト ボックス 385"/>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134620</xdr:rowOff>
    </xdr:from>
    <xdr:to>
      <xdr:col>72</xdr:col>
      <xdr:colOff>203200</xdr:colOff>
      <xdr:row>37</xdr:row>
      <xdr:rowOff>158750</xdr:rowOff>
    </xdr:to>
    <xdr:cxnSp macro="">
      <xdr:nvCxnSpPr>
        <xdr:cNvPr id="387" name="直線コネクタ 386"/>
        <xdr:cNvCxnSpPr/>
      </xdr:nvCxnSpPr>
      <xdr:spPr>
        <a:xfrm>
          <a:off x="14401800" y="64782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89" name="テキスト ボックス 388"/>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102447</xdr:rowOff>
    </xdr:from>
    <xdr:to>
      <xdr:col>68</xdr:col>
      <xdr:colOff>152400</xdr:colOff>
      <xdr:row>37</xdr:row>
      <xdr:rowOff>134620</xdr:rowOff>
    </xdr:to>
    <xdr:cxnSp macro="">
      <xdr:nvCxnSpPr>
        <xdr:cNvPr id="390" name="直線コネクタ 389"/>
        <xdr:cNvCxnSpPr/>
      </xdr:nvCxnSpPr>
      <xdr:spPr>
        <a:xfrm>
          <a:off x="13512800" y="644609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91034</xdr:rowOff>
    </xdr:from>
    <xdr:ext cx="762000" cy="259045"/>
    <xdr:sp macro="" textlink="">
      <xdr:nvSpPr>
        <xdr:cNvPr id="392" name="テキスト ボックス 391"/>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95055</xdr:rowOff>
    </xdr:from>
    <xdr:ext cx="762000" cy="259045"/>
    <xdr:sp macro="" textlink="">
      <xdr:nvSpPr>
        <xdr:cNvPr id="394" name="テキスト ボックス 393"/>
        <xdr:cNvSpPr txBox="1"/>
      </xdr:nvSpPr>
      <xdr:spPr>
        <a:xfrm>
          <a:off x="13131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105939</xdr:rowOff>
    </xdr:from>
    <xdr:to>
      <xdr:col>81</xdr:col>
      <xdr:colOff>95250</xdr:colOff>
      <xdr:row>38</xdr:row>
      <xdr:rowOff>36089</xdr:rowOff>
    </xdr:to>
    <xdr:sp macro="" textlink="">
      <xdr:nvSpPr>
        <xdr:cNvPr id="400" name="楕円 399"/>
        <xdr:cNvSpPr/>
      </xdr:nvSpPr>
      <xdr:spPr>
        <a:xfrm>
          <a:off x="16967200" y="644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78016</xdr:rowOff>
    </xdr:from>
    <xdr:ext cx="762000" cy="259045"/>
    <xdr:sp macro="" textlink="">
      <xdr:nvSpPr>
        <xdr:cNvPr id="401" name="公債費負担の状況該当値テキスト"/>
        <xdr:cNvSpPr txBox="1"/>
      </xdr:nvSpPr>
      <xdr:spPr>
        <a:xfrm>
          <a:off x="17106900" y="6421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115993</xdr:rowOff>
    </xdr:from>
    <xdr:to>
      <xdr:col>77</xdr:col>
      <xdr:colOff>95250</xdr:colOff>
      <xdr:row>38</xdr:row>
      <xdr:rowOff>46143</xdr:rowOff>
    </xdr:to>
    <xdr:sp macro="" textlink="">
      <xdr:nvSpPr>
        <xdr:cNvPr id="402" name="楕円 401"/>
        <xdr:cNvSpPr/>
      </xdr:nvSpPr>
      <xdr:spPr>
        <a:xfrm>
          <a:off x="16129000" y="64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30921</xdr:rowOff>
    </xdr:from>
    <xdr:ext cx="736600" cy="259045"/>
    <xdr:sp macro="" textlink="">
      <xdr:nvSpPr>
        <xdr:cNvPr id="403" name="テキスト ボックス 402"/>
        <xdr:cNvSpPr txBox="1"/>
      </xdr:nvSpPr>
      <xdr:spPr>
        <a:xfrm>
          <a:off x="15798800" y="6546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107950</xdr:rowOff>
    </xdr:from>
    <xdr:to>
      <xdr:col>73</xdr:col>
      <xdr:colOff>44450</xdr:colOff>
      <xdr:row>38</xdr:row>
      <xdr:rowOff>38100</xdr:rowOff>
    </xdr:to>
    <xdr:sp macro="" textlink="">
      <xdr:nvSpPr>
        <xdr:cNvPr id="404" name="楕円 403"/>
        <xdr:cNvSpPr/>
      </xdr:nvSpPr>
      <xdr:spPr>
        <a:xfrm>
          <a:off x="1524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22877</xdr:rowOff>
    </xdr:from>
    <xdr:ext cx="762000" cy="259045"/>
    <xdr:sp macro="" textlink="">
      <xdr:nvSpPr>
        <xdr:cNvPr id="405" name="テキスト ボックス 404"/>
        <xdr:cNvSpPr txBox="1"/>
      </xdr:nvSpPr>
      <xdr:spPr>
        <a:xfrm>
          <a:off x="149098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83820</xdr:rowOff>
    </xdr:from>
    <xdr:to>
      <xdr:col>68</xdr:col>
      <xdr:colOff>203200</xdr:colOff>
      <xdr:row>38</xdr:row>
      <xdr:rowOff>13970</xdr:rowOff>
    </xdr:to>
    <xdr:sp macro="" textlink="">
      <xdr:nvSpPr>
        <xdr:cNvPr id="406" name="楕円 405"/>
        <xdr:cNvSpPr/>
      </xdr:nvSpPr>
      <xdr:spPr>
        <a:xfrm>
          <a:off x="14351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170197</xdr:rowOff>
    </xdr:from>
    <xdr:ext cx="762000" cy="259045"/>
    <xdr:sp macro="" textlink="">
      <xdr:nvSpPr>
        <xdr:cNvPr id="407" name="テキスト ボックス 406"/>
        <xdr:cNvSpPr txBox="1"/>
      </xdr:nvSpPr>
      <xdr:spPr>
        <a:xfrm>
          <a:off x="140208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51647</xdr:rowOff>
    </xdr:from>
    <xdr:to>
      <xdr:col>64</xdr:col>
      <xdr:colOff>152400</xdr:colOff>
      <xdr:row>37</xdr:row>
      <xdr:rowOff>153247</xdr:rowOff>
    </xdr:to>
    <xdr:sp macro="" textlink="">
      <xdr:nvSpPr>
        <xdr:cNvPr id="408" name="楕円 407"/>
        <xdr:cNvSpPr/>
      </xdr:nvSpPr>
      <xdr:spPr>
        <a:xfrm>
          <a:off x="13462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138023</xdr:rowOff>
    </xdr:from>
    <xdr:ext cx="762000" cy="259045"/>
    <xdr:sp macro="" textlink="">
      <xdr:nvSpPr>
        <xdr:cNvPr id="409" name="テキスト ボックス 408"/>
        <xdr:cNvSpPr txBox="1"/>
      </xdr:nvSpPr>
      <xdr:spPr>
        <a:xfrm>
          <a:off x="13131800" y="64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類似団体の平均値を大きく上回る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％となったが、前年度から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将来負担額については、地方債残高の減や公営企業債等繰入見込額の減等により減となった。また、将来負担額から控除される充当可能特定財源等については、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ふるさと納税寄附金の伸びに伴うふるさと支援基金の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が要因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将来負担額の減少と標準財政規模の増加によって比率が大幅に改善し、今後も地方債残高の減少によりさらなる改善が見込まれるが、引き続き健全化指標に注視した財政運営を行っていく。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146101</xdr:rowOff>
    </xdr:from>
    <xdr:to>
      <xdr:col>81</xdr:col>
      <xdr:colOff>44450</xdr:colOff>
      <xdr:row>17</xdr:row>
      <xdr:rowOff>88062</xdr:rowOff>
    </xdr:to>
    <xdr:cxnSp macro="">
      <xdr:nvCxnSpPr>
        <xdr:cNvPr id="441" name="直線コネクタ 440"/>
        <xdr:cNvCxnSpPr/>
      </xdr:nvCxnSpPr>
      <xdr:spPr>
        <a:xfrm flipV="1">
          <a:off x="16179800" y="2889301"/>
          <a:ext cx="8382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88062</xdr:rowOff>
    </xdr:from>
    <xdr:to>
      <xdr:col>77</xdr:col>
      <xdr:colOff>44450</xdr:colOff>
      <xdr:row>18</xdr:row>
      <xdr:rowOff>74905</xdr:rowOff>
    </xdr:to>
    <xdr:cxnSp macro="">
      <xdr:nvCxnSpPr>
        <xdr:cNvPr id="444" name="直線コネクタ 443"/>
        <xdr:cNvCxnSpPr/>
      </xdr:nvCxnSpPr>
      <xdr:spPr>
        <a:xfrm flipV="1">
          <a:off x="15290800" y="3002712"/>
          <a:ext cx="889000" cy="1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74905</xdr:rowOff>
    </xdr:from>
    <xdr:to>
      <xdr:col>72</xdr:col>
      <xdr:colOff>203200</xdr:colOff>
      <xdr:row>18</xdr:row>
      <xdr:rowOff>96139</xdr:rowOff>
    </xdr:to>
    <xdr:cxnSp macro="">
      <xdr:nvCxnSpPr>
        <xdr:cNvPr id="447" name="直線コネクタ 446"/>
        <xdr:cNvCxnSpPr/>
      </xdr:nvCxnSpPr>
      <xdr:spPr>
        <a:xfrm flipV="1">
          <a:off x="14401800" y="3161005"/>
          <a:ext cx="8890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9" name="テキスト ボックス 448"/>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68148</xdr:rowOff>
    </xdr:from>
    <xdr:to>
      <xdr:col>68</xdr:col>
      <xdr:colOff>152400</xdr:colOff>
      <xdr:row>18</xdr:row>
      <xdr:rowOff>96139</xdr:rowOff>
    </xdr:to>
    <xdr:cxnSp macro="">
      <xdr:nvCxnSpPr>
        <xdr:cNvPr id="450" name="直線コネクタ 449"/>
        <xdr:cNvCxnSpPr/>
      </xdr:nvCxnSpPr>
      <xdr:spPr>
        <a:xfrm>
          <a:off x="13512800" y="3154248"/>
          <a:ext cx="8890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2" name="テキスト ボックス 451"/>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4" name="テキスト ボックス 453"/>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95301</xdr:rowOff>
    </xdr:from>
    <xdr:to>
      <xdr:col>81</xdr:col>
      <xdr:colOff>95250</xdr:colOff>
      <xdr:row>17</xdr:row>
      <xdr:rowOff>25451</xdr:rowOff>
    </xdr:to>
    <xdr:sp macro="" textlink="">
      <xdr:nvSpPr>
        <xdr:cNvPr id="460" name="楕円 459"/>
        <xdr:cNvSpPr/>
      </xdr:nvSpPr>
      <xdr:spPr>
        <a:xfrm>
          <a:off x="16967200" y="283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67378</xdr:rowOff>
    </xdr:from>
    <xdr:ext cx="762000" cy="259045"/>
    <xdr:sp macro="" textlink="">
      <xdr:nvSpPr>
        <xdr:cNvPr id="461" name="将来負担の状況該当値テキスト"/>
        <xdr:cNvSpPr txBox="1"/>
      </xdr:nvSpPr>
      <xdr:spPr>
        <a:xfrm>
          <a:off x="17106900" y="2810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37262</xdr:rowOff>
    </xdr:from>
    <xdr:to>
      <xdr:col>77</xdr:col>
      <xdr:colOff>95250</xdr:colOff>
      <xdr:row>17</xdr:row>
      <xdr:rowOff>138862</xdr:rowOff>
    </xdr:to>
    <xdr:sp macro="" textlink="">
      <xdr:nvSpPr>
        <xdr:cNvPr id="462" name="楕円 461"/>
        <xdr:cNvSpPr/>
      </xdr:nvSpPr>
      <xdr:spPr>
        <a:xfrm>
          <a:off x="16129000" y="295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123639</xdr:rowOff>
    </xdr:from>
    <xdr:ext cx="736600" cy="259045"/>
    <xdr:sp macro="" textlink="">
      <xdr:nvSpPr>
        <xdr:cNvPr id="463" name="テキスト ボックス 462"/>
        <xdr:cNvSpPr txBox="1"/>
      </xdr:nvSpPr>
      <xdr:spPr>
        <a:xfrm>
          <a:off x="15798800" y="3038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24105</xdr:rowOff>
    </xdr:from>
    <xdr:to>
      <xdr:col>73</xdr:col>
      <xdr:colOff>44450</xdr:colOff>
      <xdr:row>18</xdr:row>
      <xdr:rowOff>125705</xdr:rowOff>
    </xdr:to>
    <xdr:sp macro="" textlink="">
      <xdr:nvSpPr>
        <xdr:cNvPr id="464" name="楕円 463"/>
        <xdr:cNvSpPr/>
      </xdr:nvSpPr>
      <xdr:spPr>
        <a:xfrm>
          <a:off x="15240000" y="311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110482</xdr:rowOff>
    </xdr:from>
    <xdr:ext cx="762000" cy="259045"/>
    <xdr:sp macro="" textlink="">
      <xdr:nvSpPr>
        <xdr:cNvPr id="465" name="テキスト ボックス 464"/>
        <xdr:cNvSpPr txBox="1"/>
      </xdr:nvSpPr>
      <xdr:spPr>
        <a:xfrm>
          <a:off x="14909800" y="319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45339</xdr:rowOff>
    </xdr:from>
    <xdr:to>
      <xdr:col>68</xdr:col>
      <xdr:colOff>203200</xdr:colOff>
      <xdr:row>18</xdr:row>
      <xdr:rowOff>146939</xdr:rowOff>
    </xdr:to>
    <xdr:sp macro="" textlink="">
      <xdr:nvSpPr>
        <xdr:cNvPr id="466" name="楕円 465"/>
        <xdr:cNvSpPr/>
      </xdr:nvSpPr>
      <xdr:spPr>
        <a:xfrm>
          <a:off x="14351000" y="313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131716</xdr:rowOff>
    </xdr:from>
    <xdr:ext cx="762000" cy="259045"/>
    <xdr:sp macro="" textlink="">
      <xdr:nvSpPr>
        <xdr:cNvPr id="467" name="テキスト ボックス 466"/>
        <xdr:cNvSpPr txBox="1"/>
      </xdr:nvSpPr>
      <xdr:spPr>
        <a:xfrm>
          <a:off x="14020800" y="321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17348</xdr:rowOff>
    </xdr:from>
    <xdr:to>
      <xdr:col>64</xdr:col>
      <xdr:colOff>152400</xdr:colOff>
      <xdr:row>18</xdr:row>
      <xdr:rowOff>118948</xdr:rowOff>
    </xdr:to>
    <xdr:sp macro="" textlink="">
      <xdr:nvSpPr>
        <xdr:cNvPr id="468" name="楕円 467"/>
        <xdr:cNvSpPr/>
      </xdr:nvSpPr>
      <xdr:spPr>
        <a:xfrm>
          <a:off x="13462000" y="310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103725</xdr:rowOff>
    </xdr:from>
    <xdr:ext cx="762000" cy="259045"/>
    <xdr:sp macro="" textlink="">
      <xdr:nvSpPr>
        <xdr:cNvPr id="469" name="テキスト ボックス 468"/>
        <xdr:cNvSpPr txBox="1"/>
      </xdr:nvSpPr>
      <xdr:spPr>
        <a:xfrm>
          <a:off x="13131800" y="318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30,447
30,202
264.11
21,979,986
20,700,251
1,203,010
10,552,313
20,283,649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15.9
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類似団体の平均値を下回る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と同じであっ</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た。人事院勧告に伴う職員給の期末勤勉手当の減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はあるものの、会計年度任用職員制度導入に伴う職員経費の増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の影響もある。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今後は、事業の整理・統合によって会計年度任用職員について必要最低限の雇用に努めるとともに、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職員定員適正化計画に基づく職員採用や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市管理施設の指定管理者制度等への移行を検討し、定員適正化と人件費の縮減に努める。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66040</xdr:rowOff>
    </xdr:from>
    <xdr:to>
      <xdr:col>24</xdr:col>
      <xdr:colOff>25400</xdr:colOff>
      <xdr:row>36</xdr:row>
      <xdr:rowOff>66040</xdr:rowOff>
    </xdr:to>
    <xdr:cxnSp macro="">
      <xdr:nvCxnSpPr>
        <xdr:cNvPr id="66" name="直線コネクタ 65"/>
        <xdr:cNvCxnSpPr/>
      </xdr:nvCxnSpPr>
      <xdr:spPr>
        <a:xfrm>
          <a:off x="3987800" y="6238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100330</xdr:rowOff>
    </xdr:from>
    <xdr:to>
      <xdr:col>19</xdr:col>
      <xdr:colOff>187325</xdr:colOff>
      <xdr:row>36</xdr:row>
      <xdr:rowOff>66040</xdr:rowOff>
    </xdr:to>
    <xdr:cxnSp macro="">
      <xdr:nvCxnSpPr>
        <xdr:cNvPr id="69" name="直線コネクタ 68"/>
        <xdr:cNvCxnSpPr/>
      </xdr:nvCxnSpPr>
      <xdr:spPr>
        <a:xfrm>
          <a:off x="3098800" y="61010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71" name="テキスト ボックス 70"/>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100330</xdr:rowOff>
    </xdr:from>
    <xdr:to>
      <xdr:col>15</xdr:col>
      <xdr:colOff>98425</xdr:colOff>
      <xdr:row>35</xdr:row>
      <xdr:rowOff>130810</xdr:rowOff>
    </xdr:to>
    <xdr:cxnSp macro="">
      <xdr:nvCxnSpPr>
        <xdr:cNvPr id="72" name="直線コネクタ 71"/>
        <xdr:cNvCxnSpPr/>
      </xdr:nvCxnSpPr>
      <xdr:spPr>
        <a:xfrm flipV="1">
          <a:off x="2209800" y="6101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130810</xdr:rowOff>
    </xdr:from>
    <xdr:to>
      <xdr:col>11</xdr:col>
      <xdr:colOff>9525</xdr:colOff>
      <xdr:row>35</xdr:row>
      <xdr:rowOff>138430</xdr:rowOff>
    </xdr:to>
    <xdr:cxnSp macro="">
      <xdr:nvCxnSpPr>
        <xdr:cNvPr id="75" name="直線コネクタ 74"/>
        <xdr:cNvCxnSpPr/>
      </xdr:nvCxnSpPr>
      <xdr:spPr>
        <a:xfrm flipV="1">
          <a:off x="1320800" y="6131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85" name="楕円 84"/>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31767</xdr:rowOff>
    </xdr:from>
    <xdr:ext cx="762000" cy="259045"/>
    <xdr:sp macro="" textlink="">
      <xdr:nvSpPr>
        <xdr:cNvPr id="86" name="人件費該当値テキスト"/>
        <xdr:cNvSpPr txBox="1"/>
      </xdr:nvSpPr>
      <xdr:spPr>
        <a:xfrm>
          <a:off x="4914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xdr:rowOff>
    </xdr:from>
    <xdr:to>
      <xdr:col>20</xdr:col>
      <xdr:colOff>38100</xdr:colOff>
      <xdr:row>36</xdr:row>
      <xdr:rowOff>116840</xdr:rowOff>
    </xdr:to>
    <xdr:sp macro="" textlink="">
      <xdr:nvSpPr>
        <xdr:cNvPr id="87" name="楕円 86"/>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88" name="テキスト ボックス 87"/>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49530</xdr:rowOff>
    </xdr:from>
    <xdr:to>
      <xdr:col>15</xdr:col>
      <xdr:colOff>149225</xdr:colOff>
      <xdr:row>35</xdr:row>
      <xdr:rowOff>151130</xdr:rowOff>
    </xdr:to>
    <xdr:sp macro="" textlink="">
      <xdr:nvSpPr>
        <xdr:cNvPr id="89" name="楕円 88"/>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161307</xdr:rowOff>
    </xdr:from>
    <xdr:ext cx="762000" cy="259045"/>
    <xdr:sp macro="" textlink="">
      <xdr:nvSpPr>
        <xdr:cNvPr id="90" name="テキスト ボックス 89"/>
        <xdr:cNvSpPr txBox="1"/>
      </xdr:nvSpPr>
      <xdr:spPr>
        <a:xfrm>
          <a:off x="2717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80010</xdr:rowOff>
    </xdr:from>
    <xdr:to>
      <xdr:col>11</xdr:col>
      <xdr:colOff>60325</xdr:colOff>
      <xdr:row>36</xdr:row>
      <xdr:rowOff>10160</xdr:rowOff>
    </xdr:to>
    <xdr:sp macro="" textlink="">
      <xdr:nvSpPr>
        <xdr:cNvPr id="91" name="楕円 90"/>
        <xdr:cNvSpPr/>
      </xdr:nvSpPr>
      <xdr:spPr>
        <a:xfrm>
          <a:off x="2159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20337</xdr:rowOff>
    </xdr:from>
    <xdr:ext cx="762000" cy="259045"/>
    <xdr:sp macro="" textlink="">
      <xdr:nvSpPr>
        <xdr:cNvPr id="92" name="テキスト ボックス 91"/>
        <xdr:cNvSpPr txBox="1"/>
      </xdr:nvSpPr>
      <xdr:spPr>
        <a:xfrm>
          <a:off x="1828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3" name="楕円 92"/>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4" name="テキスト ボックス 93"/>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を上回る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％であり、前年度比から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電算システム管理経費の増、小中学校光熱水費、燃料費の増に加え、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給食費完全無償化を実施したことにより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一般財源で賄われる経常的な物件費が増加したことが主な要因として挙げらる。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今後も事業の抜本的な見直しを継続し、行政事務経費の更なる縮減に努める。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0</xdr:rowOff>
    </xdr:from>
    <xdr:to>
      <xdr:col>82</xdr:col>
      <xdr:colOff>107950</xdr:colOff>
      <xdr:row>18</xdr:row>
      <xdr:rowOff>63500</xdr:rowOff>
    </xdr:to>
    <xdr:cxnSp macro="">
      <xdr:nvCxnSpPr>
        <xdr:cNvPr id="127" name="直線コネクタ 126"/>
        <xdr:cNvCxnSpPr/>
      </xdr:nvCxnSpPr>
      <xdr:spPr>
        <a:xfrm>
          <a:off x="15671800" y="3086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0</xdr:rowOff>
    </xdr:from>
    <xdr:to>
      <xdr:col>78</xdr:col>
      <xdr:colOff>69850</xdr:colOff>
      <xdr:row>18</xdr:row>
      <xdr:rowOff>139700</xdr:rowOff>
    </xdr:to>
    <xdr:cxnSp macro="">
      <xdr:nvCxnSpPr>
        <xdr:cNvPr id="130" name="直線コネクタ 129"/>
        <xdr:cNvCxnSpPr/>
      </xdr:nvCxnSpPr>
      <xdr:spPr>
        <a:xfrm flipV="1">
          <a:off x="14782800" y="3086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139700</xdr:rowOff>
    </xdr:from>
    <xdr:to>
      <xdr:col>73</xdr:col>
      <xdr:colOff>180975</xdr:colOff>
      <xdr:row>19</xdr:row>
      <xdr:rowOff>31750</xdr:rowOff>
    </xdr:to>
    <xdr:cxnSp macro="">
      <xdr:nvCxnSpPr>
        <xdr:cNvPr id="133" name="直線コネクタ 132"/>
        <xdr:cNvCxnSpPr/>
      </xdr:nvCxnSpPr>
      <xdr:spPr>
        <a:xfrm flipV="1">
          <a:off x="13893800" y="3225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6350</xdr:rowOff>
    </xdr:from>
    <xdr:to>
      <xdr:col>69</xdr:col>
      <xdr:colOff>92075</xdr:colOff>
      <xdr:row>19</xdr:row>
      <xdr:rowOff>31750</xdr:rowOff>
    </xdr:to>
    <xdr:cxnSp macro="">
      <xdr:nvCxnSpPr>
        <xdr:cNvPr id="136" name="直線コネクタ 135"/>
        <xdr:cNvCxnSpPr/>
      </xdr:nvCxnSpPr>
      <xdr:spPr>
        <a:xfrm>
          <a:off x="13004800" y="3263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137177</xdr:rowOff>
    </xdr:from>
    <xdr:ext cx="762000" cy="259045"/>
    <xdr:sp macro="" textlink="">
      <xdr:nvSpPr>
        <xdr:cNvPr id="140" name="テキスト ボックス 139"/>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12700</xdr:rowOff>
    </xdr:from>
    <xdr:to>
      <xdr:col>82</xdr:col>
      <xdr:colOff>158750</xdr:colOff>
      <xdr:row>18</xdr:row>
      <xdr:rowOff>114300</xdr:rowOff>
    </xdr:to>
    <xdr:sp macro="" textlink="">
      <xdr:nvSpPr>
        <xdr:cNvPr id="146" name="楕円 145"/>
        <xdr:cNvSpPr/>
      </xdr:nvSpPr>
      <xdr:spPr>
        <a:xfrm>
          <a:off x="164592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156227</xdr:rowOff>
    </xdr:from>
    <xdr:ext cx="762000" cy="259045"/>
    <xdr:sp macro="" textlink="">
      <xdr:nvSpPr>
        <xdr:cNvPr id="147" name="物件費該当値テキスト"/>
        <xdr:cNvSpPr txBox="1"/>
      </xdr:nvSpPr>
      <xdr:spPr>
        <a:xfrm>
          <a:off x="165989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120650</xdr:rowOff>
    </xdr:from>
    <xdr:to>
      <xdr:col>78</xdr:col>
      <xdr:colOff>120650</xdr:colOff>
      <xdr:row>18</xdr:row>
      <xdr:rowOff>50800</xdr:rowOff>
    </xdr:to>
    <xdr:sp macro="" textlink="">
      <xdr:nvSpPr>
        <xdr:cNvPr id="148" name="楕円 147"/>
        <xdr:cNvSpPr/>
      </xdr:nvSpPr>
      <xdr:spPr>
        <a:xfrm>
          <a:off x="15621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49" name="テキスト ボックス 148"/>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88900</xdr:rowOff>
    </xdr:from>
    <xdr:to>
      <xdr:col>74</xdr:col>
      <xdr:colOff>31750</xdr:colOff>
      <xdr:row>19</xdr:row>
      <xdr:rowOff>19050</xdr:rowOff>
    </xdr:to>
    <xdr:sp macro="" textlink="">
      <xdr:nvSpPr>
        <xdr:cNvPr id="150" name="楕円 149"/>
        <xdr:cNvSpPr/>
      </xdr:nvSpPr>
      <xdr:spPr>
        <a:xfrm>
          <a:off x="14732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51" name="テキスト ボックス 150"/>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152400</xdr:rowOff>
    </xdr:from>
    <xdr:to>
      <xdr:col>69</xdr:col>
      <xdr:colOff>142875</xdr:colOff>
      <xdr:row>19</xdr:row>
      <xdr:rowOff>82550</xdr:rowOff>
    </xdr:to>
    <xdr:sp macro="" textlink="">
      <xdr:nvSpPr>
        <xdr:cNvPr id="152" name="楕円 151"/>
        <xdr:cNvSpPr/>
      </xdr:nvSpPr>
      <xdr:spPr>
        <a:xfrm>
          <a:off x="13843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67327</xdr:rowOff>
    </xdr:from>
    <xdr:ext cx="762000" cy="259045"/>
    <xdr:sp macro="" textlink="">
      <xdr:nvSpPr>
        <xdr:cNvPr id="153" name="テキスト ボックス 152"/>
        <xdr:cNvSpPr txBox="1"/>
      </xdr:nvSpPr>
      <xdr:spPr>
        <a:xfrm>
          <a:off x="13512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127000</xdr:rowOff>
    </xdr:from>
    <xdr:to>
      <xdr:col>65</xdr:col>
      <xdr:colOff>53975</xdr:colOff>
      <xdr:row>19</xdr:row>
      <xdr:rowOff>57150</xdr:rowOff>
    </xdr:to>
    <xdr:sp macro="" textlink="">
      <xdr:nvSpPr>
        <xdr:cNvPr id="154" name="楕円 153"/>
        <xdr:cNvSpPr/>
      </xdr:nvSpPr>
      <xdr:spPr>
        <a:xfrm>
          <a:off x="12954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41927</xdr:rowOff>
    </xdr:from>
    <xdr:ext cx="762000" cy="259045"/>
    <xdr:sp macro="" textlink="">
      <xdr:nvSpPr>
        <xdr:cNvPr id="155" name="テキスト ボックス 154"/>
        <xdr:cNvSpPr txBox="1"/>
      </xdr:nvSpPr>
      <xdr:spPr>
        <a:xfrm>
          <a:off x="12623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類似団体の平均値を下回る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ポイント減少した。生活保護扶助費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や公立保育施設給付費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の減が主な要因として挙げられる。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なお、少子高齢化の進展や経済を取り巻く環境の厳しい状況を踏まえると、今後扶助費の増加が見込まれるため、その動向を注視していく。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0</xdr:rowOff>
    </xdr:to>
    <xdr:cxnSp macro="">
      <xdr:nvCxnSpPr>
        <xdr:cNvPr id="188" name="直線コネクタ 187"/>
        <xdr:cNvCxnSpPr/>
      </xdr:nvCxnSpPr>
      <xdr:spPr>
        <a:xfrm flipV="1">
          <a:off x="3987800" y="95377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0</xdr:rowOff>
    </xdr:from>
    <xdr:to>
      <xdr:col>19</xdr:col>
      <xdr:colOff>187325</xdr:colOff>
      <xdr:row>56</xdr:row>
      <xdr:rowOff>165100</xdr:rowOff>
    </xdr:to>
    <xdr:cxnSp macro="">
      <xdr:nvCxnSpPr>
        <xdr:cNvPr id="191" name="直線コネクタ 190"/>
        <xdr:cNvCxnSpPr/>
      </xdr:nvCxnSpPr>
      <xdr:spPr>
        <a:xfrm flipV="1">
          <a:off x="3098800" y="96012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3" name="テキスト ボックス 192"/>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114300</xdr:rowOff>
    </xdr:from>
    <xdr:to>
      <xdr:col>15</xdr:col>
      <xdr:colOff>98425</xdr:colOff>
      <xdr:row>56</xdr:row>
      <xdr:rowOff>165100</xdr:rowOff>
    </xdr:to>
    <xdr:cxnSp macro="">
      <xdr:nvCxnSpPr>
        <xdr:cNvPr id="194" name="直線コネクタ 193"/>
        <xdr:cNvCxnSpPr/>
      </xdr:nvCxnSpPr>
      <xdr:spPr>
        <a:xfrm>
          <a:off x="2209800" y="9715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196" name="テキスト ボックス 195"/>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101600</xdr:rowOff>
    </xdr:from>
    <xdr:to>
      <xdr:col>11</xdr:col>
      <xdr:colOff>9525</xdr:colOff>
      <xdr:row>56</xdr:row>
      <xdr:rowOff>114300</xdr:rowOff>
    </xdr:to>
    <xdr:cxnSp macro="">
      <xdr:nvCxnSpPr>
        <xdr:cNvPr id="197" name="直線コネクタ 196"/>
        <xdr:cNvCxnSpPr/>
      </xdr:nvCxnSpPr>
      <xdr:spPr>
        <a:xfrm>
          <a:off x="1320800" y="9702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199" name="テキスト ボックス 198"/>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1" name="テキスト ボックス 200"/>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7" name="楕円 206"/>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08"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120650</xdr:rowOff>
    </xdr:from>
    <xdr:to>
      <xdr:col>20</xdr:col>
      <xdr:colOff>38100</xdr:colOff>
      <xdr:row>56</xdr:row>
      <xdr:rowOff>50800</xdr:rowOff>
    </xdr:to>
    <xdr:sp macro="" textlink="">
      <xdr:nvSpPr>
        <xdr:cNvPr id="209" name="楕円 208"/>
        <xdr:cNvSpPr/>
      </xdr:nvSpPr>
      <xdr:spPr>
        <a:xfrm>
          <a:off x="3937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60977</xdr:rowOff>
    </xdr:from>
    <xdr:ext cx="736600" cy="259045"/>
    <xdr:sp macro="" textlink="">
      <xdr:nvSpPr>
        <xdr:cNvPr id="210" name="テキスト ボックス 209"/>
        <xdr:cNvSpPr txBox="1"/>
      </xdr:nvSpPr>
      <xdr:spPr>
        <a:xfrm>
          <a:off x="3606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1" name="楕円 210"/>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12" name="テキスト ボックス 211"/>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63500</xdr:rowOff>
    </xdr:from>
    <xdr:to>
      <xdr:col>11</xdr:col>
      <xdr:colOff>60325</xdr:colOff>
      <xdr:row>56</xdr:row>
      <xdr:rowOff>165100</xdr:rowOff>
    </xdr:to>
    <xdr:sp macro="" textlink="">
      <xdr:nvSpPr>
        <xdr:cNvPr id="213" name="楕円 212"/>
        <xdr:cNvSpPr/>
      </xdr:nvSpPr>
      <xdr:spPr>
        <a:xfrm>
          <a:off x="2159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3827</xdr:rowOff>
    </xdr:from>
    <xdr:ext cx="762000" cy="259045"/>
    <xdr:sp macro="" textlink="">
      <xdr:nvSpPr>
        <xdr:cNvPr id="214" name="テキスト ボックス 213"/>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50800</xdr:rowOff>
    </xdr:from>
    <xdr:to>
      <xdr:col>6</xdr:col>
      <xdr:colOff>171450</xdr:colOff>
      <xdr:row>56</xdr:row>
      <xdr:rowOff>152400</xdr:rowOff>
    </xdr:to>
    <xdr:sp macro="" textlink="">
      <xdr:nvSpPr>
        <xdr:cNvPr id="215" name="楕円 214"/>
        <xdr:cNvSpPr/>
      </xdr:nvSpPr>
      <xdr:spPr>
        <a:xfrm>
          <a:off x="1270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16" name="テキスト ボックス 215"/>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類似団体の平均値を大きく下回る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と同じであった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高齢化による介護保険会計等への繰出金の増や施設の老朽化に伴う維持修繕費の増加が見込まれるため、各会計の経費の節減を図るとともに、公共施設等総合管理計画に基づく管理・措置を実施し、施設の長寿命化等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63319</xdr:rowOff>
    </xdr:from>
    <xdr:to>
      <xdr:col>82</xdr:col>
      <xdr:colOff>107950</xdr:colOff>
      <xdr:row>53</xdr:row>
      <xdr:rowOff>63319</xdr:rowOff>
    </xdr:to>
    <xdr:cxnSp macro="">
      <xdr:nvCxnSpPr>
        <xdr:cNvPr id="251" name="直線コネクタ 250"/>
        <xdr:cNvCxnSpPr/>
      </xdr:nvCxnSpPr>
      <xdr:spPr>
        <a:xfrm>
          <a:off x="15671800" y="91501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33581</xdr:rowOff>
    </xdr:from>
    <xdr:ext cx="762000" cy="259045"/>
    <xdr:sp macro="" textlink="">
      <xdr:nvSpPr>
        <xdr:cNvPr id="252" name="その他平均値テキスト"/>
        <xdr:cNvSpPr txBox="1"/>
      </xdr:nvSpPr>
      <xdr:spPr>
        <a:xfrm>
          <a:off x="16598900" y="9463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63319</xdr:rowOff>
    </xdr:from>
    <xdr:to>
      <xdr:col>78</xdr:col>
      <xdr:colOff>69850</xdr:colOff>
      <xdr:row>55</xdr:row>
      <xdr:rowOff>79647</xdr:rowOff>
    </xdr:to>
    <xdr:cxnSp macro="">
      <xdr:nvCxnSpPr>
        <xdr:cNvPr id="254" name="直線コネクタ 253"/>
        <xdr:cNvCxnSpPr/>
      </xdr:nvCxnSpPr>
      <xdr:spPr>
        <a:xfrm flipV="1">
          <a:off x="14782800" y="9150169"/>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167476</xdr:rowOff>
    </xdr:from>
    <xdr:ext cx="736600" cy="259045"/>
    <xdr:sp macro="" textlink="">
      <xdr:nvSpPr>
        <xdr:cNvPr id="256" name="テキスト ボックス 255"/>
        <xdr:cNvSpPr txBox="1"/>
      </xdr:nvSpPr>
      <xdr:spPr>
        <a:xfrm>
          <a:off x="15290800" y="9597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79647</xdr:rowOff>
    </xdr:from>
    <xdr:to>
      <xdr:col>73</xdr:col>
      <xdr:colOff>180975</xdr:colOff>
      <xdr:row>55</xdr:row>
      <xdr:rowOff>138430</xdr:rowOff>
    </xdr:to>
    <xdr:cxnSp macro="">
      <xdr:nvCxnSpPr>
        <xdr:cNvPr id="257" name="直線コネクタ 256"/>
        <xdr:cNvCxnSpPr/>
      </xdr:nvCxnSpPr>
      <xdr:spPr>
        <a:xfrm flipV="1">
          <a:off x="13893800" y="950939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107060</xdr:rowOff>
    </xdr:from>
    <xdr:ext cx="762000" cy="259045"/>
    <xdr:sp macro="" textlink="">
      <xdr:nvSpPr>
        <xdr:cNvPr id="259" name="テキスト ボックス 258"/>
        <xdr:cNvSpPr txBox="1"/>
      </xdr:nvSpPr>
      <xdr:spPr>
        <a:xfrm>
          <a:off x="14401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125367</xdr:rowOff>
    </xdr:from>
    <xdr:to>
      <xdr:col>69</xdr:col>
      <xdr:colOff>92075</xdr:colOff>
      <xdr:row>55</xdr:row>
      <xdr:rowOff>138430</xdr:rowOff>
    </xdr:to>
    <xdr:cxnSp macro="">
      <xdr:nvCxnSpPr>
        <xdr:cNvPr id="260" name="直線コネクタ 259"/>
        <xdr:cNvCxnSpPr/>
      </xdr:nvCxnSpPr>
      <xdr:spPr>
        <a:xfrm>
          <a:off x="13004800" y="95551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2" name="テキスト ボックス 261"/>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64" name="テキスト ボックス 263"/>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12519</xdr:rowOff>
    </xdr:from>
    <xdr:to>
      <xdr:col>82</xdr:col>
      <xdr:colOff>158750</xdr:colOff>
      <xdr:row>53</xdr:row>
      <xdr:rowOff>114119</xdr:rowOff>
    </xdr:to>
    <xdr:sp macro="" textlink="">
      <xdr:nvSpPr>
        <xdr:cNvPr id="270" name="楕円 269"/>
        <xdr:cNvSpPr/>
      </xdr:nvSpPr>
      <xdr:spPr>
        <a:xfrm>
          <a:off x="16459200" y="909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92546</xdr:rowOff>
    </xdr:from>
    <xdr:ext cx="762000" cy="259045"/>
    <xdr:sp macro="" textlink="">
      <xdr:nvSpPr>
        <xdr:cNvPr id="271" name="その他該当値テキスト"/>
        <xdr:cNvSpPr txBox="1"/>
      </xdr:nvSpPr>
      <xdr:spPr>
        <a:xfrm>
          <a:off x="16598900" y="900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12519</xdr:rowOff>
    </xdr:from>
    <xdr:to>
      <xdr:col>78</xdr:col>
      <xdr:colOff>120650</xdr:colOff>
      <xdr:row>53</xdr:row>
      <xdr:rowOff>114119</xdr:rowOff>
    </xdr:to>
    <xdr:sp macro="" textlink="">
      <xdr:nvSpPr>
        <xdr:cNvPr id="272" name="楕円 271"/>
        <xdr:cNvSpPr/>
      </xdr:nvSpPr>
      <xdr:spPr>
        <a:xfrm>
          <a:off x="15621000" y="909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124296</xdr:rowOff>
    </xdr:from>
    <xdr:ext cx="736600" cy="259045"/>
    <xdr:sp macro="" textlink="">
      <xdr:nvSpPr>
        <xdr:cNvPr id="273" name="テキスト ボックス 272"/>
        <xdr:cNvSpPr txBox="1"/>
      </xdr:nvSpPr>
      <xdr:spPr>
        <a:xfrm>
          <a:off x="15290800" y="8868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28847</xdr:rowOff>
    </xdr:from>
    <xdr:to>
      <xdr:col>74</xdr:col>
      <xdr:colOff>31750</xdr:colOff>
      <xdr:row>55</xdr:row>
      <xdr:rowOff>130447</xdr:rowOff>
    </xdr:to>
    <xdr:sp macro="" textlink="">
      <xdr:nvSpPr>
        <xdr:cNvPr id="274" name="楕円 273"/>
        <xdr:cNvSpPr/>
      </xdr:nvSpPr>
      <xdr:spPr>
        <a:xfrm>
          <a:off x="14732000" y="94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140624</xdr:rowOff>
    </xdr:from>
    <xdr:ext cx="762000" cy="259045"/>
    <xdr:sp macro="" textlink="">
      <xdr:nvSpPr>
        <xdr:cNvPr id="275" name="テキスト ボックス 274"/>
        <xdr:cNvSpPr txBox="1"/>
      </xdr:nvSpPr>
      <xdr:spPr>
        <a:xfrm>
          <a:off x="14401800" y="9227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87630</xdr:rowOff>
    </xdr:from>
    <xdr:to>
      <xdr:col>69</xdr:col>
      <xdr:colOff>142875</xdr:colOff>
      <xdr:row>56</xdr:row>
      <xdr:rowOff>17780</xdr:rowOff>
    </xdr:to>
    <xdr:sp macro="" textlink="">
      <xdr:nvSpPr>
        <xdr:cNvPr id="276" name="楕円 275"/>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27957</xdr:rowOff>
    </xdr:from>
    <xdr:ext cx="762000" cy="259045"/>
    <xdr:sp macro="" textlink="">
      <xdr:nvSpPr>
        <xdr:cNvPr id="277" name="テキスト ボックス 276"/>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74567</xdr:rowOff>
    </xdr:from>
    <xdr:to>
      <xdr:col>65</xdr:col>
      <xdr:colOff>53975</xdr:colOff>
      <xdr:row>56</xdr:row>
      <xdr:rowOff>4717</xdr:rowOff>
    </xdr:to>
    <xdr:sp macro="" textlink="">
      <xdr:nvSpPr>
        <xdr:cNvPr id="278" name="楕円 277"/>
        <xdr:cNvSpPr/>
      </xdr:nvSpPr>
      <xdr:spPr>
        <a:xfrm>
          <a:off x="129540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14894</xdr:rowOff>
    </xdr:from>
    <xdr:ext cx="762000" cy="259045"/>
    <xdr:sp macro="" textlink="">
      <xdr:nvSpPr>
        <xdr:cNvPr id="279" name="テキスト ボックス 278"/>
        <xdr:cNvSpPr txBox="1"/>
      </xdr:nvSpPr>
      <xdr:spPr>
        <a:xfrm>
          <a:off x="12623800" y="927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類似団体の平均値を上回る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東山梨行政事務組合負担金の減や甲府・峡東ごみ処理組合負担金の減等一部事務組合の負担金の減したことが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主な要因として挙げらる。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今後は、東山梨行政事務組合への常備消防施設等の建設に係る公債費負担金の減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により減少傾向にあると見込んでいるが、類似団体の平均値に近づくことができるよう、各種補助金や負担金などの必要性や効果を充分検討し、縮減に努める。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58420</xdr:rowOff>
    </xdr:from>
    <xdr:to>
      <xdr:col>82</xdr:col>
      <xdr:colOff>107950</xdr:colOff>
      <xdr:row>38</xdr:row>
      <xdr:rowOff>122428</xdr:rowOff>
    </xdr:to>
    <xdr:cxnSp macro="">
      <xdr:nvCxnSpPr>
        <xdr:cNvPr id="309" name="直線コネクタ 308"/>
        <xdr:cNvCxnSpPr/>
      </xdr:nvCxnSpPr>
      <xdr:spPr>
        <a:xfrm flipV="1">
          <a:off x="15671800" y="657352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159004</xdr:rowOff>
    </xdr:from>
    <xdr:to>
      <xdr:col>78</xdr:col>
      <xdr:colOff>69850</xdr:colOff>
      <xdr:row>38</xdr:row>
      <xdr:rowOff>122428</xdr:rowOff>
    </xdr:to>
    <xdr:cxnSp macro="">
      <xdr:nvCxnSpPr>
        <xdr:cNvPr id="312" name="直線コネクタ 311"/>
        <xdr:cNvCxnSpPr/>
      </xdr:nvCxnSpPr>
      <xdr:spPr>
        <a:xfrm>
          <a:off x="14782800" y="6331204"/>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36</xdr:row>
      <xdr:rowOff>159004</xdr:rowOff>
    </xdr:to>
    <xdr:cxnSp macro="">
      <xdr:nvCxnSpPr>
        <xdr:cNvPr id="315" name="直線コネクタ 314"/>
        <xdr:cNvCxnSpPr/>
      </xdr:nvCxnSpPr>
      <xdr:spPr>
        <a:xfrm>
          <a:off x="13893800" y="63174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36</xdr:row>
      <xdr:rowOff>145288</xdr:rowOff>
    </xdr:to>
    <xdr:cxnSp macro="">
      <xdr:nvCxnSpPr>
        <xdr:cNvPr id="318" name="直線コネクタ 317"/>
        <xdr:cNvCxnSpPr/>
      </xdr:nvCxnSpPr>
      <xdr:spPr>
        <a:xfrm>
          <a:off x="13004800" y="6312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0" name="テキスト ボックス 319"/>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xdr:rowOff>
    </xdr:from>
    <xdr:to>
      <xdr:col>82</xdr:col>
      <xdr:colOff>158750</xdr:colOff>
      <xdr:row>38</xdr:row>
      <xdr:rowOff>109220</xdr:rowOff>
    </xdr:to>
    <xdr:sp macro="" textlink="">
      <xdr:nvSpPr>
        <xdr:cNvPr id="328" name="楕円 327"/>
        <xdr:cNvSpPr/>
      </xdr:nvSpPr>
      <xdr:spPr>
        <a:xfrm>
          <a:off x="16459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151147</xdr:rowOff>
    </xdr:from>
    <xdr:ext cx="762000" cy="259045"/>
    <xdr:sp macro="" textlink="">
      <xdr:nvSpPr>
        <xdr:cNvPr id="329" name="補助費等該当値テキスト"/>
        <xdr:cNvSpPr txBox="1"/>
      </xdr:nvSpPr>
      <xdr:spPr>
        <a:xfrm>
          <a:off x="16598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71628</xdr:rowOff>
    </xdr:from>
    <xdr:to>
      <xdr:col>78</xdr:col>
      <xdr:colOff>120650</xdr:colOff>
      <xdr:row>39</xdr:row>
      <xdr:rowOff>1778</xdr:rowOff>
    </xdr:to>
    <xdr:sp macro="" textlink="">
      <xdr:nvSpPr>
        <xdr:cNvPr id="330" name="楕円 329"/>
        <xdr:cNvSpPr/>
      </xdr:nvSpPr>
      <xdr:spPr>
        <a:xfrm>
          <a:off x="15621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158005</xdr:rowOff>
    </xdr:from>
    <xdr:ext cx="736600" cy="259045"/>
    <xdr:sp macro="" textlink="">
      <xdr:nvSpPr>
        <xdr:cNvPr id="331" name="テキスト ボックス 330"/>
        <xdr:cNvSpPr txBox="1"/>
      </xdr:nvSpPr>
      <xdr:spPr>
        <a:xfrm>
          <a:off x="15290800" y="667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108204</xdr:rowOff>
    </xdr:from>
    <xdr:to>
      <xdr:col>74</xdr:col>
      <xdr:colOff>31750</xdr:colOff>
      <xdr:row>37</xdr:row>
      <xdr:rowOff>38354</xdr:rowOff>
    </xdr:to>
    <xdr:sp macro="" textlink="">
      <xdr:nvSpPr>
        <xdr:cNvPr id="332" name="楕円 331"/>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33" name="テキスト ボックス 332"/>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34" name="楕円 333"/>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35" name="テキスト ボックス 334"/>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36" name="楕円 335"/>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37" name="テキスト ボックス 336"/>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類似団体の平均値を上回る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新市まちづくり計画に基づき実施してきた各事業の充当財源である合併特例事業債、普通交付税の代替財源として発行した臨時財政対策債の償還が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ピークとなり、公債費は増加したが、歳入経常一般財源等の増により比率は減少した。公債費については、今後減少していくことが想定され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地方債の新規発行を抑制し、比率の改善に努める。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83565</xdr:rowOff>
    </xdr:from>
    <xdr:to>
      <xdr:col>24</xdr:col>
      <xdr:colOff>25400</xdr:colOff>
      <xdr:row>76</xdr:row>
      <xdr:rowOff>88137</xdr:rowOff>
    </xdr:to>
    <xdr:cxnSp macro="">
      <xdr:nvCxnSpPr>
        <xdr:cNvPr id="367" name="直線コネクタ 366"/>
        <xdr:cNvCxnSpPr/>
      </xdr:nvCxnSpPr>
      <xdr:spPr>
        <a:xfrm flipV="1">
          <a:off x="3987800" y="1311376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115587</xdr:rowOff>
    </xdr:from>
    <xdr:ext cx="762000" cy="259045"/>
    <xdr:sp macro="" textlink="">
      <xdr:nvSpPr>
        <xdr:cNvPr id="368" name="公債費平均値テキスト"/>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78994</xdr:rowOff>
    </xdr:from>
    <xdr:to>
      <xdr:col>19</xdr:col>
      <xdr:colOff>187325</xdr:colOff>
      <xdr:row>76</xdr:row>
      <xdr:rowOff>88137</xdr:rowOff>
    </xdr:to>
    <xdr:cxnSp macro="">
      <xdr:nvCxnSpPr>
        <xdr:cNvPr id="370" name="直線コネクタ 369"/>
        <xdr:cNvCxnSpPr/>
      </xdr:nvCxnSpPr>
      <xdr:spPr>
        <a:xfrm>
          <a:off x="3098800" y="1310919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53103</xdr:rowOff>
    </xdr:from>
    <xdr:ext cx="736600" cy="259045"/>
    <xdr:sp macro="" textlink="">
      <xdr:nvSpPr>
        <xdr:cNvPr id="372" name="テキスト ボックス 371"/>
        <xdr:cNvSpPr txBox="1"/>
      </xdr:nvSpPr>
      <xdr:spPr>
        <a:xfrm>
          <a:off x="3606800" y="12740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60706</xdr:rowOff>
    </xdr:from>
    <xdr:to>
      <xdr:col>15</xdr:col>
      <xdr:colOff>98425</xdr:colOff>
      <xdr:row>76</xdr:row>
      <xdr:rowOff>78994</xdr:rowOff>
    </xdr:to>
    <xdr:cxnSp macro="">
      <xdr:nvCxnSpPr>
        <xdr:cNvPr id="373" name="直線コネクタ 372"/>
        <xdr:cNvCxnSpPr/>
      </xdr:nvCxnSpPr>
      <xdr:spPr>
        <a:xfrm>
          <a:off x="2209800" y="1309090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55389</xdr:rowOff>
    </xdr:from>
    <xdr:ext cx="762000" cy="259045"/>
    <xdr:sp macro="" textlink="">
      <xdr:nvSpPr>
        <xdr:cNvPr id="375" name="テキスト ボックス 374"/>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42418</xdr:rowOff>
    </xdr:from>
    <xdr:to>
      <xdr:col>11</xdr:col>
      <xdr:colOff>9525</xdr:colOff>
      <xdr:row>76</xdr:row>
      <xdr:rowOff>60706</xdr:rowOff>
    </xdr:to>
    <xdr:cxnSp macro="">
      <xdr:nvCxnSpPr>
        <xdr:cNvPr id="376" name="直線コネクタ 375"/>
        <xdr:cNvCxnSpPr/>
      </xdr:nvCxnSpPr>
      <xdr:spPr>
        <a:xfrm>
          <a:off x="1320800" y="1307261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55389</xdr:rowOff>
    </xdr:from>
    <xdr:ext cx="762000" cy="259045"/>
    <xdr:sp macro="" textlink="">
      <xdr:nvSpPr>
        <xdr:cNvPr id="378" name="テキスト ボックス 377"/>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59961</xdr:rowOff>
    </xdr:from>
    <xdr:ext cx="762000" cy="259045"/>
    <xdr:sp macro="" textlink="">
      <xdr:nvSpPr>
        <xdr:cNvPr id="380" name="テキスト ボックス 379"/>
        <xdr:cNvSpPr txBox="1"/>
      </xdr:nvSpPr>
      <xdr:spPr>
        <a:xfrm>
          <a:off x="939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32765</xdr:rowOff>
    </xdr:from>
    <xdr:to>
      <xdr:col>24</xdr:col>
      <xdr:colOff>76200</xdr:colOff>
      <xdr:row>76</xdr:row>
      <xdr:rowOff>134365</xdr:rowOff>
    </xdr:to>
    <xdr:sp macro="" textlink="">
      <xdr:nvSpPr>
        <xdr:cNvPr id="386" name="楕円 385"/>
        <xdr:cNvSpPr/>
      </xdr:nvSpPr>
      <xdr:spPr>
        <a:xfrm>
          <a:off x="4775200" y="130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4842</xdr:rowOff>
    </xdr:from>
    <xdr:ext cx="762000" cy="259045"/>
    <xdr:sp macro="" textlink="">
      <xdr:nvSpPr>
        <xdr:cNvPr id="387" name="公債費該当値テキスト"/>
        <xdr:cNvSpPr txBox="1"/>
      </xdr:nvSpPr>
      <xdr:spPr>
        <a:xfrm>
          <a:off x="4914900" y="1303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37337</xdr:rowOff>
    </xdr:from>
    <xdr:to>
      <xdr:col>20</xdr:col>
      <xdr:colOff>38100</xdr:colOff>
      <xdr:row>76</xdr:row>
      <xdr:rowOff>138937</xdr:rowOff>
    </xdr:to>
    <xdr:sp macro="" textlink="">
      <xdr:nvSpPr>
        <xdr:cNvPr id="388" name="楕円 387"/>
        <xdr:cNvSpPr/>
      </xdr:nvSpPr>
      <xdr:spPr>
        <a:xfrm>
          <a:off x="3937000" y="1306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123714</xdr:rowOff>
    </xdr:from>
    <xdr:ext cx="736600" cy="259045"/>
    <xdr:sp macro="" textlink="">
      <xdr:nvSpPr>
        <xdr:cNvPr id="389" name="テキスト ボックス 388"/>
        <xdr:cNvSpPr txBox="1"/>
      </xdr:nvSpPr>
      <xdr:spPr>
        <a:xfrm>
          <a:off x="3606800" y="13153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28194</xdr:rowOff>
    </xdr:from>
    <xdr:to>
      <xdr:col>15</xdr:col>
      <xdr:colOff>149225</xdr:colOff>
      <xdr:row>76</xdr:row>
      <xdr:rowOff>129794</xdr:rowOff>
    </xdr:to>
    <xdr:sp macro="" textlink="">
      <xdr:nvSpPr>
        <xdr:cNvPr id="390" name="楕円 389"/>
        <xdr:cNvSpPr/>
      </xdr:nvSpPr>
      <xdr:spPr>
        <a:xfrm>
          <a:off x="3048000" y="1305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114571</xdr:rowOff>
    </xdr:from>
    <xdr:ext cx="762000" cy="259045"/>
    <xdr:sp macro="" textlink="">
      <xdr:nvSpPr>
        <xdr:cNvPr id="391" name="テキスト ボックス 390"/>
        <xdr:cNvSpPr txBox="1"/>
      </xdr:nvSpPr>
      <xdr:spPr>
        <a:xfrm>
          <a:off x="2717800" y="1314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xdr:rowOff>
    </xdr:from>
    <xdr:to>
      <xdr:col>11</xdr:col>
      <xdr:colOff>60325</xdr:colOff>
      <xdr:row>76</xdr:row>
      <xdr:rowOff>111506</xdr:rowOff>
    </xdr:to>
    <xdr:sp macro="" textlink="">
      <xdr:nvSpPr>
        <xdr:cNvPr id="392" name="楕円 391"/>
        <xdr:cNvSpPr/>
      </xdr:nvSpPr>
      <xdr:spPr>
        <a:xfrm>
          <a:off x="2159000" y="1304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96283</xdr:rowOff>
    </xdr:from>
    <xdr:ext cx="762000" cy="259045"/>
    <xdr:sp macro="" textlink="">
      <xdr:nvSpPr>
        <xdr:cNvPr id="393" name="テキスト ボックス 392"/>
        <xdr:cNvSpPr txBox="1"/>
      </xdr:nvSpPr>
      <xdr:spPr>
        <a:xfrm>
          <a:off x="1828800" y="1312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163068</xdr:rowOff>
    </xdr:from>
    <xdr:to>
      <xdr:col>6</xdr:col>
      <xdr:colOff>171450</xdr:colOff>
      <xdr:row>76</xdr:row>
      <xdr:rowOff>93218</xdr:rowOff>
    </xdr:to>
    <xdr:sp macro="" textlink="">
      <xdr:nvSpPr>
        <xdr:cNvPr id="394" name="楕円 393"/>
        <xdr:cNvSpPr/>
      </xdr:nvSpPr>
      <xdr:spPr>
        <a:xfrm>
          <a:off x="1270000" y="1302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77995</xdr:rowOff>
    </xdr:from>
    <xdr:ext cx="762000" cy="259045"/>
    <xdr:sp macro="" textlink="">
      <xdr:nvSpPr>
        <xdr:cNvPr id="395" name="テキスト ボックス 394"/>
        <xdr:cNvSpPr txBox="1"/>
      </xdr:nvSpPr>
      <xdr:spPr>
        <a:xfrm>
          <a:off x="939800" y="13108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類似団体の平均値を下回る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した。合併特例債や公共事業等債の償還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がピークとなり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、経常収支比率に占める公債費の割合が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したことも要因の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つだが、一般財源を充当する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扶助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費や補助費等などの経常経費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が減少した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も要因の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つである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次行政改革大綱</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及び新行政改革大綱</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に示された各種施策を着実に実行するとともに経常経費の削減に努める。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35561</xdr:rowOff>
    </xdr:from>
    <xdr:to>
      <xdr:col>82</xdr:col>
      <xdr:colOff>107950</xdr:colOff>
      <xdr:row>78</xdr:row>
      <xdr:rowOff>99568</xdr:rowOff>
    </xdr:to>
    <xdr:cxnSp macro="">
      <xdr:nvCxnSpPr>
        <xdr:cNvPr id="426" name="直線コネクタ 425"/>
        <xdr:cNvCxnSpPr/>
      </xdr:nvCxnSpPr>
      <xdr:spPr>
        <a:xfrm flipV="1">
          <a:off x="15671800" y="13408661"/>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48277</xdr:rowOff>
    </xdr:from>
    <xdr:ext cx="762000" cy="259045"/>
    <xdr:sp macro="" textlink="">
      <xdr:nvSpPr>
        <xdr:cNvPr id="427" name="公債費以外平均値テキスト"/>
        <xdr:cNvSpPr txBox="1"/>
      </xdr:nvSpPr>
      <xdr:spPr>
        <a:xfrm>
          <a:off x="16598900" y="1342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72137</xdr:rowOff>
    </xdr:from>
    <xdr:to>
      <xdr:col>78</xdr:col>
      <xdr:colOff>69850</xdr:colOff>
      <xdr:row>78</xdr:row>
      <xdr:rowOff>99568</xdr:rowOff>
    </xdr:to>
    <xdr:cxnSp macro="">
      <xdr:nvCxnSpPr>
        <xdr:cNvPr id="429" name="直線コネクタ 428"/>
        <xdr:cNvCxnSpPr/>
      </xdr:nvCxnSpPr>
      <xdr:spPr>
        <a:xfrm>
          <a:off x="14782800" y="134452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146575</xdr:rowOff>
    </xdr:from>
    <xdr:ext cx="736600" cy="259045"/>
    <xdr:sp macro="" textlink="">
      <xdr:nvSpPr>
        <xdr:cNvPr id="431" name="テキスト ボックス 430"/>
        <xdr:cNvSpPr txBox="1"/>
      </xdr:nvSpPr>
      <xdr:spPr>
        <a:xfrm>
          <a:off x="15290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72137</xdr:rowOff>
    </xdr:from>
    <xdr:to>
      <xdr:col>73</xdr:col>
      <xdr:colOff>180975</xdr:colOff>
      <xdr:row>78</xdr:row>
      <xdr:rowOff>122428</xdr:rowOff>
    </xdr:to>
    <xdr:cxnSp macro="">
      <xdr:nvCxnSpPr>
        <xdr:cNvPr id="432" name="直線コネクタ 431"/>
        <xdr:cNvCxnSpPr/>
      </xdr:nvCxnSpPr>
      <xdr:spPr>
        <a:xfrm flipV="1">
          <a:off x="13893800" y="134452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25416</xdr:rowOff>
    </xdr:from>
    <xdr:ext cx="762000" cy="259045"/>
    <xdr:sp macro="" textlink="">
      <xdr:nvSpPr>
        <xdr:cNvPr id="434" name="テキスト ボックス 433"/>
        <xdr:cNvSpPr txBox="1"/>
      </xdr:nvSpPr>
      <xdr:spPr>
        <a:xfrm>
          <a:off x="14401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99568</xdr:rowOff>
    </xdr:from>
    <xdr:to>
      <xdr:col>69</xdr:col>
      <xdr:colOff>92075</xdr:colOff>
      <xdr:row>78</xdr:row>
      <xdr:rowOff>122428</xdr:rowOff>
    </xdr:to>
    <xdr:cxnSp macro="">
      <xdr:nvCxnSpPr>
        <xdr:cNvPr id="435" name="直線コネクタ 434"/>
        <xdr:cNvCxnSpPr/>
      </xdr:nvCxnSpPr>
      <xdr:spPr>
        <a:xfrm>
          <a:off x="13004800" y="134726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164864</xdr:rowOff>
    </xdr:from>
    <xdr:ext cx="762000" cy="259045"/>
    <xdr:sp macro="" textlink="">
      <xdr:nvSpPr>
        <xdr:cNvPr id="437" name="テキスト ボックス 436"/>
        <xdr:cNvSpPr txBox="1"/>
      </xdr:nvSpPr>
      <xdr:spPr>
        <a:xfrm>
          <a:off x="13512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119142</xdr:rowOff>
    </xdr:from>
    <xdr:ext cx="762000" cy="259045"/>
    <xdr:sp macro="" textlink="">
      <xdr:nvSpPr>
        <xdr:cNvPr id="439" name="テキスト ボックス 438"/>
        <xdr:cNvSpPr txBox="1"/>
      </xdr:nvSpPr>
      <xdr:spPr>
        <a:xfrm>
          <a:off x="12623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45" name="楕円 444"/>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1288</xdr:rowOff>
    </xdr:from>
    <xdr:ext cx="762000" cy="259045"/>
    <xdr:sp macro="" textlink="">
      <xdr:nvSpPr>
        <xdr:cNvPr id="446" name="公債費以外該当値テキスト"/>
        <xdr:cNvSpPr txBox="1"/>
      </xdr:nvSpPr>
      <xdr:spPr>
        <a:xfrm>
          <a:off x="165989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48768</xdr:rowOff>
    </xdr:from>
    <xdr:to>
      <xdr:col>78</xdr:col>
      <xdr:colOff>120650</xdr:colOff>
      <xdr:row>78</xdr:row>
      <xdr:rowOff>150368</xdr:rowOff>
    </xdr:to>
    <xdr:sp macro="" textlink="">
      <xdr:nvSpPr>
        <xdr:cNvPr id="447" name="楕円 446"/>
        <xdr:cNvSpPr/>
      </xdr:nvSpPr>
      <xdr:spPr>
        <a:xfrm>
          <a:off x="15621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160545</xdr:rowOff>
    </xdr:from>
    <xdr:ext cx="736600" cy="259045"/>
    <xdr:sp macro="" textlink="">
      <xdr:nvSpPr>
        <xdr:cNvPr id="448" name="テキスト ボックス 447"/>
        <xdr:cNvSpPr txBox="1"/>
      </xdr:nvSpPr>
      <xdr:spPr>
        <a:xfrm>
          <a:off x="15290800" y="13190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21337</xdr:rowOff>
    </xdr:from>
    <xdr:to>
      <xdr:col>74</xdr:col>
      <xdr:colOff>31750</xdr:colOff>
      <xdr:row>78</xdr:row>
      <xdr:rowOff>122937</xdr:rowOff>
    </xdr:to>
    <xdr:sp macro="" textlink="">
      <xdr:nvSpPr>
        <xdr:cNvPr id="449" name="楕円 448"/>
        <xdr:cNvSpPr/>
      </xdr:nvSpPr>
      <xdr:spPr>
        <a:xfrm>
          <a:off x="14732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133114</xdr:rowOff>
    </xdr:from>
    <xdr:ext cx="762000" cy="259045"/>
    <xdr:sp macro="" textlink="">
      <xdr:nvSpPr>
        <xdr:cNvPr id="450" name="テキスト ボックス 449"/>
        <xdr:cNvSpPr txBox="1"/>
      </xdr:nvSpPr>
      <xdr:spPr>
        <a:xfrm>
          <a:off x="14401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71628</xdr:rowOff>
    </xdr:from>
    <xdr:to>
      <xdr:col>69</xdr:col>
      <xdr:colOff>142875</xdr:colOff>
      <xdr:row>79</xdr:row>
      <xdr:rowOff>1778</xdr:rowOff>
    </xdr:to>
    <xdr:sp macro="" textlink="">
      <xdr:nvSpPr>
        <xdr:cNvPr id="451" name="楕円 450"/>
        <xdr:cNvSpPr/>
      </xdr:nvSpPr>
      <xdr:spPr>
        <a:xfrm>
          <a:off x="13843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11955</xdr:rowOff>
    </xdr:from>
    <xdr:ext cx="762000" cy="259045"/>
    <xdr:sp macro="" textlink="">
      <xdr:nvSpPr>
        <xdr:cNvPr id="452" name="テキスト ボックス 451"/>
        <xdr:cNvSpPr txBox="1"/>
      </xdr:nvSpPr>
      <xdr:spPr>
        <a:xfrm>
          <a:off x="13512800" y="1321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48768</xdr:rowOff>
    </xdr:from>
    <xdr:to>
      <xdr:col>65</xdr:col>
      <xdr:colOff>53975</xdr:colOff>
      <xdr:row>78</xdr:row>
      <xdr:rowOff>150368</xdr:rowOff>
    </xdr:to>
    <xdr:sp macro="" textlink="">
      <xdr:nvSpPr>
        <xdr:cNvPr id="453" name="楕円 452"/>
        <xdr:cNvSpPr/>
      </xdr:nvSpPr>
      <xdr:spPr>
        <a:xfrm>
          <a:off x="12954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160545</xdr:rowOff>
    </xdr:from>
    <xdr:ext cx="762000" cy="259045"/>
    <xdr:sp macro="" textlink="">
      <xdr:nvSpPr>
        <xdr:cNvPr id="454" name="テキスト ボックス 453"/>
        <xdr:cNvSpPr txBox="1"/>
      </xdr:nvSpPr>
      <xdr:spPr>
        <a:xfrm>
          <a:off x="12623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6210</xdr:rowOff>
    </xdr:from>
    <xdr:to>
      <xdr:col>29</xdr:col>
      <xdr:colOff>127000</xdr:colOff>
      <xdr:row>17</xdr:row>
      <xdr:rowOff>68936</xdr:rowOff>
    </xdr:to>
    <xdr:cxnSp macro="">
      <xdr:nvCxnSpPr>
        <xdr:cNvPr id="50" name="直線コネクタ 49"/>
        <xdr:cNvCxnSpPr/>
      </xdr:nvCxnSpPr>
      <xdr:spPr bwMode="auto">
        <a:xfrm flipV="1">
          <a:off x="5003800" y="2968485"/>
          <a:ext cx="647700" cy="62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39463</xdr:rowOff>
    </xdr:from>
    <xdr:ext cx="762000" cy="259045"/>
    <xdr:sp macro="" textlink="">
      <xdr:nvSpPr>
        <xdr:cNvPr id="51" name="人口1人当たり決算額の推移平均値テキスト130"/>
        <xdr:cNvSpPr txBox="1"/>
      </xdr:nvSpPr>
      <xdr:spPr>
        <a:xfrm>
          <a:off x="5740400" y="265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68936</xdr:rowOff>
    </xdr:from>
    <xdr:to>
      <xdr:col>26</xdr:col>
      <xdr:colOff>50800</xdr:colOff>
      <xdr:row>17</xdr:row>
      <xdr:rowOff>103391</xdr:rowOff>
    </xdr:to>
    <xdr:cxnSp macro="">
      <xdr:nvCxnSpPr>
        <xdr:cNvPr id="53" name="直線コネクタ 52"/>
        <xdr:cNvCxnSpPr/>
      </xdr:nvCxnSpPr>
      <xdr:spPr bwMode="auto">
        <a:xfrm flipV="1">
          <a:off x="4305300" y="3031211"/>
          <a:ext cx="698500" cy="34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16044</xdr:rowOff>
    </xdr:from>
    <xdr:ext cx="736600" cy="259045"/>
    <xdr:sp macro="" textlink="">
      <xdr:nvSpPr>
        <xdr:cNvPr id="55" name="テキスト ボックス 54"/>
        <xdr:cNvSpPr txBox="1"/>
      </xdr:nvSpPr>
      <xdr:spPr>
        <a:xfrm>
          <a:off x="4622800" y="263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93078</xdr:rowOff>
    </xdr:from>
    <xdr:to>
      <xdr:col>22</xdr:col>
      <xdr:colOff>114300</xdr:colOff>
      <xdr:row>17</xdr:row>
      <xdr:rowOff>103391</xdr:rowOff>
    </xdr:to>
    <xdr:cxnSp macro="">
      <xdr:nvCxnSpPr>
        <xdr:cNvPr id="56" name="直線コネクタ 55"/>
        <xdr:cNvCxnSpPr/>
      </xdr:nvCxnSpPr>
      <xdr:spPr bwMode="auto">
        <a:xfrm>
          <a:off x="3606800" y="3055353"/>
          <a:ext cx="698500" cy="10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53713</xdr:rowOff>
    </xdr:from>
    <xdr:ext cx="762000" cy="259045"/>
    <xdr:sp macro="" textlink="">
      <xdr:nvSpPr>
        <xdr:cNvPr id="58" name="テキスト ボックス 57"/>
        <xdr:cNvSpPr txBox="1"/>
      </xdr:nvSpPr>
      <xdr:spPr>
        <a:xfrm>
          <a:off x="3924300" y="267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93078</xdr:rowOff>
    </xdr:from>
    <xdr:to>
      <xdr:col>18</xdr:col>
      <xdr:colOff>177800</xdr:colOff>
      <xdr:row>17</xdr:row>
      <xdr:rowOff>129223</xdr:rowOff>
    </xdr:to>
    <xdr:cxnSp macro="">
      <xdr:nvCxnSpPr>
        <xdr:cNvPr id="59" name="直線コネクタ 58"/>
        <xdr:cNvCxnSpPr/>
      </xdr:nvCxnSpPr>
      <xdr:spPr bwMode="auto">
        <a:xfrm flipV="1">
          <a:off x="2908300" y="3055353"/>
          <a:ext cx="698500" cy="36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74134</xdr:rowOff>
    </xdr:from>
    <xdr:ext cx="762000" cy="259045"/>
    <xdr:sp macro="" textlink="">
      <xdr:nvSpPr>
        <xdr:cNvPr id="61" name="テキスト ボックス 60"/>
        <xdr:cNvSpPr txBox="1"/>
      </xdr:nvSpPr>
      <xdr:spPr>
        <a:xfrm>
          <a:off x="3225800" y="269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88206</xdr:rowOff>
    </xdr:from>
    <xdr:ext cx="762000" cy="259045"/>
    <xdr:sp macro="" textlink="">
      <xdr:nvSpPr>
        <xdr:cNvPr id="63" name="テキスト ボックス 62"/>
        <xdr:cNvSpPr txBox="1"/>
      </xdr:nvSpPr>
      <xdr:spPr>
        <a:xfrm>
          <a:off x="2527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126860</xdr:rowOff>
    </xdr:from>
    <xdr:to>
      <xdr:col>29</xdr:col>
      <xdr:colOff>177800</xdr:colOff>
      <xdr:row>17</xdr:row>
      <xdr:rowOff>57010</xdr:rowOff>
    </xdr:to>
    <xdr:sp macro="" textlink="">
      <xdr:nvSpPr>
        <xdr:cNvPr id="69" name="楕円 68"/>
        <xdr:cNvSpPr/>
      </xdr:nvSpPr>
      <xdr:spPr bwMode="auto">
        <a:xfrm>
          <a:off x="5600700" y="2917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98937</xdr:rowOff>
    </xdr:from>
    <xdr:ext cx="762000" cy="259045"/>
    <xdr:sp macro="" textlink="">
      <xdr:nvSpPr>
        <xdr:cNvPr id="70" name="人口1人当たり決算額の推移該当値テキスト130"/>
        <xdr:cNvSpPr txBox="1"/>
      </xdr:nvSpPr>
      <xdr:spPr>
        <a:xfrm>
          <a:off x="5740400" y="288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18136</xdr:rowOff>
    </xdr:from>
    <xdr:to>
      <xdr:col>26</xdr:col>
      <xdr:colOff>101600</xdr:colOff>
      <xdr:row>17</xdr:row>
      <xdr:rowOff>119736</xdr:rowOff>
    </xdr:to>
    <xdr:sp macro="" textlink="">
      <xdr:nvSpPr>
        <xdr:cNvPr id="71" name="楕円 70"/>
        <xdr:cNvSpPr/>
      </xdr:nvSpPr>
      <xdr:spPr bwMode="auto">
        <a:xfrm>
          <a:off x="4953000" y="2980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104513</xdr:rowOff>
    </xdr:from>
    <xdr:ext cx="736600" cy="259045"/>
    <xdr:sp macro="" textlink="">
      <xdr:nvSpPr>
        <xdr:cNvPr id="72" name="テキスト ボックス 71"/>
        <xdr:cNvSpPr txBox="1"/>
      </xdr:nvSpPr>
      <xdr:spPr>
        <a:xfrm>
          <a:off x="4622800" y="3066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52591</xdr:rowOff>
    </xdr:from>
    <xdr:to>
      <xdr:col>22</xdr:col>
      <xdr:colOff>165100</xdr:colOff>
      <xdr:row>17</xdr:row>
      <xdr:rowOff>154191</xdr:rowOff>
    </xdr:to>
    <xdr:sp macro="" textlink="">
      <xdr:nvSpPr>
        <xdr:cNvPr id="73" name="楕円 72"/>
        <xdr:cNvSpPr/>
      </xdr:nvSpPr>
      <xdr:spPr bwMode="auto">
        <a:xfrm>
          <a:off x="4254500" y="3014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138968</xdr:rowOff>
    </xdr:from>
    <xdr:ext cx="762000" cy="259045"/>
    <xdr:sp macro="" textlink="">
      <xdr:nvSpPr>
        <xdr:cNvPr id="74" name="テキスト ボックス 73"/>
        <xdr:cNvSpPr txBox="1"/>
      </xdr:nvSpPr>
      <xdr:spPr>
        <a:xfrm>
          <a:off x="3924300" y="3101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42278</xdr:rowOff>
    </xdr:from>
    <xdr:to>
      <xdr:col>19</xdr:col>
      <xdr:colOff>38100</xdr:colOff>
      <xdr:row>17</xdr:row>
      <xdr:rowOff>143878</xdr:rowOff>
    </xdr:to>
    <xdr:sp macro="" textlink="">
      <xdr:nvSpPr>
        <xdr:cNvPr id="75" name="楕円 74"/>
        <xdr:cNvSpPr/>
      </xdr:nvSpPr>
      <xdr:spPr bwMode="auto">
        <a:xfrm>
          <a:off x="3556000" y="3004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128655</xdr:rowOff>
    </xdr:from>
    <xdr:ext cx="762000" cy="259045"/>
    <xdr:sp macro="" textlink="">
      <xdr:nvSpPr>
        <xdr:cNvPr id="76" name="テキスト ボックス 75"/>
        <xdr:cNvSpPr txBox="1"/>
      </xdr:nvSpPr>
      <xdr:spPr>
        <a:xfrm>
          <a:off x="3225800" y="309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78423</xdr:rowOff>
    </xdr:from>
    <xdr:to>
      <xdr:col>15</xdr:col>
      <xdr:colOff>101600</xdr:colOff>
      <xdr:row>18</xdr:row>
      <xdr:rowOff>8573</xdr:rowOff>
    </xdr:to>
    <xdr:sp macro="" textlink="">
      <xdr:nvSpPr>
        <xdr:cNvPr id="77" name="楕円 76"/>
        <xdr:cNvSpPr/>
      </xdr:nvSpPr>
      <xdr:spPr bwMode="auto">
        <a:xfrm>
          <a:off x="2857500" y="3040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164800</xdr:rowOff>
    </xdr:from>
    <xdr:ext cx="762000" cy="259045"/>
    <xdr:sp macro="" textlink="">
      <xdr:nvSpPr>
        <xdr:cNvPr id="78" name="テキスト ボックス 77"/>
        <xdr:cNvSpPr txBox="1"/>
      </xdr:nvSpPr>
      <xdr:spPr>
        <a:xfrm>
          <a:off x="2527300" y="312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272972</xdr:rowOff>
    </xdr:from>
    <xdr:to>
      <xdr:col>29</xdr:col>
      <xdr:colOff>127000</xdr:colOff>
      <xdr:row>37</xdr:row>
      <xdr:rowOff>275654</xdr:rowOff>
    </xdr:to>
    <xdr:cxnSp macro="">
      <xdr:nvCxnSpPr>
        <xdr:cNvPr id="112" name="直線コネクタ 111"/>
        <xdr:cNvCxnSpPr/>
      </xdr:nvCxnSpPr>
      <xdr:spPr bwMode="auto">
        <a:xfrm>
          <a:off x="5003800" y="7397672"/>
          <a:ext cx="647700" cy="2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260432</xdr:rowOff>
    </xdr:from>
    <xdr:ext cx="762000" cy="259045"/>
    <xdr:sp macro="" textlink="">
      <xdr:nvSpPr>
        <xdr:cNvPr id="113" name="人口1人当たり決算額の推移平均値テキスト445"/>
        <xdr:cNvSpPr txBox="1"/>
      </xdr:nvSpPr>
      <xdr:spPr>
        <a:xfrm>
          <a:off x="5740400" y="73851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269014</xdr:rowOff>
    </xdr:from>
    <xdr:to>
      <xdr:col>26</xdr:col>
      <xdr:colOff>50800</xdr:colOff>
      <xdr:row>37</xdr:row>
      <xdr:rowOff>272972</xdr:rowOff>
    </xdr:to>
    <xdr:cxnSp macro="">
      <xdr:nvCxnSpPr>
        <xdr:cNvPr id="115" name="直線コネクタ 114"/>
        <xdr:cNvCxnSpPr/>
      </xdr:nvCxnSpPr>
      <xdr:spPr bwMode="auto">
        <a:xfrm>
          <a:off x="4305300" y="7393714"/>
          <a:ext cx="698500" cy="3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29010</xdr:rowOff>
    </xdr:from>
    <xdr:ext cx="736600" cy="259045"/>
    <xdr:sp macro="" textlink="">
      <xdr:nvSpPr>
        <xdr:cNvPr id="117" name="テキスト ボックス 116"/>
        <xdr:cNvSpPr txBox="1"/>
      </xdr:nvSpPr>
      <xdr:spPr>
        <a:xfrm>
          <a:off x="4622800" y="749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269014</xdr:rowOff>
    </xdr:from>
    <xdr:to>
      <xdr:col>22</xdr:col>
      <xdr:colOff>114300</xdr:colOff>
      <xdr:row>37</xdr:row>
      <xdr:rowOff>273514</xdr:rowOff>
    </xdr:to>
    <xdr:cxnSp macro="">
      <xdr:nvCxnSpPr>
        <xdr:cNvPr id="118" name="直線コネクタ 117"/>
        <xdr:cNvCxnSpPr/>
      </xdr:nvCxnSpPr>
      <xdr:spPr bwMode="auto">
        <a:xfrm flipV="1">
          <a:off x="3606800" y="7393714"/>
          <a:ext cx="698500" cy="4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26404</xdr:rowOff>
    </xdr:from>
    <xdr:ext cx="762000" cy="259045"/>
    <xdr:sp macro="" textlink="">
      <xdr:nvSpPr>
        <xdr:cNvPr id="120" name="テキスト ボックス 119"/>
        <xdr:cNvSpPr txBox="1"/>
      </xdr:nvSpPr>
      <xdr:spPr>
        <a:xfrm>
          <a:off x="39243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273514</xdr:rowOff>
    </xdr:from>
    <xdr:to>
      <xdr:col>18</xdr:col>
      <xdr:colOff>177800</xdr:colOff>
      <xdr:row>37</xdr:row>
      <xdr:rowOff>294125</xdr:rowOff>
    </xdr:to>
    <xdr:cxnSp macro="">
      <xdr:nvCxnSpPr>
        <xdr:cNvPr id="121" name="直線コネクタ 120"/>
        <xdr:cNvCxnSpPr/>
      </xdr:nvCxnSpPr>
      <xdr:spPr bwMode="auto">
        <a:xfrm flipV="1">
          <a:off x="2908300" y="7398214"/>
          <a:ext cx="698500" cy="20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26301</xdr:rowOff>
    </xdr:from>
    <xdr:ext cx="762000" cy="259045"/>
    <xdr:sp macro="" textlink="">
      <xdr:nvSpPr>
        <xdr:cNvPr id="123" name="テキスト ボックス 122"/>
        <xdr:cNvSpPr txBox="1"/>
      </xdr:nvSpPr>
      <xdr:spPr>
        <a:xfrm>
          <a:off x="32258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22605</xdr:rowOff>
    </xdr:from>
    <xdr:ext cx="762000" cy="259045"/>
    <xdr:sp macro="" textlink="">
      <xdr:nvSpPr>
        <xdr:cNvPr id="125" name="テキスト ボックス 124"/>
        <xdr:cNvSpPr txBox="1"/>
      </xdr:nvSpPr>
      <xdr:spPr>
        <a:xfrm>
          <a:off x="2527300" y="74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224854</xdr:rowOff>
    </xdr:from>
    <xdr:to>
      <xdr:col>29</xdr:col>
      <xdr:colOff>177800</xdr:colOff>
      <xdr:row>37</xdr:row>
      <xdr:rowOff>326454</xdr:rowOff>
    </xdr:to>
    <xdr:sp macro="" textlink="">
      <xdr:nvSpPr>
        <xdr:cNvPr id="131" name="楕円 130"/>
        <xdr:cNvSpPr/>
      </xdr:nvSpPr>
      <xdr:spPr bwMode="auto">
        <a:xfrm>
          <a:off x="5600700" y="7349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69931</xdr:rowOff>
    </xdr:from>
    <xdr:ext cx="762000" cy="259045"/>
    <xdr:sp macro="" textlink="">
      <xdr:nvSpPr>
        <xdr:cNvPr id="132" name="人口1人当たり決算額の推移該当値テキスト445"/>
        <xdr:cNvSpPr txBox="1"/>
      </xdr:nvSpPr>
      <xdr:spPr>
        <a:xfrm>
          <a:off x="5740400" y="719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222172</xdr:rowOff>
    </xdr:from>
    <xdr:to>
      <xdr:col>26</xdr:col>
      <xdr:colOff>101600</xdr:colOff>
      <xdr:row>37</xdr:row>
      <xdr:rowOff>323772</xdr:rowOff>
    </xdr:to>
    <xdr:sp macro="" textlink="">
      <xdr:nvSpPr>
        <xdr:cNvPr id="133" name="楕円 132"/>
        <xdr:cNvSpPr/>
      </xdr:nvSpPr>
      <xdr:spPr bwMode="auto">
        <a:xfrm>
          <a:off x="4953000" y="7346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162499</xdr:rowOff>
    </xdr:from>
    <xdr:ext cx="736600" cy="259045"/>
    <xdr:sp macro="" textlink="">
      <xdr:nvSpPr>
        <xdr:cNvPr id="134" name="テキスト ボックス 133"/>
        <xdr:cNvSpPr txBox="1"/>
      </xdr:nvSpPr>
      <xdr:spPr>
        <a:xfrm>
          <a:off x="4622800" y="711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218214</xdr:rowOff>
    </xdr:from>
    <xdr:to>
      <xdr:col>22</xdr:col>
      <xdr:colOff>165100</xdr:colOff>
      <xdr:row>37</xdr:row>
      <xdr:rowOff>319814</xdr:rowOff>
    </xdr:to>
    <xdr:sp macro="" textlink="">
      <xdr:nvSpPr>
        <xdr:cNvPr id="135" name="楕円 134"/>
        <xdr:cNvSpPr/>
      </xdr:nvSpPr>
      <xdr:spPr bwMode="auto">
        <a:xfrm>
          <a:off x="4254500" y="7342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158541</xdr:rowOff>
    </xdr:from>
    <xdr:ext cx="762000" cy="259045"/>
    <xdr:sp macro="" textlink="">
      <xdr:nvSpPr>
        <xdr:cNvPr id="136" name="テキスト ボックス 135"/>
        <xdr:cNvSpPr txBox="1"/>
      </xdr:nvSpPr>
      <xdr:spPr>
        <a:xfrm>
          <a:off x="3924300" y="711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222714</xdr:rowOff>
    </xdr:from>
    <xdr:to>
      <xdr:col>19</xdr:col>
      <xdr:colOff>38100</xdr:colOff>
      <xdr:row>37</xdr:row>
      <xdr:rowOff>324314</xdr:rowOff>
    </xdr:to>
    <xdr:sp macro="" textlink="">
      <xdr:nvSpPr>
        <xdr:cNvPr id="137" name="楕円 136"/>
        <xdr:cNvSpPr/>
      </xdr:nvSpPr>
      <xdr:spPr bwMode="auto">
        <a:xfrm>
          <a:off x="3556000" y="7347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163041</xdr:rowOff>
    </xdr:from>
    <xdr:ext cx="762000" cy="259045"/>
    <xdr:sp macro="" textlink="">
      <xdr:nvSpPr>
        <xdr:cNvPr id="138" name="テキスト ボックス 137"/>
        <xdr:cNvSpPr txBox="1"/>
      </xdr:nvSpPr>
      <xdr:spPr>
        <a:xfrm>
          <a:off x="3225800" y="711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243325</xdr:rowOff>
    </xdr:from>
    <xdr:to>
      <xdr:col>15</xdr:col>
      <xdr:colOff>101600</xdr:colOff>
      <xdr:row>38</xdr:row>
      <xdr:rowOff>2025</xdr:rowOff>
    </xdr:to>
    <xdr:sp macro="" textlink="">
      <xdr:nvSpPr>
        <xdr:cNvPr id="139" name="楕円 138"/>
        <xdr:cNvSpPr/>
      </xdr:nvSpPr>
      <xdr:spPr bwMode="auto">
        <a:xfrm>
          <a:off x="2857500" y="7368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12202</xdr:rowOff>
    </xdr:from>
    <xdr:ext cx="762000" cy="259045"/>
    <xdr:sp macro="" textlink="">
      <xdr:nvSpPr>
        <xdr:cNvPr id="140" name="テキスト ボックス 139"/>
        <xdr:cNvSpPr txBox="1"/>
      </xdr:nvSpPr>
      <xdr:spPr>
        <a:xfrm>
          <a:off x="2527300" y="713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30,447
30,202
264.11
21,979,986
20,700,251
1,203,010
10,552,313
20,283,649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15.9
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135484</xdr:rowOff>
    </xdr:from>
    <xdr:to>
      <xdr:col>24</xdr:col>
      <xdr:colOff>63500</xdr:colOff>
      <xdr:row>37</xdr:row>
      <xdr:rowOff>42825</xdr:rowOff>
    </xdr:to>
    <xdr:cxnSp macro="">
      <xdr:nvCxnSpPr>
        <xdr:cNvPr id="61" name="直線コネクタ 60"/>
        <xdr:cNvCxnSpPr/>
      </xdr:nvCxnSpPr>
      <xdr:spPr>
        <a:xfrm flipV="1">
          <a:off x="3797300" y="6307684"/>
          <a:ext cx="838200" cy="7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42825</xdr:rowOff>
    </xdr:from>
    <xdr:to>
      <xdr:col>19</xdr:col>
      <xdr:colOff>177800</xdr:colOff>
      <xdr:row>38</xdr:row>
      <xdr:rowOff>5918</xdr:rowOff>
    </xdr:to>
    <xdr:cxnSp macro="">
      <xdr:nvCxnSpPr>
        <xdr:cNvPr id="64" name="直線コネクタ 63"/>
        <xdr:cNvCxnSpPr/>
      </xdr:nvCxnSpPr>
      <xdr:spPr>
        <a:xfrm flipV="1">
          <a:off x="2908300" y="6386475"/>
          <a:ext cx="889000" cy="13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115879</xdr:rowOff>
    </xdr:from>
    <xdr:ext cx="599010" cy="259045"/>
    <xdr:sp macro="" textlink="">
      <xdr:nvSpPr>
        <xdr:cNvPr id="66" name="テキスト ボックス 65"/>
        <xdr:cNvSpPr txBox="1"/>
      </xdr:nvSpPr>
      <xdr:spPr>
        <a:xfrm>
          <a:off x="3497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5918</xdr:rowOff>
    </xdr:from>
    <xdr:to>
      <xdr:col>15</xdr:col>
      <xdr:colOff>50800</xdr:colOff>
      <xdr:row>38</xdr:row>
      <xdr:rowOff>17475</xdr:rowOff>
    </xdr:to>
    <xdr:cxnSp macro="">
      <xdr:nvCxnSpPr>
        <xdr:cNvPr id="67" name="直線コネクタ 66"/>
        <xdr:cNvCxnSpPr/>
      </xdr:nvCxnSpPr>
      <xdr:spPr>
        <a:xfrm flipV="1">
          <a:off x="2019300" y="6521018"/>
          <a:ext cx="889000" cy="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65892</xdr:rowOff>
    </xdr:from>
    <xdr:ext cx="534377" cy="259045"/>
    <xdr:sp macro="" textlink="">
      <xdr:nvSpPr>
        <xdr:cNvPr id="69" name="テキスト ボックス 68"/>
        <xdr:cNvSpPr txBox="1"/>
      </xdr:nvSpPr>
      <xdr:spPr>
        <a:xfrm>
          <a:off x="2641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17475</xdr:rowOff>
    </xdr:from>
    <xdr:to>
      <xdr:col>10</xdr:col>
      <xdr:colOff>114300</xdr:colOff>
      <xdr:row>38</xdr:row>
      <xdr:rowOff>29655</xdr:rowOff>
    </xdr:to>
    <xdr:cxnSp macro="">
      <xdr:nvCxnSpPr>
        <xdr:cNvPr id="70" name="直線コネクタ 69"/>
        <xdr:cNvCxnSpPr/>
      </xdr:nvCxnSpPr>
      <xdr:spPr>
        <a:xfrm flipV="1">
          <a:off x="1130300" y="6532575"/>
          <a:ext cx="889000" cy="1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68419</xdr:rowOff>
    </xdr:from>
    <xdr:ext cx="534377" cy="259045"/>
    <xdr:sp macro="" textlink="">
      <xdr:nvSpPr>
        <xdr:cNvPr id="72" name="テキスト ボックス 71"/>
        <xdr:cNvSpPr txBox="1"/>
      </xdr:nvSpPr>
      <xdr:spPr>
        <a:xfrm>
          <a:off x="1752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79443</xdr:rowOff>
    </xdr:from>
    <xdr:ext cx="534377" cy="259045"/>
    <xdr:sp macro="" textlink="">
      <xdr:nvSpPr>
        <xdr:cNvPr id="74" name="テキスト ボックス 73"/>
        <xdr:cNvSpPr txBox="1"/>
      </xdr:nvSpPr>
      <xdr:spPr>
        <a:xfrm>
          <a:off x="863111" y="60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84684</xdr:rowOff>
    </xdr:from>
    <xdr:to>
      <xdr:col>24</xdr:col>
      <xdr:colOff>114300</xdr:colOff>
      <xdr:row>37</xdr:row>
      <xdr:rowOff>14834</xdr:rowOff>
    </xdr:to>
    <xdr:sp macro="" textlink="">
      <xdr:nvSpPr>
        <xdr:cNvPr id="80" name="楕円 79"/>
        <xdr:cNvSpPr/>
      </xdr:nvSpPr>
      <xdr:spPr>
        <a:xfrm>
          <a:off x="4584700" y="625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63111</xdr:rowOff>
    </xdr:from>
    <xdr:ext cx="534377" cy="259045"/>
    <xdr:sp macro="" textlink="">
      <xdr:nvSpPr>
        <xdr:cNvPr id="81" name="人件費該当値テキスト"/>
        <xdr:cNvSpPr txBox="1"/>
      </xdr:nvSpPr>
      <xdr:spPr>
        <a:xfrm>
          <a:off x="4686300" y="623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163475</xdr:rowOff>
    </xdr:from>
    <xdr:to>
      <xdr:col>20</xdr:col>
      <xdr:colOff>38100</xdr:colOff>
      <xdr:row>37</xdr:row>
      <xdr:rowOff>93625</xdr:rowOff>
    </xdr:to>
    <xdr:sp macro="" textlink="">
      <xdr:nvSpPr>
        <xdr:cNvPr id="82" name="楕円 81"/>
        <xdr:cNvSpPr/>
      </xdr:nvSpPr>
      <xdr:spPr>
        <a:xfrm>
          <a:off x="3746500" y="63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84752</xdr:rowOff>
    </xdr:from>
    <xdr:ext cx="534377" cy="259045"/>
    <xdr:sp macro="" textlink="">
      <xdr:nvSpPr>
        <xdr:cNvPr id="83" name="テキスト ボックス 82"/>
        <xdr:cNvSpPr txBox="1"/>
      </xdr:nvSpPr>
      <xdr:spPr>
        <a:xfrm>
          <a:off x="3530111" y="642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126568</xdr:rowOff>
    </xdr:from>
    <xdr:to>
      <xdr:col>15</xdr:col>
      <xdr:colOff>101600</xdr:colOff>
      <xdr:row>38</xdr:row>
      <xdr:rowOff>56718</xdr:rowOff>
    </xdr:to>
    <xdr:sp macro="" textlink="">
      <xdr:nvSpPr>
        <xdr:cNvPr id="84" name="楕円 83"/>
        <xdr:cNvSpPr/>
      </xdr:nvSpPr>
      <xdr:spPr>
        <a:xfrm>
          <a:off x="2857500" y="647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47845</xdr:rowOff>
    </xdr:from>
    <xdr:ext cx="534377" cy="259045"/>
    <xdr:sp macro="" textlink="">
      <xdr:nvSpPr>
        <xdr:cNvPr id="85" name="テキスト ボックス 84"/>
        <xdr:cNvSpPr txBox="1"/>
      </xdr:nvSpPr>
      <xdr:spPr>
        <a:xfrm>
          <a:off x="2641111" y="656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138125</xdr:rowOff>
    </xdr:from>
    <xdr:to>
      <xdr:col>10</xdr:col>
      <xdr:colOff>165100</xdr:colOff>
      <xdr:row>38</xdr:row>
      <xdr:rowOff>68275</xdr:rowOff>
    </xdr:to>
    <xdr:sp macro="" textlink="">
      <xdr:nvSpPr>
        <xdr:cNvPr id="86" name="楕円 85"/>
        <xdr:cNvSpPr/>
      </xdr:nvSpPr>
      <xdr:spPr>
        <a:xfrm>
          <a:off x="1968500" y="64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59402</xdr:rowOff>
    </xdr:from>
    <xdr:ext cx="534377" cy="259045"/>
    <xdr:sp macro="" textlink="">
      <xdr:nvSpPr>
        <xdr:cNvPr id="87" name="テキスト ボックス 86"/>
        <xdr:cNvSpPr txBox="1"/>
      </xdr:nvSpPr>
      <xdr:spPr>
        <a:xfrm>
          <a:off x="1752111" y="657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150304</xdr:rowOff>
    </xdr:from>
    <xdr:to>
      <xdr:col>6</xdr:col>
      <xdr:colOff>38100</xdr:colOff>
      <xdr:row>38</xdr:row>
      <xdr:rowOff>80454</xdr:rowOff>
    </xdr:to>
    <xdr:sp macro="" textlink="">
      <xdr:nvSpPr>
        <xdr:cNvPr id="88" name="楕円 87"/>
        <xdr:cNvSpPr/>
      </xdr:nvSpPr>
      <xdr:spPr>
        <a:xfrm>
          <a:off x="1079500" y="649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71582</xdr:rowOff>
    </xdr:from>
    <xdr:ext cx="534377" cy="259045"/>
    <xdr:sp macro="" textlink="">
      <xdr:nvSpPr>
        <xdr:cNvPr id="89" name="テキスト ボックス 88"/>
        <xdr:cNvSpPr txBox="1"/>
      </xdr:nvSpPr>
      <xdr:spPr>
        <a:xfrm>
          <a:off x="863111" y="658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61423</xdr:rowOff>
    </xdr:from>
    <xdr:to>
      <xdr:col>24</xdr:col>
      <xdr:colOff>63500</xdr:colOff>
      <xdr:row>57</xdr:row>
      <xdr:rowOff>111370</xdr:rowOff>
    </xdr:to>
    <xdr:cxnSp macro="">
      <xdr:nvCxnSpPr>
        <xdr:cNvPr id="116" name="直線コネクタ 115"/>
        <xdr:cNvCxnSpPr/>
      </xdr:nvCxnSpPr>
      <xdr:spPr>
        <a:xfrm flipV="1">
          <a:off x="3797300" y="9834073"/>
          <a:ext cx="838200" cy="4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17246</xdr:rowOff>
    </xdr:from>
    <xdr:ext cx="534377" cy="259045"/>
    <xdr:sp macro="" textlink="">
      <xdr:nvSpPr>
        <xdr:cNvPr id="117" name="物件費平均値テキスト"/>
        <xdr:cNvSpPr txBox="1"/>
      </xdr:nvSpPr>
      <xdr:spPr>
        <a:xfrm>
          <a:off x="4686300" y="978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107733</xdr:rowOff>
    </xdr:from>
    <xdr:to>
      <xdr:col>19</xdr:col>
      <xdr:colOff>177800</xdr:colOff>
      <xdr:row>57</xdr:row>
      <xdr:rowOff>111370</xdr:rowOff>
    </xdr:to>
    <xdr:cxnSp macro="">
      <xdr:nvCxnSpPr>
        <xdr:cNvPr id="119" name="直線コネクタ 118"/>
        <xdr:cNvCxnSpPr/>
      </xdr:nvCxnSpPr>
      <xdr:spPr>
        <a:xfrm>
          <a:off x="2908300" y="9880383"/>
          <a:ext cx="889000" cy="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107733</xdr:rowOff>
    </xdr:from>
    <xdr:to>
      <xdr:col>15</xdr:col>
      <xdr:colOff>50800</xdr:colOff>
      <xdr:row>57</xdr:row>
      <xdr:rowOff>112026</xdr:rowOff>
    </xdr:to>
    <xdr:cxnSp macro="">
      <xdr:nvCxnSpPr>
        <xdr:cNvPr id="122" name="直線コネクタ 121"/>
        <xdr:cNvCxnSpPr/>
      </xdr:nvCxnSpPr>
      <xdr:spPr>
        <a:xfrm flipV="1">
          <a:off x="2019300" y="9880383"/>
          <a:ext cx="889000" cy="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153367</xdr:rowOff>
    </xdr:from>
    <xdr:ext cx="534377" cy="259045"/>
    <xdr:sp macro="" textlink="">
      <xdr:nvSpPr>
        <xdr:cNvPr id="124" name="テキスト ボックス 123"/>
        <xdr:cNvSpPr txBox="1"/>
      </xdr:nvSpPr>
      <xdr:spPr>
        <a:xfrm>
          <a:off x="2641111" y="992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112026</xdr:rowOff>
    </xdr:from>
    <xdr:to>
      <xdr:col>10</xdr:col>
      <xdr:colOff>114300</xdr:colOff>
      <xdr:row>57</xdr:row>
      <xdr:rowOff>117242</xdr:rowOff>
    </xdr:to>
    <xdr:cxnSp macro="">
      <xdr:nvCxnSpPr>
        <xdr:cNvPr id="125" name="直線コネクタ 124"/>
        <xdr:cNvCxnSpPr/>
      </xdr:nvCxnSpPr>
      <xdr:spPr>
        <a:xfrm flipV="1">
          <a:off x="1130300" y="9884676"/>
          <a:ext cx="889000" cy="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167833</xdr:rowOff>
    </xdr:from>
    <xdr:ext cx="534377" cy="259045"/>
    <xdr:sp macro="" textlink="">
      <xdr:nvSpPr>
        <xdr:cNvPr id="127" name="テキスト ボックス 126"/>
        <xdr:cNvSpPr txBox="1"/>
      </xdr:nvSpPr>
      <xdr:spPr>
        <a:xfrm>
          <a:off x="1752111" y="99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4986</xdr:rowOff>
    </xdr:from>
    <xdr:ext cx="534377" cy="259045"/>
    <xdr:sp macro="" textlink="">
      <xdr:nvSpPr>
        <xdr:cNvPr id="129" name="テキスト ボックス 128"/>
        <xdr:cNvSpPr txBox="1"/>
      </xdr:nvSpPr>
      <xdr:spPr>
        <a:xfrm>
          <a:off x="863111" y="994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10623</xdr:rowOff>
    </xdr:from>
    <xdr:to>
      <xdr:col>24</xdr:col>
      <xdr:colOff>114300</xdr:colOff>
      <xdr:row>57</xdr:row>
      <xdr:rowOff>112223</xdr:rowOff>
    </xdr:to>
    <xdr:sp macro="" textlink="">
      <xdr:nvSpPr>
        <xdr:cNvPr id="135" name="楕円 134"/>
        <xdr:cNvSpPr/>
      </xdr:nvSpPr>
      <xdr:spPr>
        <a:xfrm>
          <a:off x="4584700" y="978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33500</xdr:rowOff>
    </xdr:from>
    <xdr:ext cx="599010" cy="259045"/>
    <xdr:sp macro="" textlink="">
      <xdr:nvSpPr>
        <xdr:cNvPr id="136" name="物件費該当値テキスト"/>
        <xdr:cNvSpPr txBox="1"/>
      </xdr:nvSpPr>
      <xdr:spPr>
        <a:xfrm>
          <a:off x="4686300" y="9634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60570</xdr:rowOff>
    </xdr:from>
    <xdr:to>
      <xdr:col>20</xdr:col>
      <xdr:colOff>38100</xdr:colOff>
      <xdr:row>57</xdr:row>
      <xdr:rowOff>162170</xdr:rowOff>
    </xdr:to>
    <xdr:sp macro="" textlink="">
      <xdr:nvSpPr>
        <xdr:cNvPr id="137" name="楕円 136"/>
        <xdr:cNvSpPr/>
      </xdr:nvSpPr>
      <xdr:spPr>
        <a:xfrm>
          <a:off x="3746500" y="983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153297</xdr:rowOff>
    </xdr:from>
    <xdr:ext cx="534377" cy="259045"/>
    <xdr:sp macro="" textlink="">
      <xdr:nvSpPr>
        <xdr:cNvPr id="138" name="テキスト ボックス 137"/>
        <xdr:cNvSpPr txBox="1"/>
      </xdr:nvSpPr>
      <xdr:spPr>
        <a:xfrm>
          <a:off x="3530111" y="992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56933</xdr:rowOff>
    </xdr:from>
    <xdr:to>
      <xdr:col>15</xdr:col>
      <xdr:colOff>101600</xdr:colOff>
      <xdr:row>57</xdr:row>
      <xdr:rowOff>158533</xdr:rowOff>
    </xdr:to>
    <xdr:sp macro="" textlink="">
      <xdr:nvSpPr>
        <xdr:cNvPr id="139" name="楕円 138"/>
        <xdr:cNvSpPr/>
      </xdr:nvSpPr>
      <xdr:spPr>
        <a:xfrm>
          <a:off x="2857500" y="982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3610</xdr:rowOff>
    </xdr:from>
    <xdr:ext cx="534377" cy="259045"/>
    <xdr:sp macro="" textlink="">
      <xdr:nvSpPr>
        <xdr:cNvPr id="140" name="テキスト ボックス 139"/>
        <xdr:cNvSpPr txBox="1"/>
      </xdr:nvSpPr>
      <xdr:spPr>
        <a:xfrm>
          <a:off x="2641111" y="960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61226</xdr:rowOff>
    </xdr:from>
    <xdr:to>
      <xdr:col>10</xdr:col>
      <xdr:colOff>165100</xdr:colOff>
      <xdr:row>57</xdr:row>
      <xdr:rowOff>162826</xdr:rowOff>
    </xdr:to>
    <xdr:sp macro="" textlink="">
      <xdr:nvSpPr>
        <xdr:cNvPr id="141" name="楕円 140"/>
        <xdr:cNvSpPr/>
      </xdr:nvSpPr>
      <xdr:spPr>
        <a:xfrm>
          <a:off x="1968500" y="98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7903</xdr:rowOff>
    </xdr:from>
    <xdr:ext cx="534377" cy="259045"/>
    <xdr:sp macro="" textlink="">
      <xdr:nvSpPr>
        <xdr:cNvPr id="142" name="テキスト ボックス 141"/>
        <xdr:cNvSpPr txBox="1"/>
      </xdr:nvSpPr>
      <xdr:spPr>
        <a:xfrm>
          <a:off x="1752111" y="960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66442</xdr:rowOff>
    </xdr:from>
    <xdr:to>
      <xdr:col>6</xdr:col>
      <xdr:colOff>38100</xdr:colOff>
      <xdr:row>57</xdr:row>
      <xdr:rowOff>168042</xdr:rowOff>
    </xdr:to>
    <xdr:sp macro="" textlink="">
      <xdr:nvSpPr>
        <xdr:cNvPr id="143" name="楕円 142"/>
        <xdr:cNvSpPr/>
      </xdr:nvSpPr>
      <xdr:spPr>
        <a:xfrm>
          <a:off x="1079500" y="983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13119</xdr:rowOff>
    </xdr:from>
    <xdr:ext cx="534377" cy="259045"/>
    <xdr:sp macro="" textlink="">
      <xdr:nvSpPr>
        <xdr:cNvPr id="144" name="テキスト ボックス 143"/>
        <xdr:cNvSpPr txBox="1"/>
      </xdr:nvSpPr>
      <xdr:spPr>
        <a:xfrm>
          <a:off x="863111" y="961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63576</xdr:rowOff>
    </xdr:from>
    <xdr:to>
      <xdr:col>24</xdr:col>
      <xdr:colOff>63500</xdr:colOff>
      <xdr:row>79</xdr:row>
      <xdr:rowOff>67135</xdr:rowOff>
    </xdr:to>
    <xdr:cxnSp macro="">
      <xdr:nvCxnSpPr>
        <xdr:cNvPr id="175" name="直線コネクタ 174"/>
        <xdr:cNvCxnSpPr/>
      </xdr:nvCxnSpPr>
      <xdr:spPr>
        <a:xfrm flipV="1">
          <a:off x="3797300" y="13608126"/>
          <a:ext cx="8382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67135</xdr:rowOff>
    </xdr:from>
    <xdr:to>
      <xdr:col>19</xdr:col>
      <xdr:colOff>177800</xdr:colOff>
      <xdr:row>79</xdr:row>
      <xdr:rowOff>69292</xdr:rowOff>
    </xdr:to>
    <xdr:cxnSp macro="">
      <xdr:nvCxnSpPr>
        <xdr:cNvPr id="178" name="直線コネクタ 177"/>
        <xdr:cNvCxnSpPr/>
      </xdr:nvCxnSpPr>
      <xdr:spPr>
        <a:xfrm flipV="1">
          <a:off x="2908300" y="13611685"/>
          <a:ext cx="889000" cy="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62596</xdr:rowOff>
    </xdr:from>
    <xdr:to>
      <xdr:col>15</xdr:col>
      <xdr:colOff>50800</xdr:colOff>
      <xdr:row>79</xdr:row>
      <xdr:rowOff>69292</xdr:rowOff>
    </xdr:to>
    <xdr:cxnSp macro="">
      <xdr:nvCxnSpPr>
        <xdr:cNvPr id="181" name="直線コネクタ 180"/>
        <xdr:cNvCxnSpPr/>
      </xdr:nvCxnSpPr>
      <xdr:spPr>
        <a:xfrm>
          <a:off x="2019300" y="13607146"/>
          <a:ext cx="889000" cy="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62596</xdr:rowOff>
    </xdr:from>
    <xdr:to>
      <xdr:col>10</xdr:col>
      <xdr:colOff>114300</xdr:colOff>
      <xdr:row>79</xdr:row>
      <xdr:rowOff>68980</xdr:rowOff>
    </xdr:to>
    <xdr:cxnSp macro="">
      <xdr:nvCxnSpPr>
        <xdr:cNvPr id="184" name="直線コネクタ 183"/>
        <xdr:cNvCxnSpPr/>
      </xdr:nvCxnSpPr>
      <xdr:spPr>
        <a:xfrm flipV="1">
          <a:off x="1130300" y="13607146"/>
          <a:ext cx="889000" cy="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12776</xdr:rowOff>
    </xdr:from>
    <xdr:to>
      <xdr:col>24</xdr:col>
      <xdr:colOff>114300</xdr:colOff>
      <xdr:row>79</xdr:row>
      <xdr:rowOff>114376</xdr:rowOff>
    </xdr:to>
    <xdr:sp macro="" textlink="">
      <xdr:nvSpPr>
        <xdr:cNvPr id="194" name="楕円 193"/>
        <xdr:cNvSpPr/>
      </xdr:nvSpPr>
      <xdr:spPr>
        <a:xfrm>
          <a:off x="4584700" y="1355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99153</xdr:rowOff>
    </xdr:from>
    <xdr:ext cx="469744" cy="259045"/>
    <xdr:sp macro="" textlink="">
      <xdr:nvSpPr>
        <xdr:cNvPr id="195" name="維持補修費該当値テキスト"/>
        <xdr:cNvSpPr txBox="1"/>
      </xdr:nvSpPr>
      <xdr:spPr>
        <a:xfrm>
          <a:off x="4686300" y="1347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16335</xdr:rowOff>
    </xdr:from>
    <xdr:to>
      <xdr:col>20</xdr:col>
      <xdr:colOff>38100</xdr:colOff>
      <xdr:row>79</xdr:row>
      <xdr:rowOff>117935</xdr:rowOff>
    </xdr:to>
    <xdr:sp macro="" textlink="">
      <xdr:nvSpPr>
        <xdr:cNvPr id="196" name="楕円 195"/>
        <xdr:cNvSpPr/>
      </xdr:nvSpPr>
      <xdr:spPr>
        <a:xfrm>
          <a:off x="3746500" y="1356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109062</xdr:rowOff>
    </xdr:from>
    <xdr:ext cx="469744" cy="259045"/>
    <xdr:sp macro="" textlink="">
      <xdr:nvSpPr>
        <xdr:cNvPr id="197" name="テキスト ボックス 196"/>
        <xdr:cNvSpPr txBox="1"/>
      </xdr:nvSpPr>
      <xdr:spPr>
        <a:xfrm>
          <a:off x="3562428" y="1365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18492</xdr:rowOff>
    </xdr:from>
    <xdr:to>
      <xdr:col>15</xdr:col>
      <xdr:colOff>101600</xdr:colOff>
      <xdr:row>79</xdr:row>
      <xdr:rowOff>120092</xdr:rowOff>
    </xdr:to>
    <xdr:sp macro="" textlink="">
      <xdr:nvSpPr>
        <xdr:cNvPr id="198" name="楕円 197"/>
        <xdr:cNvSpPr/>
      </xdr:nvSpPr>
      <xdr:spPr>
        <a:xfrm>
          <a:off x="2857500" y="1356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111219</xdr:rowOff>
    </xdr:from>
    <xdr:ext cx="469744" cy="259045"/>
    <xdr:sp macro="" textlink="">
      <xdr:nvSpPr>
        <xdr:cNvPr id="199" name="テキスト ボックス 198"/>
        <xdr:cNvSpPr txBox="1"/>
      </xdr:nvSpPr>
      <xdr:spPr>
        <a:xfrm>
          <a:off x="2673428" y="1365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11796</xdr:rowOff>
    </xdr:from>
    <xdr:to>
      <xdr:col>10</xdr:col>
      <xdr:colOff>165100</xdr:colOff>
      <xdr:row>79</xdr:row>
      <xdr:rowOff>113396</xdr:rowOff>
    </xdr:to>
    <xdr:sp macro="" textlink="">
      <xdr:nvSpPr>
        <xdr:cNvPr id="200" name="楕円 199"/>
        <xdr:cNvSpPr/>
      </xdr:nvSpPr>
      <xdr:spPr>
        <a:xfrm>
          <a:off x="1968500" y="1355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104523</xdr:rowOff>
    </xdr:from>
    <xdr:ext cx="469744" cy="259045"/>
    <xdr:sp macro="" textlink="">
      <xdr:nvSpPr>
        <xdr:cNvPr id="201" name="テキスト ボックス 200"/>
        <xdr:cNvSpPr txBox="1"/>
      </xdr:nvSpPr>
      <xdr:spPr>
        <a:xfrm>
          <a:off x="1784428" y="1364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18180</xdr:rowOff>
    </xdr:from>
    <xdr:to>
      <xdr:col>6</xdr:col>
      <xdr:colOff>38100</xdr:colOff>
      <xdr:row>79</xdr:row>
      <xdr:rowOff>119780</xdr:rowOff>
    </xdr:to>
    <xdr:sp macro="" textlink="">
      <xdr:nvSpPr>
        <xdr:cNvPr id="202" name="楕円 201"/>
        <xdr:cNvSpPr/>
      </xdr:nvSpPr>
      <xdr:spPr>
        <a:xfrm>
          <a:off x="1079500" y="1356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110907</xdr:rowOff>
    </xdr:from>
    <xdr:ext cx="469744" cy="259045"/>
    <xdr:sp macro="" textlink="">
      <xdr:nvSpPr>
        <xdr:cNvPr id="203" name="テキスト ボックス 202"/>
        <xdr:cNvSpPr txBox="1"/>
      </xdr:nvSpPr>
      <xdr:spPr>
        <a:xfrm>
          <a:off x="895428" y="1365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75197</xdr:rowOff>
    </xdr:from>
    <xdr:to>
      <xdr:col>24</xdr:col>
      <xdr:colOff>63500</xdr:colOff>
      <xdr:row>97</xdr:row>
      <xdr:rowOff>78465</xdr:rowOff>
    </xdr:to>
    <xdr:cxnSp macro="">
      <xdr:nvCxnSpPr>
        <xdr:cNvPr id="233" name="直線コネクタ 232"/>
        <xdr:cNvCxnSpPr/>
      </xdr:nvCxnSpPr>
      <xdr:spPr>
        <a:xfrm flipV="1">
          <a:off x="3797300" y="16534397"/>
          <a:ext cx="838200" cy="17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78465</xdr:rowOff>
    </xdr:from>
    <xdr:to>
      <xdr:col>19</xdr:col>
      <xdr:colOff>177800</xdr:colOff>
      <xdr:row>97</xdr:row>
      <xdr:rowOff>79204</xdr:rowOff>
    </xdr:to>
    <xdr:cxnSp macro="">
      <xdr:nvCxnSpPr>
        <xdr:cNvPr id="236" name="直線コネクタ 235"/>
        <xdr:cNvCxnSpPr/>
      </xdr:nvCxnSpPr>
      <xdr:spPr>
        <a:xfrm flipV="1">
          <a:off x="2908300" y="16709115"/>
          <a:ext cx="889000" cy="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xdr:cNvSpPr txBox="1"/>
      </xdr:nvSpPr>
      <xdr:spPr>
        <a:xfrm>
          <a:off x="3497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79204</xdr:rowOff>
    </xdr:from>
    <xdr:to>
      <xdr:col>15</xdr:col>
      <xdr:colOff>50800</xdr:colOff>
      <xdr:row>97</xdr:row>
      <xdr:rowOff>110461</xdr:rowOff>
    </xdr:to>
    <xdr:cxnSp macro="">
      <xdr:nvCxnSpPr>
        <xdr:cNvPr id="239" name="直線コネクタ 238"/>
        <xdr:cNvCxnSpPr/>
      </xdr:nvCxnSpPr>
      <xdr:spPr>
        <a:xfrm flipV="1">
          <a:off x="2019300" y="16709854"/>
          <a:ext cx="889000" cy="3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54345</xdr:rowOff>
    </xdr:from>
    <xdr:ext cx="599010" cy="259045"/>
    <xdr:sp macro="" textlink="">
      <xdr:nvSpPr>
        <xdr:cNvPr id="241" name="テキスト ボックス 240"/>
        <xdr:cNvSpPr txBox="1"/>
      </xdr:nvSpPr>
      <xdr:spPr>
        <a:xfrm>
          <a:off x="2608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83632</xdr:rowOff>
    </xdr:from>
    <xdr:to>
      <xdr:col>10</xdr:col>
      <xdr:colOff>114300</xdr:colOff>
      <xdr:row>97</xdr:row>
      <xdr:rowOff>110461</xdr:rowOff>
    </xdr:to>
    <xdr:cxnSp macro="">
      <xdr:nvCxnSpPr>
        <xdr:cNvPr id="242" name="直線コネクタ 241"/>
        <xdr:cNvCxnSpPr/>
      </xdr:nvCxnSpPr>
      <xdr:spPr>
        <a:xfrm>
          <a:off x="1130300" y="16714282"/>
          <a:ext cx="889000" cy="2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86242</xdr:rowOff>
    </xdr:from>
    <xdr:ext cx="534377" cy="259045"/>
    <xdr:sp macro="" textlink="">
      <xdr:nvSpPr>
        <xdr:cNvPr id="244" name="テキスト ボックス 243"/>
        <xdr:cNvSpPr txBox="1"/>
      </xdr:nvSpPr>
      <xdr:spPr>
        <a:xfrm>
          <a:off x="1752111" y="163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92408</xdr:rowOff>
    </xdr:from>
    <xdr:ext cx="534377" cy="259045"/>
    <xdr:sp macro="" textlink="">
      <xdr:nvSpPr>
        <xdr:cNvPr id="246" name="テキスト ボックス 245"/>
        <xdr:cNvSpPr txBox="1"/>
      </xdr:nvSpPr>
      <xdr:spPr>
        <a:xfrm>
          <a:off x="863111" y="163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24397</xdr:rowOff>
    </xdr:from>
    <xdr:to>
      <xdr:col>24</xdr:col>
      <xdr:colOff>114300</xdr:colOff>
      <xdr:row>96</xdr:row>
      <xdr:rowOff>125997</xdr:rowOff>
    </xdr:to>
    <xdr:sp macro="" textlink="">
      <xdr:nvSpPr>
        <xdr:cNvPr id="252" name="楕円 251"/>
        <xdr:cNvSpPr/>
      </xdr:nvSpPr>
      <xdr:spPr>
        <a:xfrm>
          <a:off x="4584700" y="1648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2824</xdr:rowOff>
    </xdr:from>
    <xdr:ext cx="599010" cy="259045"/>
    <xdr:sp macro="" textlink="">
      <xdr:nvSpPr>
        <xdr:cNvPr id="253" name="扶助費該当値テキスト"/>
        <xdr:cNvSpPr txBox="1"/>
      </xdr:nvSpPr>
      <xdr:spPr>
        <a:xfrm>
          <a:off x="4686300" y="1646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27665</xdr:rowOff>
    </xdr:from>
    <xdr:to>
      <xdr:col>20</xdr:col>
      <xdr:colOff>38100</xdr:colOff>
      <xdr:row>97</xdr:row>
      <xdr:rowOff>129265</xdr:rowOff>
    </xdr:to>
    <xdr:sp macro="" textlink="">
      <xdr:nvSpPr>
        <xdr:cNvPr id="254" name="楕円 253"/>
        <xdr:cNvSpPr/>
      </xdr:nvSpPr>
      <xdr:spPr>
        <a:xfrm>
          <a:off x="3746500" y="1665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120392</xdr:rowOff>
    </xdr:from>
    <xdr:ext cx="534377" cy="259045"/>
    <xdr:sp macro="" textlink="">
      <xdr:nvSpPr>
        <xdr:cNvPr id="255" name="テキスト ボックス 254"/>
        <xdr:cNvSpPr txBox="1"/>
      </xdr:nvSpPr>
      <xdr:spPr>
        <a:xfrm>
          <a:off x="3530111" y="1675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28404</xdr:rowOff>
    </xdr:from>
    <xdr:to>
      <xdr:col>15</xdr:col>
      <xdr:colOff>101600</xdr:colOff>
      <xdr:row>97</xdr:row>
      <xdr:rowOff>130004</xdr:rowOff>
    </xdr:to>
    <xdr:sp macro="" textlink="">
      <xdr:nvSpPr>
        <xdr:cNvPr id="256" name="楕円 255"/>
        <xdr:cNvSpPr/>
      </xdr:nvSpPr>
      <xdr:spPr>
        <a:xfrm>
          <a:off x="2857500" y="1665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121131</xdr:rowOff>
    </xdr:from>
    <xdr:ext cx="534377" cy="259045"/>
    <xdr:sp macro="" textlink="">
      <xdr:nvSpPr>
        <xdr:cNvPr id="257" name="テキスト ボックス 256"/>
        <xdr:cNvSpPr txBox="1"/>
      </xdr:nvSpPr>
      <xdr:spPr>
        <a:xfrm>
          <a:off x="2641111" y="1675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59661</xdr:rowOff>
    </xdr:from>
    <xdr:to>
      <xdr:col>10</xdr:col>
      <xdr:colOff>165100</xdr:colOff>
      <xdr:row>97</xdr:row>
      <xdr:rowOff>161261</xdr:rowOff>
    </xdr:to>
    <xdr:sp macro="" textlink="">
      <xdr:nvSpPr>
        <xdr:cNvPr id="258" name="楕円 257"/>
        <xdr:cNvSpPr/>
      </xdr:nvSpPr>
      <xdr:spPr>
        <a:xfrm>
          <a:off x="1968500" y="1669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152388</xdr:rowOff>
    </xdr:from>
    <xdr:ext cx="534377" cy="259045"/>
    <xdr:sp macro="" textlink="">
      <xdr:nvSpPr>
        <xdr:cNvPr id="259" name="テキスト ボックス 258"/>
        <xdr:cNvSpPr txBox="1"/>
      </xdr:nvSpPr>
      <xdr:spPr>
        <a:xfrm>
          <a:off x="1752111" y="167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32832</xdr:rowOff>
    </xdr:from>
    <xdr:to>
      <xdr:col>6</xdr:col>
      <xdr:colOff>38100</xdr:colOff>
      <xdr:row>97</xdr:row>
      <xdr:rowOff>134432</xdr:rowOff>
    </xdr:to>
    <xdr:sp macro="" textlink="">
      <xdr:nvSpPr>
        <xdr:cNvPr id="260" name="楕円 259"/>
        <xdr:cNvSpPr/>
      </xdr:nvSpPr>
      <xdr:spPr>
        <a:xfrm>
          <a:off x="1079500" y="1666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125559</xdr:rowOff>
    </xdr:from>
    <xdr:ext cx="534377" cy="259045"/>
    <xdr:sp macro="" textlink="">
      <xdr:nvSpPr>
        <xdr:cNvPr id="261" name="テキスト ボックス 260"/>
        <xdr:cNvSpPr txBox="1"/>
      </xdr:nvSpPr>
      <xdr:spPr>
        <a:xfrm>
          <a:off x="863111" y="1675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66160</xdr:rowOff>
    </xdr:from>
    <xdr:to>
      <xdr:col>55</xdr:col>
      <xdr:colOff>0</xdr:colOff>
      <xdr:row>36</xdr:row>
      <xdr:rowOff>29812</xdr:rowOff>
    </xdr:to>
    <xdr:cxnSp macro="">
      <xdr:nvCxnSpPr>
        <xdr:cNvPr id="290" name="直線コネクタ 289"/>
        <xdr:cNvCxnSpPr/>
      </xdr:nvCxnSpPr>
      <xdr:spPr>
        <a:xfrm>
          <a:off x="9639300" y="5895460"/>
          <a:ext cx="838200" cy="30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100608</xdr:rowOff>
    </xdr:from>
    <xdr:ext cx="599010" cy="259045"/>
    <xdr:sp macro="" textlink="">
      <xdr:nvSpPr>
        <xdr:cNvPr id="291" name="補助費等平均値テキスト"/>
        <xdr:cNvSpPr txBox="1"/>
      </xdr:nvSpPr>
      <xdr:spPr>
        <a:xfrm>
          <a:off x="10528300" y="627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66160</xdr:rowOff>
    </xdr:from>
    <xdr:to>
      <xdr:col>50</xdr:col>
      <xdr:colOff>114300</xdr:colOff>
      <xdr:row>37</xdr:row>
      <xdr:rowOff>116089</xdr:rowOff>
    </xdr:to>
    <xdr:cxnSp macro="">
      <xdr:nvCxnSpPr>
        <xdr:cNvPr id="293" name="直線コネクタ 292"/>
        <xdr:cNvCxnSpPr/>
      </xdr:nvCxnSpPr>
      <xdr:spPr>
        <a:xfrm flipV="1">
          <a:off x="8750300" y="5895460"/>
          <a:ext cx="889000" cy="56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9735</xdr:rowOff>
    </xdr:from>
    <xdr:ext cx="599010" cy="259045"/>
    <xdr:sp macro="" textlink="">
      <xdr:nvSpPr>
        <xdr:cNvPr id="295" name="テキスト ボックス 294"/>
        <xdr:cNvSpPr txBox="1"/>
      </xdr:nvSpPr>
      <xdr:spPr>
        <a:xfrm>
          <a:off x="9339795" y="601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116089</xdr:rowOff>
    </xdr:from>
    <xdr:to>
      <xdr:col>45</xdr:col>
      <xdr:colOff>177800</xdr:colOff>
      <xdr:row>37</xdr:row>
      <xdr:rowOff>128179</xdr:rowOff>
    </xdr:to>
    <xdr:cxnSp macro="">
      <xdr:nvCxnSpPr>
        <xdr:cNvPr id="296" name="直線コネクタ 295"/>
        <xdr:cNvCxnSpPr/>
      </xdr:nvCxnSpPr>
      <xdr:spPr>
        <a:xfrm flipV="1">
          <a:off x="7861300" y="6459739"/>
          <a:ext cx="889000" cy="1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165159</xdr:rowOff>
    </xdr:from>
    <xdr:ext cx="534377" cy="259045"/>
    <xdr:sp macro="" textlink="">
      <xdr:nvSpPr>
        <xdr:cNvPr id="298" name="テキスト ボックス 297"/>
        <xdr:cNvSpPr txBox="1"/>
      </xdr:nvSpPr>
      <xdr:spPr>
        <a:xfrm>
          <a:off x="8483111" y="61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128179</xdr:rowOff>
    </xdr:from>
    <xdr:to>
      <xdr:col>41</xdr:col>
      <xdr:colOff>50800</xdr:colOff>
      <xdr:row>37</xdr:row>
      <xdr:rowOff>134065</xdr:rowOff>
    </xdr:to>
    <xdr:cxnSp macro="">
      <xdr:nvCxnSpPr>
        <xdr:cNvPr id="299" name="直線コネクタ 298"/>
        <xdr:cNvCxnSpPr/>
      </xdr:nvCxnSpPr>
      <xdr:spPr>
        <a:xfrm flipV="1">
          <a:off x="6972300" y="6471829"/>
          <a:ext cx="889000" cy="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16779</xdr:rowOff>
    </xdr:from>
    <xdr:ext cx="534377" cy="259045"/>
    <xdr:sp macro="" textlink="">
      <xdr:nvSpPr>
        <xdr:cNvPr id="301" name="テキスト ボックス 300"/>
        <xdr:cNvSpPr txBox="1"/>
      </xdr:nvSpPr>
      <xdr:spPr>
        <a:xfrm>
          <a:off x="7594111" y="618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21427</xdr:rowOff>
    </xdr:from>
    <xdr:ext cx="534377" cy="259045"/>
    <xdr:sp macro="" textlink="">
      <xdr:nvSpPr>
        <xdr:cNvPr id="303" name="テキスト ボックス 302"/>
        <xdr:cNvSpPr txBox="1"/>
      </xdr:nvSpPr>
      <xdr:spPr>
        <a:xfrm>
          <a:off x="6705111" y="619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150462</xdr:rowOff>
    </xdr:from>
    <xdr:to>
      <xdr:col>55</xdr:col>
      <xdr:colOff>50800</xdr:colOff>
      <xdr:row>36</xdr:row>
      <xdr:rowOff>80612</xdr:rowOff>
    </xdr:to>
    <xdr:sp macro="" textlink="">
      <xdr:nvSpPr>
        <xdr:cNvPr id="309" name="楕円 308"/>
        <xdr:cNvSpPr/>
      </xdr:nvSpPr>
      <xdr:spPr>
        <a:xfrm>
          <a:off x="10426700" y="615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1889</xdr:rowOff>
    </xdr:from>
    <xdr:ext cx="599010" cy="259045"/>
    <xdr:sp macro="" textlink="">
      <xdr:nvSpPr>
        <xdr:cNvPr id="310" name="補助費等該当値テキスト"/>
        <xdr:cNvSpPr txBox="1"/>
      </xdr:nvSpPr>
      <xdr:spPr>
        <a:xfrm>
          <a:off x="10528300" y="600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15360</xdr:rowOff>
    </xdr:from>
    <xdr:to>
      <xdr:col>50</xdr:col>
      <xdr:colOff>165100</xdr:colOff>
      <xdr:row>34</xdr:row>
      <xdr:rowOff>116960</xdr:rowOff>
    </xdr:to>
    <xdr:sp macro="" textlink="">
      <xdr:nvSpPr>
        <xdr:cNvPr id="311" name="楕円 310"/>
        <xdr:cNvSpPr/>
      </xdr:nvSpPr>
      <xdr:spPr>
        <a:xfrm>
          <a:off x="9588500" y="584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133487</xdr:rowOff>
    </xdr:from>
    <xdr:ext cx="599010" cy="259045"/>
    <xdr:sp macro="" textlink="">
      <xdr:nvSpPr>
        <xdr:cNvPr id="312" name="テキスト ボックス 311"/>
        <xdr:cNvSpPr txBox="1"/>
      </xdr:nvSpPr>
      <xdr:spPr>
        <a:xfrm>
          <a:off x="9339795" y="561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65289</xdr:rowOff>
    </xdr:from>
    <xdr:to>
      <xdr:col>46</xdr:col>
      <xdr:colOff>38100</xdr:colOff>
      <xdr:row>37</xdr:row>
      <xdr:rowOff>166889</xdr:rowOff>
    </xdr:to>
    <xdr:sp macro="" textlink="">
      <xdr:nvSpPr>
        <xdr:cNvPr id="313" name="楕円 312"/>
        <xdr:cNvSpPr/>
      </xdr:nvSpPr>
      <xdr:spPr>
        <a:xfrm>
          <a:off x="8699500" y="640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158017</xdr:rowOff>
    </xdr:from>
    <xdr:ext cx="534377" cy="259045"/>
    <xdr:sp macro="" textlink="">
      <xdr:nvSpPr>
        <xdr:cNvPr id="314" name="テキスト ボックス 313"/>
        <xdr:cNvSpPr txBox="1"/>
      </xdr:nvSpPr>
      <xdr:spPr>
        <a:xfrm>
          <a:off x="8483111" y="650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77379</xdr:rowOff>
    </xdr:from>
    <xdr:to>
      <xdr:col>41</xdr:col>
      <xdr:colOff>101600</xdr:colOff>
      <xdr:row>38</xdr:row>
      <xdr:rowOff>7528</xdr:rowOff>
    </xdr:to>
    <xdr:sp macro="" textlink="">
      <xdr:nvSpPr>
        <xdr:cNvPr id="315" name="楕円 314"/>
        <xdr:cNvSpPr/>
      </xdr:nvSpPr>
      <xdr:spPr>
        <a:xfrm>
          <a:off x="7810500" y="64210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170105</xdr:rowOff>
    </xdr:from>
    <xdr:ext cx="534377" cy="259045"/>
    <xdr:sp macro="" textlink="">
      <xdr:nvSpPr>
        <xdr:cNvPr id="316" name="テキスト ボックス 315"/>
        <xdr:cNvSpPr txBox="1"/>
      </xdr:nvSpPr>
      <xdr:spPr>
        <a:xfrm>
          <a:off x="7594111" y="651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83265</xdr:rowOff>
    </xdr:from>
    <xdr:to>
      <xdr:col>36</xdr:col>
      <xdr:colOff>165100</xdr:colOff>
      <xdr:row>38</xdr:row>
      <xdr:rowOff>13415</xdr:rowOff>
    </xdr:to>
    <xdr:sp macro="" textlink="">
      <xdr:nvSpPr>
        <xdr:cNvPr id="317" name="楕円 316"/>
        <xdr:cNvSpPr/>
      </xdr:nvSpPr>
      <xdr:spPr>
        <a:xfrm>
          <a:off x="6921500" y="642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4542</xdr:rowOff>
    </xdr:from>
    <xdr:ext cx="534377" cy="259045"/>
    <xdr:sp macro="" textlink="">
      <xdr:nvSpPr>
        <xdr:cNvPr id="318" name="テキスト ボックス 317"/>
        <xdr:cNvSpPr txBox="1"/>
      </xdr:nvSpPr>
      <xdr:spPr>
        <a:xfrm>
          <a:off x="6705111" y="651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83556</xdr:rowOff>
    </xdr:from>
    <xdr:to>
      <xdr:col>55</xdr:col>
      <xdr:colOff>0</xdr:colOff>
      <xdr:row>57</xdr:row>
      <xdr:rowOff>96714</xdr:rowOff>
    </xdr:to>
    <xdr:cxnSp macro="">
      <xdr:nvCxnSpPr>
        <xdr:cNvPr id="345" name="直線コネクタ 344"/>
        <xdr:cNvCxnSpPr/>
      </xdr:nvCxnSpPr>
      <xdr:spPr>
        <a:xfrm flipV="1">
          <a:off x="9639300" y="9856206"/>
          <a:ext cx="838200" cy="1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96714</xdr:rowOff>
    </xdr:from>
    <xdr:to>
      <xdr:col>50</xdr:col>
      <xdr:colOff>114300</xdr:colOff>
      <xdr:row>57</xdr:row>
      <xdr:rowOff>162121</xdr:rowOff>
    </xdr:to>
    <xdr:cxnSp macro="">
      <xdr:nvCxnSpPr>
        <xdr:cNvPr id="348" name="直線コネクタ 347"/>
        <xdr:cNvCxnSpPr/>
      </xdr:nvCxnSpPr>
      <xdr:spPr>
        <a:xfrm flipV="1">
          <a:off x="8750300" y="9869364"/>
          <a:ext cx="889000" cy="6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68381</xdr:rowOff>
    </xdr:from>
    <xdr:to>
      <xdr:col>45</xdr:col>
      <xdr:colOff>177800</xdr:colOff>
      <xdr:row>57</xdr:row>
      <xdr:rowOff>162121</xdr:rowOff>
    </xdr:to>
    <xdr:cxnSp macro="">
      <xdr:nvCxnSpPr>
        <xdr:cNvPr id="351" name="直線コネクタ 350"/>
        <xdr:cNvCxnSpPr/>
      </xdr:nvCxnSpPr>
      <xdr:spPr>
        <a:xfrm>
          <a:off x="7861300" y="9841031"/>
          <a:ext cx="889000" cy="9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3" name="テキスト ボックス 352"/>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68381</xdr:rowOff>
    </xdr:from>
    <xdr:to>
      <xdr:col>41</xdr:col>
      <xdr:colOff>50800</xdr:colOff>
      <xdr:row>57</xdr:row>
      <xdr:rowOff>104015</xdr:rowOff>
    </xdr:to>
    <xdr:cxnSp macro="">
      <xdr:nvCxnSpPr>
        <xdr:cNvPr id="354" name="直線コネクタ 353"/>
        <xdr:cNvCxnSpPr/>
      </xdr:nvCxnSpPr>
      <xdr:spPr>
        <a:xfrm flipV="1">
          <a:off x="6972300" y="9841031"/>
          <a:ext cx="889000" cy="3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56" name="テキスト ボックス 355"/>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8" name="テキスト ボックス 357"/>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32756</xdr:rowOff>
    </xdr:from>
    <xdr:to>
      <xdr:col>55</xdr:col>
      <xdr:colOff>50800</xdr:colOff>
      <xdr:row>57</xdr:row>
      <xdr:rowOff>134356</xdr:rowOff>
    </xdr:to>
    <xdr:sp macro="" textlink="">
      <xdr:nvSpPr>
        <xdr:cNvPr id="364" name="楕円 363"/>
        <xdr:cNvSpPr/>
      </xdr:nvSpPr>
      <xdr:spPr>
        <a:xfrm>
          <a:off x="10426700" y="980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11183</xdr:rowOff>
    </xdr:from>
    <xdr:ext cx="534377" cy="259045"/>
    <xdr:sp macro="" textlink="">
      <xdr:nvSpPr>
        <xdr:cNvPr id="365" name="普通建設事業費該当値テキスト"/>
        <xdr:cNvSpPr txBox="1"/>
      </xdr:nvSpPr>
      <xdr:spPr>
        <a:xfrm>
          <a:off x="10528300" y="978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45914</xdr:rowOff>
    </xdr:from>
    <xdr:to>
      <xdr:col>50</xdr:col>
      <xdr:colOff>165100</xdr:colOff>
      <xdr:row>57</xdr:row>
      <xdr:rowOff>147514</xdr:rowOff>
    </xdr:to>
    <xdr:sp macro="" textlink="">
      <xdr:nvSpPr>
        <xdr:cNvPr id="366" name="楕円 365"/>
        <xdr:cNvSpPr/>
      </xdr:nvSpPr>
      <xdr:spPr>
        <a:xfrm>
          <a:off x="9588500" y="98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138641</xdr:rowOff>
    </xdr:from>
    <xdr:ext cx="534377" cy="259045"/>
    <xdr:sp macro="" textlink="">
      <xdr:nvSpPr>
        <xdr:cNvPr id="367" name="テキスト ボックス 366"/>
        <xdr:cNvSpPr txBox="1"/>
      </xdr:nvSpPr>
      <xdr:spPr>
        <a:xfrm>
          <a:off x="9372111" y="991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111321</xdr:rowOff>
    </xdr:from>
    <xdr:to>
      <xdr:col>46</xdr:col>
      <xdr:colOff>38100</xdr:colOff>
      <xdr:row>58</xdr:row>
      <xdr:rowOff>41471</xdr:rowOff>
    </xdr:to>
    <xdr:sp macro="" textlink="">
      <xdr:nvSpPr>
        <xdr:cNvPr id="368" name="楕円 367"/>
        <xdr:cNvSpPr/>
      </xdr:nvSpPr>
      <xdr:spPr>
        <a:xfrm>
          <a:off x="8699500" y="988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32598</xdr:rowOff>
    </xdr:from>
    <xdr:ext cx="534377" cy="259045"/>
    <xdr:sp macro="" textlink="">
      <xdr:nvSpPr>
        <xdr:cNvPr id="369" name="テキスト ボックス 368"/>
        <xdr:cNvSpPr txBox="1"/>
      </xdr:nvSpPr>
      <xdr:spPr>
        <a:xfrm>
          <a:off x="8483111" y="997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17581</xdr:rowOff>
    </xdr:from>
    <xdr:to>
      <xdr:col>41</xdr:col>
      <xdr:colOff>101600</xdr:colOff>
      <xdr:row>57</xdr:row>
      <xdr:rowOff>119181</xdr:rowOff>
    </xdr:to>
    <xdr:sp macro="" textlink="">
      <xdr:nvSpPr>
        <xdr:cNvPr id="370" name="楕円 369"/>
        <xdr:cNvSpPr/>
      </xdr:nvSpPr>
      <xdr:spPr>
        <a:xfrm>
          <a:off x="7810500" y="979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110308</xdr:rowOff>
    </xdr:from>
    <xdr:ext cx="534377" cy="259045"/>
    <xdr:sp macro="" textlink="">
      <xdr:nvSpPr>
        <xdr:cNvPr id="371" name="テキスト ボックス 370"/>
        <xdr:cNvSpPr txBox="1"/>
      </xdr:nvSpPr>
      <xdr:spPr>
        <a:xfrm>
          <a:off x="7594111" y="988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53215</xdr:rowOff>
    </xdr:from>
    <xdr:to>
      <xdr:col>36</xdr:col>
      <xdr:colOff>165100</xdr:colOff>
      <xdr:row>57</xdr:row>
      <xdr:rowOff>154815</xdr:rowOff>
    </xdr:to>
    <xdr:sp macro="" textlink="">
      <xdr:nvSpPr>
        <xdr:cNvPr id="372" name="楕円 371"/>
        <xdr:cNvSpPr/>
      </xdr:nvSpPr>
      <xdr:spPr>
        <a:xfrm>
          <a:off x="6921500" y="982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145942</xdr:rowOff>
    </xdr:from>
    <xdr:ext cx="534377" cy="259045"/>
    <xdr:sp macro="" textlink="">
      <xdr:nvSpPr>
        <xdr:cNvPr id="373" name="テキスト ボックス 372"/>
        <xdr:cNvSpPr txBox="1"/>
      </xdr:nvSpPr>
      <xdr:spPr>
        <a:xfrm>
          <a:off x="6705111" y="991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163961</xdr:rowOff>
    </xdr:from>
    <xdr:to>
      <xdr:col>55</xdr:col>
      <xdr:colOff>0</xdr:colOff>
      <xdr:row>78</xdr:row>
      <xdr:rowOff>22217</xdr:rowOff>
    </xdr:to>
    <xdr:cxnSp macro="">
      <xdr:nvCxnSpPr>
        <xdr:cNvPr id="398" name="直線コネクタ 397"/>
        <xdr:cNvCxnSpPr/>
      </xdr:nvCxnSpPr>
      <xdr:spPr>
        <a:xfrm>
          <a:off x="9639300" y="13365611"/>
          <a:ext cx="838200" cy="2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163961</xdr:rowOff>
    </xdr:from>
    <xdr:to>
      <xdr:col>50</xdr:col>
      <xdr:colOff>114300</xdr:colOff>
      <xdr:row>78</xdr:row>
      <xdr:rowOff>20439</xdr:rowOff>
    </xdr:to>
    <xdr:cxnSp macro="">
      <xdr:nvCxnSpPr>
        <xdr:cNvPr id="401" name="直線コネクタ 400"/>
        <xdr:cNvCxnSpPr/>
      </xdr:nvCxnSpPr>
      <xdr:spPr>
        <a:xfrm flipV="1">
          <a:off x="8750300" y="13365611"/>
          <a:ext cx="889000" cy="2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5128</xdr:rowOff>
    </xdr:from>
    <xdr:to>
      <xdr:col>45</xdr:col>
      <xdr:colOff>177800</xdr:colOff>
      <xdr:row>78</xdr:row>
      <xdr:rowOff>20439</xdr:rowOff>
    </xdr:to>
    <xdr:cxnSp macro="">
      <xdr:nvCxnSpPr>
        <xdr:cNvPr id="404" name="直線コネクタ 403"/>
        <xdr:cNvCxnSpPr/>
      </xdr:nvCxnSpPr>
      <xdr:spPr>
        <a:xfrm>
          <a:off x="7861300" y="13378228"/>
          <a:ext cx="889000" cy="1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158806</xdr:rowOff>
    </xdr:from>
    <xdr:to>
      <xdr:col>41</xdr:col>
      <xdr:colOff>50800</xdr:colOff>
      <xdr:row>78</xdr:row>
      <xdr:rowOff>5128</xdr:rowOff>
    </xdr:to>
    <xdr:cxnSp macro="">
      <xdr:nvCxnSpPr>
        <xdr:cNvPr id="407" name="直線コネクタ 406"/>
        <xdr:cNvCxnSpPr/>
      </xdr:nvCxnSpPr>
      <xdr:spPr>
        <a:xfrm>
          <a:off x="6972300" y="13360456"/>
          <a:ext cx="889000" cy="1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xdr:cNvSpPr txBox="1"/>
      </xdr:nvSpPr>
      <xdr:spPr>
        <a:xfrm>
          <a:off x="7594111" y="129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142867</xdr:rowOff>
    </xdr:from>
    <xdr:to>
      <xdr:col>55</xdr:col>
      <xdr:colOff>50800</xdr:colOff>
      <xdr:row>78</xdr:row>
      <xdr:rowOff>73017</xdr:rowOff>
    </xdr:to>
    <xdr:sp macro="" textlink="">
      <xdr:nvSpPr>
        <xdr:cNvPr id="417" name="楕円 416"/>
        <xdr:cNvSpPr/>
      </xdr:nvSpPr>
      <xdr:spPr>
        <a:xfrm>
          <a:off x="10426700" y="1334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57794</xdr:rowOff>
    </xdr:from>
    <xdr:ext cx="378565" cy="259045"/>
    <xdr:sp macro="" textlink="">
      <xdr:nvSpPr>
        <xdr:cNvPr id="418" name="普通建設事業費 （ うち新規整備　）該当値テキスト"/>
        <xdr:cNvSpPr txBox="1"/>
      </xdr:nvSpPr>
      <xdr:spPr>
        <a:xfrm>
          <a:off x="10528300" y="13259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113161</xdr:rowOff>
    </xdr:from>
    <xdr:to>
      <xdr:col>50</xdr:col>
      <xdr:colOff>165100</xdr:colOff>
      <xdr:row>78</xdr:row>
      <xdr:rowOff>43311</xdr:rowOff>
    </xdr:to>
    <xdr:sp macro="" textlink="">
      <xdr:nvSpPr>
        <xdr:cNvPr id="419" name="楕円 418"/>
        <xdr:cNvSpPr/>
      </xdr:nvSpPr>
      <xdr:spPr>
        <a:xfrm>
          <a:off x="9588500" y="1331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34438</xdr:rowOff>
    </xdr:from>
    <xdr:ext cx="469744" cy="259045"/>
    <xdr:sp macro="" textlink="">
      <xdr:nvSpPr>
        <xdr:cNvPr id="420" name="テキスト ボックス 419"/>
        <xdr:cNvSpPr txBox="1"/>
      </xdr:nvSpPr>
      <xdr:spPr>
        <a:xfrm>
          <a:off x="9404428" y="1340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141089</xdr:rowOff>
    </xdr:from>
    <xdr:to>
      <xdr:col>46</xdr:col>
      <xdr:colOff>38100</xdr:colOff>
      <xdr:row>78</xdr:row>
      <xdr:rowOff>71239</xdr:rowOff>
    </xdr:to>
    <xdr:sp macro="" textlink="">
      <xdr:nvSpPr>
        <xdr:cNvPr id="421" name="楕円 420"/>
        <xdr:cNvSpPr/>
      </xdr:nvSpPr>
      <xdr:spPr>
        <a:xfrm>
          <a:off x="8699500" y="1334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62366</xdr:rowOff>
    </xdr:from>
    <xdr:ext cx="378565" cy="259045"/>
    <xdr:sp macro="" textlink="">
      <xdr:nvSpPr>
        <xdr:cNvPr id="422" name="テキスト ボックス 421"/>
        <xdr:cNvSpPr txBox="1"/>
      </xdr:nvSpPr>
      <xdr:spPr>
        <a:xfrm>
          <a:off x="8561017" y="13435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125778</xdr:rowOff>
    </xdr:from>
    <xdr:to>
      <xdr:col>41</xdr:col>
      <xdr:colOff>101600</xdr:colOff>
      <xdr:row>78</xdr:row>
      <xdr:rowOff>55928</xdr:rowOff>
    </xdr:to>
    <xdr:sp macro="" textlink="">
      <xdr:nvSpPr>
        <xdr:cNvPr id="423" name="楕円 422"/>
        <xdr:cNvSpPr/>
      </xdr:nvSpPr>
      <xdr:spPr>
        <a:xfrm>
          <a:off x="7810500" y="133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47055</xdr:rowOff>
    </xdr:from>
    <xdr:ext cx="469744" cy="259045"/>
    <xdr:sp macro="" textlink="">
      <xdr:nvSpPr>
        <xdr:cNvPr id="424" name="テキスト ボックス 423"/>
        <xdr:cNvSpPr txBox="1"/>
      </xdr:nvSpPr>
      <xdr:spPr>
        <a:xfrm>
          <a:off x="7626428" y="1342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108006</xdr:rowOff>
    </xdr:from>
    <xdr:to>
      <xdr:col>36</xdr:col>
      <xdr:colOff>165100</xdr:colOff>
      <xdr:row>78</xdr:row>
      <xdr:rowOff>38156</xdr:rowOff>
    </xdr:to>
    <xdr:sp macro="" textlink="">
      <xdr:nvSpPr>
        <xdr:cNvPr id="425" name="楕円 424"/>
        <xdr:cNvSpPr/>
      </xdr:nvSpPr>
      <xdr:spPr>
        <a:xfrm>
          <a:off x="6921500" y="1330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29283</xdr:rowOff>
    </xdr:from>
    <xdr:ext cx="469744" cy="259045"/>
    <xdr:sp macro="" textlink="">
      <xdr:nvSpPr>
        <xdr:cNvPr id="426" name="テキスト ボックス 425"/>
        <xdr:cNvSpPr txBox="1"/>
      </xdr:nvSpPr>
      <xdr:spPr>
        <a:xfrm>
          <a:off x="6737428" y="1340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113764</xdr:rowOff>
    </xdr:from>
    <xdr:to>
      <xdr:col>55</xdr:col>
      <xdr:colOff>0</xdr:colOff>
      <xdr:row>98</xdr:row>
      <xdr:rowOff>14816</xdr:rowOff>
    </xdr:to>
    <xdr:cxnSp macro="">
      <xdr:nvCxnSpPr>
        <xdr:cNvPr id="453" name="直線コネクタ 452"/>
        <xdr:cNvCxnSpPr/>
      </xdr:nvCxnSpPr>
      <xdr:spPr>
        <a:xfrm flipV="1">
          <a:off x="9639300" y="16744414"/>
          <a:ext cx="838200" cy="7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14816</xdr:rowOff>
    </xdr:from>
    <xdr:to>
      <xdr:col>50</xdr:col>
      <xdr:colOff>114300</xdr:colOff>
      <xdr:row>98</xdr:row>
      <xdr:rowOff>52398</xdr:rowOff>
    </xdr:to>
    <xdr:cxnSp macro="">
      <xdr:nvCxnSpPr>
        <xdr:cNvPr id="456" name="直線コネクタ 455"/>
        <xdr:cNvCxnSpPr/>
      </xdr:nvCxnSpPr>
      <xdr:spPr>
        <a:xfrm flipV="1">
          <a:off x="8750300" y="16816916"/>
          <a:ext cx="889000" cy="3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157384</xdr:rowOff>
    </xdr:from>
    <xdr:to>
      <xdr:col>45</xdr:col>
      <xdr:colOff>177800</xdr:colOff>
      <xdr:row>98</xdr:row>
      <xdr:rowOff>52398</xdr:rowOff>
    </xdr:to>
    <xdr:cxnSp macro="">
      <xdr:nvCxnSpPr>
        <xdr:cNvPr id="459" name="直線コネクタ 458"/>
        <xdr:cNvCxnSpPr/>
      </xdr:nvCxnSpPr>
      <xdr:spPr>
        <a:xfrm>
          <a:off x="7861300" y="16788034"/>
          <a:ext cx="889000" cy="6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1" name="テキスト ボックス 460"/>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157384</xdr:rowOff>
    </xdr:from>
    <xdr:to>
      <xdr:col>41</xdr:col>
      <xdr:colOff>50800</xdr:colOff>
      <xdr:row>98</xdr:row>
      <xdr:rowOff>8410</xdr:rowOff>
    </xdr:to>
    <xdr:cxnSp macro="">
      <xdr:nvCxnSpPr>
        <xdr:cNvPr id="462" name="直線コネクタ 461"/>
        <xdr:cNvCxnSpPr/>
      </xdr:nvCxnSpPr>
      <xdr:spPr>
        <a:xfrm flipV="1">
          <a:off x="6972300" y="16788034"/>
          <a:ext cx="889000" cy="2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4" name="テキスト ボックス 463"/>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62964</xdr:rowOff>
    </xdr:from>
    <xdr:to>
      <xdr:col>55</xdr:col>
      <xdr:colOff>50800</xdr:colOff>
      <xdr:row>97</xdr:row>
      <xdr:rowOff>164564</xdr:rowOff>
    </xdr:to>
    <xdr:sp macro="" textlink="">
      <xdr:nvSpPr>
        <xdr:cNvPr id="472" name="楕円 471"/>
        <xdr:cNvSpPr/>
      </xdr:nvSpPr>
      <xdr:spPr>
        <a:xfrm>
          <a:off x="10426700" y="1669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41391</xdr:rowOff>
    </xdr:from>
    <xdr:ext cx="534377" cy="259045"/>
    <xdr:sp macro="" textlink="">
      <xdr:nvSpPr>
        <xdr:cNvPr id="473" name="普通建設事業費 （ うち更新整備　）該当値テキスト"/>
        <xdr:cNvSpPr txBox="1"/>
      </xdr:nvSpPr>
      <xdr:spPr>
        <a:xfrm>
          <a:off x="10528300" y="1667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135466</xdr:rowOff>
    </xdr:from>
    <xdr:to>
      <xdr:col>50</xdr:col>
      <xdr:colOff>165100</xdr:colOff>
      <xdr:row>98</xdr:row>
      <xdr:rowOff>65616</xdr:rowOff>
    </xdr:to>
    <xdr:sp macro="" textlink="">
      <xdr:nvSpPr>
        <xdr:cNvPr id="474" name="楕円 473"/>
        <xdr:cNvSpPr/>
      </xdr:nvSpPr>
      <xdr:spPr>
        <a:xfrm>
          <a:off x="9588500" y="1676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56743</xdr:rowOff>
    </xdr:from>
    <xdr:ext cx="534377" cy="259045"/>
    <xdr:sp macro="" textlink="">
      <xdr:nvSpPr>
        <xdr:cNvPr id="475" name="テキスト ボックス 474"/>
        <xdr:cNvSpPr txBox="1"/>
      </xdr:nvSpPr>
      <xdr:spPr>
        <a:xfrm>
          <a:off x="9372111" y="1685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1598</xdr:rowOff>
    </xdr:from>
    <xdr:to>
      <xdr:col>46</xdr:col>
      <xdr:colOff>38100</xdr:colOff>
      <xdr:row>98</xdr:row>
      <xdr:rowOff>103198</xdr:rowOff>
    </xdr:to>
    <xdr:sp macro="" textlink="">
      <xdr:nvSpPr>
        <xdr:cNvPr id="476" name="楕円 475"/>
        <xdr:cNvSpPr/>
      </xdr:nvSpPr>
      <xdr:spPr>
        <a:xfrm>
          <a:off x="8699500" y="1680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94325</xdr:rowOff>
    </xdr:from>
    <xdr:ext cx="534377" cy="259045"/>
    <xdr:sp macro="" textlink="">
      <xdr:nvSpPr>
        <xdr:cNvPr id="477" name="テキスト ボックス 476"/>
        <xdr:cNvSpPr txBox="1"/>
      </xdr:nvSpPr>
      <xdr:spPr>
        <a:xfrm>
          <a:off x="8483111" y="1689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106584</xdr:rowOff>
    </xdr:from>
    <xdr:to>
      <xdr:col>41</xdr:col>
      <xdr:colOff>101600</xdr:colOff>
      <xdr:row>98</xdr:row>
      <xdr:rowOff>36734</xdr:rowOff>
    </xdr:to>
    <xdr:sp macro="" textlink="">
      <xdr:nvSpPr>
        <xdr:cNvPr id="478" name="楕円 477"/>
        <xdr:cNvSpPr/>
      </xdr:nvSpPr>
      <xdr:spPr>
        <a:xfrm>
          <a:off x="7810500" y="167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27861</xdr:rowOff>
    </xdr:from>
    <xdr:ext cx="534377" cy="259045"/>
    <xdr:sp macro="" textlink="">
      <xdr:nvSpPr>
        <xdr:cNvPr id="479" name="テキスト ボックス 478"/>
        <xdr:cNvSpPr txBox="1"/>
      </xdr:nvSpPr>
      <xdr:spPr>
        <a:xfrm>
          <a:off x="7594111" y="1682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129060</xdr:rowOff>
    </xdr:from>
    <xdr:to>
      <xdr:col>36</xdr:col>
      <xdr:colOff>165100</xdr:colOff>
      <xdr:row>98</xdr:row>
      <xdr:rowOff>59210</xdr:rowOff>
    </xdr:to>
    <xdr:sp macro="" textlink="">
      <xdr:nvSpPr>
        <xdr:cNvPr id="480" name="楕円 479"/>
        <xdr:cNvSpPr/>
      </xdr:nvSpPr>
      <xdr:spPr>
        <a:xfrm>
          <a:off x="6921500" y="1675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50337</xdr:rowOff>
    </xdr:from>
    <xdr:ext cx="534377" cy="259045"/>
    <xdr:sp macro="" textlink="">
      <xdr:nvSpPr>
        <xdr:cNvPr id="481" name="テキスト ボックス 480"/>
        <xdr:cNvSpPr txBox="1"/>
      </xdr:nvSpPr>
      <xdr:spPr>
        <a:xfrm>
          <a:off x="6705111" y="1685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15170</xdr:rowOff>
    </xdr:from>
    <xdr:to>
      <xdr:col>85</xdr:col>
      <xdr:colOff>127000</xdr:colOff>
      <xdr:row>38</xdr:row>
      <xdr:rowOff>25400</xdr:rowOff>
    </xdr:to>
    <xdr:cxnSp macro="">
      <xdr:nvCxnSpPr>
        <xdr:cNvPr id="506" name="直線コネクタ 505"/>
        <xdr:cNvCxnSpPr/>
      </xdr:nvCxnSpPr>
      <xdr:spPr>
        <a:xfrm>
          <a:off x="15481300" y="6530270"/>
          <a:ext cx="838200" cy="1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15170</xdr:rowOff>
    </xdr:from>
    <xdr:to>
      <xdr:col>81</xdr:col>
      <xdr:colOff>50800</xdr:colOff>
      <xdr:row>38</xdr:row>
      <xdr:rowOff>24623</xdr:rowOff>
    </xdr:to>
    <xdr:cxnSp macro="">
      <xdr:nvCxnSpPr>
        <xdr:cNvPr id="509" name="直線コネクタ 508"/>
        <xdr:cNvCxnSpPr/>
      </xdr:nvCxnSpPr>
      <xdr:spPr>
        <a:xfrm flipV="1">
          <a:off x="14592300" y="6530270"/>
          <a:ext cx="889000" cy="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24623</xdr:rowOff>
    </xdr:from>
    <xdr:to>
      <xdr:col>76</xdr:col>
      <xdr:colOff>114300</xdr:colOff>
      <xdr:row>38</xdr:row>
      <xdr:rowOff>24937</xdr:rowOff>
    </xdr:to>
    <xdr:cxnSp macro="">
      <xdr:nvCxnSpPr>
        <xdr:cNvPr id="512" name="直線コネクタ 511"/>
        <xdr:cNvCxnSpPr/>
      </xdr:nvCxnSpPr>
      <xdr:spPr>
        <a:xfrm flipV="1">
          <a:off x="13703300" y="6539723"/>
          <a:ext cx="889000" cy="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24937</xdr:rowOff>
    </xdr:from>
    <xdr:to>
      <xdr:col>71</xdr:col>
      <xdr:colOff>177800</xdr:colOff>
      <xdr:row>38</xdr:row>
      <xdr:rowOff>25246</xdr:rowOff>
    </xdr:to>
    <xdr:cxnSp macro="">
      <xdr:nvCxnSpPr>
        <xdr:cNvPr id="515" name="直線コネクタ 514"/>
        <xdr:cNvCxnSpPr/>
      </xdr:nvCxnSpPr>
      <xdr:spPr>
        <a:xfrm flipV="1">
          <a:off x="12814300" y="6540037"/>
          <a:ext cx="889000" cy="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5" name="楕円 524"/>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249299" cy="259045"/>
    <xdr:sp macro="" textlink="">
      <xdr:nvSpPr>
        <xdr:cNvPr id="526" name="災害復旧事業費該当値テキスト"/>
        <xdr:cNvSpPr txBox="1"/>
      </xdr:nvSpPr>
      <xdr:spPr>
        <a:xfrm>
          <a:off x="16370300" y="64106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135820</xdr:rowOff>
    </xdr:from>
    <xdr:to>
      <xdr:col>81</xdr:col>
      <xdr:colOff>101600</xdr:colOff>
      <xdr:row>38</xdr:row>
      <xdr:rowOff>65970</xdr:rowOff>
    </xdr:to>
    <xdr:sp macro="" textlink="">
      <xdr:nvSpPr>
        <xdr:cNvPr id="527" name="楕円 526"/>
        <xdr:cNvSpPr/>
      </xdr:nvSpPr>
      <xdr:spPr>
        <a:xfrm>
          <a:off x="15430500" y="647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57097</xdr:rowOff>
    </xdr:from>
    <xdr:ext cx="469744" cy="259045"/>
    <xdr:sp macro="" textlink="">
      <xdr:nvSpPr>
        <xdr:cNvPr id="528" name="テキスト ボックス 527"/>
        <xdr:cNvSpPr txBox="1"/>
      </xdr:nvSpPr>
      <xdr:spPr>
        <a:xfrm>
          <a:off x="15246428" y="6572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145273</xdr:rowOff>
    </xdr:from>
    <xdr:to>
      <xdr:col>76</xdr:col>
      <xdr:colOff>165100</xdr:colOff>
      <xdr:row>38</xdr:row>
      <xdr:rowOff>75423</xdr:rowOff>
    </xdr:to>
    <xdr:sp macro="" textlink="">
      <xdr:nvSpPr>
        <xdr:cNvPr id="529" name="楕円 528"/>
        <xdr:cNvSpPr/>
      </xdr:nvSpPr>
      <xdr:spPr>
        <a:xfrm>
          <a:off x="14541500" y="648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66550</xdr:rowOff>
    </xdr:from>
    <xdr:ext cx="378565" cy="259045"/>
    <xdr:sp macro="" textlink="">
      <xdr:nvSpPr>
        <xdr:cNvPr id="530" name="テキスト ボックス 529"/>
        <xdr:cNvSpPr txBox="1"/>
      </xdr:nvSpPr>
      <xdr:spPr>
        <a:xfrm>
          <a:off x="14403017" y="658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145587</xdr:rowOff>
    </xdr:from>
    <xdr:to>
      <xdr:col>72</xdr:col>
      <xdr:colOff>38100</xdr:colOff>
      <xdr:row>38</xdr:row>
      <xdr:rowOff>75737</xdr:rowOff>
    </xdr:to>
    <xdr:sp macro="" textlink="">
      <xdr:nvSpPr>
        <xdr:cNvPr id="531" name="楕円 530"/>
        <xdr:cNvSpPr/>
      </xdr:nvSpPr>
      <xdr:spPr>
        <a:xfrm>
          <a:off x="13652500" y="648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66864</xdr:rowOff>
    </xdr:from>
    <xdr:ext cx="313932" cy="259045"/>
    <xdr:sp macro="" textlink="">
      <xdr:nvSpPr>
        <xdr:cNvPr id="532" name="テキスト ボックス 531"/>
        <xdr:cNvSpPr txBox="1"/>
      </xdr:nvSpPr>
      <xdr:spPr>
        <a:xfrm>
          <a:off x="13546333" y="6581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145896</xdr:rowOff>
    </xdr:from>
    <xdr:to>
      <xdr:col>67</xdr:col>
      <xdr:colOff>101600</xdr:colOff>
      <xdr:row>38</xdr:row>
      <xdr:rowOff>76046</xdr:rowOff>
    </xdr:to>
    <xdr:sp macro="" textlink="">
      <xdr:nvSpPr>
        <xdr:cNvPr id="533" name="楕円 532"/>
        <xdr:cNvSpPr/>
      </xdr:nvSpPr>
      <xdr:spPr>
        <a:xfrm>
          <a:off x="12763500" y="648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38</xdr:row>
      <xdr:rowOff>67173</xdr:rowOff>
    </xdr:from>
    <xdr:ext cx="313932" cy="259045"/>
    <xdr:sp macro="" textlink="">
      <xdr:nvSpPr>
        <xdr:cNvPr id="534" name="テキスト ボックス 533"/>
        <xdr:cNvSpPr txBox="1"/>
      </xdr:nvSpPr>
      <xdr:spPr>
        <a:xfrm>
          <a:off x="12657333" y="65822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2908</xdr:rowOff>
    </xdr:from>
    <xdr:to>
      <xdr:col>85</xdr:col>
      <xdr:colOff>127000</xdr:colOff>
      <xdr:row>78</xdr:row>
      <xdr:rowOff>15061</xdr:rowOff>
    </xdr:to>
    <xdr:cxnSp macro="">
      <xdr:nvCxnSpPr>
        <xdr:cNvPr id="616" name="直線コネクタ 615"/>
        <xdr:cNvCxnSpPr/>
      </xdr:nvCxnSpPr>
      <xdr:spPr>
        <a:xfrm flipV="1">
          <a:off x="15481300" y="13376008"/>
          <a:ext cx="838200" cy="1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124379</xdr:rowOff>
    </xdr:from>
    <xdr:ext cx="534377" cy="259045"/>
    <xdr:sp macro="" textlink="">
      <xdr:nvSpPr>
        <xdr:cNvPr id="617" name="公債費平均値テキスト"/>
        <xdr:cNvSpPr txBox="1"/>
      </xdr:nvSpPr>
      <xdr:spPr>
        <a:xfrm>
          <a:off x="16370300" y="13326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15061</xdr:rowOff>
    </xdr:from>
    <xdr:to>
      <xdr:col>81</xdr:col>
      <xdr:colOff>50800</xdr:colOff>
      <xdr:row>78</xdr:row>
      <xdr:rowOff>25197</xdr:rowOff>
    </xdr:to>
    <xdr:cxnSp macro="">
      <xdr:nvCxnSpPr>
        <xdr:cNvPr id="619" name="直線コネクタ 618"/>
        <xdr:cNvCxnSpPr/>
      </xdr:nvCxnSpPr>
      <xdr:spPr>
        <a:xfrm flipV="1">
          <a:off x="14592300" y="13388161"/>
          <a:ext cx="889000" cy="1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81977</xdr:rowOff>
    </xdr:from>
    <xdr:ext cx="534377" cy="259045"/>
    <xdr:sp macro="" textlink="">
      <xdr:nvSpPr>
        <xdr:cNvPr id="621" name="テキスト ボックス 620"/>
        <xdr:cNvSpPr txBox="1"/>
      </xdr:nvSpPr>
      <xdr:spPr>
        <a:xfrm>
          <a:off x="15214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25197</xdr:rowOff>
    </xdr:from>
    <xdr:to>
      <xdr:col>76</xdr:col>
      <xdr:colOff>114300</xdr:colOff>
      <xdr:row>78</xdr:row>
      <xdr:rowOff>35452</xdr:rowOff>
    </xdr:to>
    <xdr:cxnSp macro="">
      <xdr:nvCxnSpPr>
        <xdr:cNvPr id="622" name="直線コネクタ 621"/>
        <xdr:cNvCxnSpPr/>
      </xdr:nvCxnSpPr>
      <xdr:spPr>
        <a:xfrm flipV="1">
          <a:off x="13703300" y="13398297"/>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86343</xdr:rowOff>
    </xdr:from>
    <xdr:ext cx="534377" cy="259045"/>
    <xdr:sp macro="" textlink="">
      <xdr:nvSpPr>
        <xdr:cNvPr id="624" name="テキスト ボックス 623"/>
        <xdr:cNvSpPr txBox="1"/>
      </xdr:nvSpPr>
      <xdr:spPr>
        <a:xfrm>
          <a:off x="14325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35452</xdr:rowOff>
    </xdr:from>
    <xdr:to>
      <xdr:col>71</xdr:col>
      <xdr:colOff>177800</xdr:colOff>
      <xdr:row>78</xdr:row>
      <xdr:rowOff>49344</xdr:rowOff>
    </xdr:to>
    <xdr:cxnSp macro="">
      <xdr:nvCxnSpPr>
        <xdr:cNvPr id="625" name="直線コネクタ 624"/>
        <xdr:cNvCxnSpPr/>
      </xdr:nvCxnSpPr>
      <xdr:spPr>
        <a:xfrm flipV="1">
          <a:off x="12814300" y="13408552"/>
          <a:ext cx="889000" cy="1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84197</xdr:rowOff>
    </xdr:from>
    <xdr:ext cx="534377" cy="259045"/>
    <xdr:sp macro="" textlink="">
      <xdr:nvSpPr>
        <xdr:cNvPr id="627" name="テキスト ボックス 626"/>
        <xdr:cNvSpPr txBox="1"/>
      </xdr:nvSpPr>
      <xdr:spPr>
        <a:xfrm>
          <a:off x="13436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108862</xdr:rowOff>
    </xdr:from>
    <xdr:ext cx="534377" cy="259045"/>
    <xdr:sp macro="" textlink="">
      <xdr:nvSpPr>
        <xdr:cNvPr id="629" name="テキスト ボックス 628"/>
        <xdr:cNvSpPr txBox="1"/>
      </xdr:nvSpPr>
      <xdr:spPr>
        <a:xfrm>
          <a:off x="12547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123558</xdr:rowOff>
    </xdr:from>
    <xdr:to>
      <xdr:col>85</xdr:col>
      <xdr:colOff>177800</xdr:colOff>
      <xdr:row>78</xdr:row>
      <xdr:rowOff>53708</xdr:rowOff>
    </xdr:to>
    <xdr:sp macro="" textlink="">
      <xdr:nvSpPr>
        <xdr:cNvPr id="635" name="楕円 634"/>
        <xdr:cNvSpPr/>
      </xdr:nvSpPr>
      <xdr:spPr>
        <a:xfrm>
          <a:off x="16268700" y="1332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146435</xdr:rowOff>
    </xdr:from>
    <xdr:ext cx="534377" cy="259045"/>
    <xdr:sp macro="" textlink="">
      <xdr:nvSpPr>
        <xdr:cNvPr id="636" name="公債費該当値テキスト"/>
        <xdr:cNvSpPr txBox="1"/>
      </xdr:nvSpPr>
      <xdr:spPr>
        <a:xfrm>
          <a:off x="16370300" y="1317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135711</xdr:rowOff>
    </xdr:from>
    <xdr:to>
      <xdr:col>81</xdr:col>
      <xdr:colOff>101600</xdr:colOff>
      <xdr:row>78</xdr:row>
      <xdr:rowOff>65861</xdr:rowOff>
    </xdr:to>
    <xdr:sp macro="" textlink="">
      <xdr:nvSpPr>
        <xdr:cNvPr id="637" name="楕円 636"/>
        <xdr:cNvSpPr/>
      </xdr:nvSpPr>
      <xdr:spPr>
        <a:xfrm>
          <a:off x="15430500" y="133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82388</xdr:rowOff>
    </xdr:from>
    <xdr:ext cx="534377" cy="259045"/>
    <xdr:sp macro="" textlink="">
      <xdr:nvSpPr>
        <xdr:cNvPr id="638" name="テキスト ボックス 637"/>
        <xdr:cNvSpPr txBox="1"/>
      </xdr:nvSpPr>
      <xdr:spPr>
        <a:xfrm>
          <a:off x="15214111" y="1311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145847</xdr:rowOff>
    </xdr:from>
    <xdr:to>
      <xdr:col>76</xdr:col>
      <xdr:colOff>165100</xdr:colOff>
      <xdr:row>78</xdr:row>
      <xdr:rowOff>75997</xdr:rowOff>
    </xdr:to>
    <xdr:sp macro="" textlink="">
      <xdr:nvSpPr>
        <xdr:cNvPr id="639" name="楕円 638"/>
        <xdr:cNvSpPr/>
      </xdr:nvSpPr>
      <xdr:spPr>
        <a:xfrm>
          <a:off x="14541500" y="1334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92524</xdr:rowOff>
    </xdr:from>
    <xdr:ext cx="534377" cy="259045"/>
    <xdr:sp macro="" textlink="">
      <xdr:nvSpPr>
        <xdr:cNvPr id="640" name="テキスト ボックス 639"/>
        <xdr:cNvSpPr txBox="1"/>
      </xdr:nvSpPr>
      <xdr:spPr>
        <a:xfrm>
          <a:off x="14325111" y="1312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156102</xdr:rowOff>
    </xdr:from>
    <xdr:to>
      <xdr:col>72</xdr:col>
      <xdr:colOff>38100</xdr:colOff>
      <xdr:row>78</xdr:row>
      <xdr:rowOff>86252</xdr:rowOff>
    </xdr:to>
    <xdr:sp macro="" textlink="">
      <xdr:nvSpPr>
        <xdr:cNvPr id="641" name="楕円 640"/>
        <xdr:cNvSpPr/>
      </xdr:nvSpPr>
      <xdr:spPr>
        <a:xfrm>
          <a:off x="13652500" y="1335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102779</xdr:rowOff>
    </xdr:from>
    <xdr:ext cx="534377" cy="259045"/>
    <xdr:sp macro="" textlink="">
      <xdr:nvSpPr>
        <xdr:cNvPr id="642" name="テキスト ボックス 641"/>
        <xdr:cNvSpPr txBox="1"/>
      </xdr:nvSpPr>
      <xdr:spPr>
        <a:xfrm>
          <a:off x="13436111" y="1313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169994</xdr:rowOff>
    </xdr:from>
    <xdr:to>
      <xdr:col>67</xdr:col>
      <xdr:colOff>101600</xdr:colOff>
      <xdr:row>78</xdr:row>
      <xdr:rowOff>100144</xdr:rowOff>
    </xdr:to>
    <xdr:sp macro="" textlink="">
      <xdr:nvSpPr>
        <xdr:cNvPr id="643" name="楕円 642"/>
        <xdr:cNvSpPr/>
      </xdr:nvSpPr>
      <xdr:spPr>
        <a:xfrm>
          <a:off x="12763500" y="1337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91271</xdr:rowOff>
    </xdr:from>
    <xdr:ext cx="534377" cy="259045"/>
    <xdr:sp macro="" textlink="">
      <xdr:nvSpPr>
        <xdr:cNvPr id="644" name="テキスト ボックス 643"/>
        <xdr:cNvSpPr txBox="1"/>
      </xdr:nvSpPr>
      <xdr:spPr>
        <a:xfrm>
          <a:off x="12547111" y="1346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18910</xdr:rowOff>
    </xdr:from>
    <xdr:to>
      <xdr:col>85</xdr:col>
      <xdr:colOff>127000</xdr:colOff>
      <xdr:row>98</xdr:row>
      <xdr:rowOff>73811</xdr:rowOff>
    </xdr:to>
    <xdr:cxnSp macro="">
      <xdr:nvCxnSpPr>
        <xdr:cNvPr id="671" name="直線コネクタ 670"/>
        <xdr:cNvCxnSpPr/>
      </xdr:nvCxnSpPr>
      <xdr:spPr>
        <a:xfrm flipV="1">
          <a:off x="15481300" y="16821010"/>
          <a:ext cx="838200" cy="5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127747</xdr:rowOff>
    </xdr:from>
    <xdr:ext cx="534377" cy="259045"/>
    <xdr:sp macro="" textlink="">
      <xdr:nvSpPr>
        <xdr:cNvPr id="672" name="積立金平均値テキスト"/>
        <xdr:cNvSpPr txBox="1"/>
      </xdr:nvSpPr>
      <xdr:spPr>
        <a:xfrm>
          <a:off x="16370300" y="1675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73811</xdr:rowOff>
    </xdr:from>
    <xdr:to>
      <xdr:col>81</xdr:col>
      <xdr:colOff>50800</xdr:colOff>
      <xdr:row>98</xdr:row>
      <xdr:rowOff>90545</xdr:rowOff>
    </xdr:to>
    <xdr:cxnSp macro="">
      <xdr:nvCxnSpPr>
        <xdr:cNvPr id="674" name="直線コネクタ 673"/>
        <xdr:cNvCxnSpPr/>
      </xdr:nvCxnSpPr>
      <xdr:spPr>
        <a:xfrm flipV="1">
          <a:off x="14592300" y="16875911"/>
          <a:ext cx="889000" cy="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90545</xdr:rowOff>
    </xdr:from>
    <xdr:to>
      <xdr:col>76</xdr:col>
      <xdr:colOff>114300</xdr:colOff>
      <xdr:row>98</xdr:row>
      <xdr:rowOff>99775</xdr:rowOff>
    </xdr:to>
    <xdr:cxnSp macro="">
      <xdr:nvCxnSpPr>
        <xdr:cNvPr id="677" name="直線コネクタ 676"/>
        <xdr:cNvCxnSpPr/>
      </xdr:nvCxnSpPr>
      <xdr:spPr>
        <a:xfrm flipV="1">
          <a:off x="13703300" y="16892645"/>
          <a:ext cx="889000" cy="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99775</xdr:rowOff>
    </xdr:from>
    <xdr:to>
      <xdr:col>71</xdr:col>
      <xdr:colOff>177800</xdr:colOff>
      <xdr:row>98</xdr:row>
      <xdr:rowOff>106784</xdr:rowOff>
    </xdr:to>
    <xdr:cxnSp macro="">
      <xdr:nvCxnSpPr>
        <xdr:cNvPr id="680" name="直線コネクタ 679"/>
        <xdr:cNvCxnSpPr/>
      </xdr:nvCxnSpPr>
      <xdr:spPr>
        <a:xfrm flipV="1">
          <a:off x="12814300" y="16901875"/>
          <a:ext cx="889000" cy="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139560</xdr:rowOff>
    </xdr:from>
    <xdr:to>
      <xdr:col>85</xdr:col>
      <xdr:colOff>177800</xdr:colOff>
      <xdr:row>98</xdr:row>
      <xdr:rowOff>69710</xdr:rowOff>
    </xdr:to>
    <xdr:sp macro="" textlink="">
      <xdr:nvSpPr>
        <xdr:cNvPr id="690" name="楕円 689"/>
        <xdr:cNvSpPr/>
      </xdr:nvSpPr>
      <xdr:spPr>
        <a:xfrm>
          <a:off x="16268700" y="1677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98937</xdr:rowOff>
    </xdr:from>
    <xdr:ext cx="534377" cy="259045"/>
    <xdr:sp macro="" textlink="">
      <xdr:nvSpPr>
        <xdr:cNvPr id="691" name="積立金該当値テキスト"/>
        <xdr:cNvSpPr txBox="1"/>
      </xdr:nvSpPr>
      <xdr:spPr>
        <a:xfrm>
          <a:off x="16370300"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23011</xdr:rowOff>
    </xdr:from>
    <xdr:to>
      <xdr:col>81</xdr:col>
      <xdr:colOff>101600</xdr:colOff>
      <xdr:row>98</xdr:row>
      <xdr:rowOff>124611</xdr:rowOff>
    </xdr:to>
    <xdr:sp macro="" textlink="">
      <xdr:nvSpPr>
        <xdr:cNvPr id="692" name="楕円 691"/>
        <xdr:cNvSpPr/>
      </xdr:nvSpPr>
      <xdr:spPr>
        <a:xfrm>
          <a:off x="15430500" y="1682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115738</xdr:rowOff>
    </xdr:from>
    <xdr:ext cx="534377" cy="259045"/>
    <xdr:sp macro="" textlink="">
      <xdr:nvSpPr>
        <xdr:cNvPr id="693" name="テキスト ボックス 692"/>
        <xdr:cNvSpPr txBox="1"/>
      </xdr:nvSpPr>
      <xdr:spPr>
        <a:xfrm>
          <a:off x="15214111" y="1691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39745</xdr:rowOff>
    </xdr:from>
    <xdr:to>
      <xdr:col>76</xdr:col>
      <xdr:colOff>165100</xdr:colOff>
      <xdr:row>98</xdr:row>
      <xdr:rowOff>141345</xdr:rowOff>
    </xdr:to>
    <xdr:sp macro="" textlink="">
      <xdr:nvSpPr>
        <xdr:cNvPr id="694" name="楕円 693"/>
        <xdr:cNvSpPr/>
      </xdr:nvSpPr>
      <xdr:spPr>
        <a:xfrm>
          <a:off x="14541500" y="1684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132472</xdr:rowOff>
    </xdr:from>
    <xdr:ext cx="534377" cy="259045"/>
    <xdr:sp macro="" textlink="">
      <xdr:nvSpPr>
        <xdr:cNvPr id="695" name="テキスト ボックス 694"/>
        <xdr:cNvSpPr txBox="1"/>
      </xdr:nvSpPr>
      <xdr:spPr>
        <a:xfrm>
          <a:off x="14325111" y="1693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48975</xdr:rowOff>
    </xdr:from>
    <xdr:to>
      <xdr:col>72</xdr:col>
      <xdr:colOff>38100</xdr:colOff>
      <xdr:row>98</xdr:row>
      <xdr:rowOff>150575</xdr:rowOff>
    </xdr:to>
    <xdr:sp macro="" textlink="">
      <xdr:nvSpPr>
        <xdr:cNvPr id="696" name="楕円 695"/>
        <xdr:cNvSpPr/>
      </xdr:nvSpPr>
      <xdr:spPr>
        <a:xfrm>
          <a:off x="13652500" y="1685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141702</xdr:rowOff>
    </xdr:from>
    <xdr:ext cx="534377" cy="259045"/>
    <xdr:sp macro="" textlink="">
      <xdr:nvSpPr>
        <xdr:cNvPr id="697" name="テキスト ボックス 696"/>
        <xdr:cNvSpPr txBox="1"/>
      </xdr:nvSpPr>
      <xdr:spPr>
        <a:xfrm>
          <a:off x="13436111" y="1694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55984</xdr:rowOff>
    </xdr:from>
    <xdr:to>
      <xdr:col>67</xdr:col>
      <xdr:colOff>101600</xdr:colOff>
      <xdr:row>98</xdr:row>
      <xdr:rowOff>157584</xdr:rowOff>
    </xdr:to>
    <xdr:sp macro="" textlink="">
      <xdr:nvSpPr>
        <xdr:cNvPr id="698" name="楕円 697"/>
        <xdr:cNvSpPr/>
      </xdr:nvSpPr>
      <xdr:spPr>
        <a:xfrm>
          <a:off x="12763500" y="1685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148711</xdr:rowOff>
    </xdr:from>
    <xdr:ext cx="534377" cy="259045"/>
    <xdr:sp macro="" textlink="">
      <xdr:nvSpPr>
        <xdr:cNvPr id="699" name="テキスト ボックス 698"/>
        <xdr:cNvSpPr txBox="1"/>
      </xdr:nvSpPr>
      <xdr:spPr>
        <a:xfrm>
          <a:off x="12547111" y="1695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4" name="直線コネクタ 73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0" name="テキスト ボックス 74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116840</xdr:rowOff>
    </xdr:from>
    <xdr:to>
      <xdr:col>116</xdr:col>
      <xdr:colOff>63500</xdr:colOff>
      <xdr:row>58</xdr:row>
      <xdr:rowOff>128308</xdr:rowOff>
    </xdr:to>
    <xdr:cxnSp macro="">
      <xdr:nvCxnSpPr>
        <xdr:cNvPr id="785" name="直線コネクタ 784"/>
        <xdr:cNvCxnSpPr/>
      </xdr:nvCxnSpPr>
      <xdr:spPr>
        <a:xfrm>
          <a:off x="21323300" y="10060940"/>
          <a:ext cx="838200" cy="1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116840</xdr:rowOff>
    </xdr:from>
    <xdr:to>
      <xdr:col>111</xdr:col>
      <xdr:colOff>177800</xdr:colOff>
      <xdr:row>58</xdr:row>
      <xdr:rowOff>142710</xdr:rowOff>
    </xdr:to>
    <xdr:cxnSp macro="">
      <xdr:nvCxnSpPr>
        <xdr:cNvPr id="788" name="直線コネクタ 787"/>
        <xdr:cNvCxnSpPr/>
      </xdr:nvCxnSpPr>
      <xdr:spPr>
        <a:xfrm flipV="1">
          <a:off x="20434300" y="10060940"/>
          <a:ext cx="889000" cy="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142710</xdr:rowOff>
    </xdr:from>
    <xdr:to>
      <xdr:col>107</xdr:col>
      <xdr:colOff>50800</xdr:colOff>
      <xdr:row>58</xdr:row>
      <xdr:rowOff>143987</xdr:rowOff>
    </xdr:to>
    <xdr:cxnSp macro="">
      <xdr:nvCxnSpPr>
        <xdr:cNvPr id="791" name="直線コネクタ 790"/>
        <xdr:cNvCxnSpPr/>
      </xdr:nvCxnSpPr>
      <xdr:spPr>
        <a:xfrm flipV="1">
          <a:off x="19545300" y="10086810"/>
          <a:ext cx="889000" cy="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143987</xdr:rowOff>
    </xdr:from>
    <xdr:to>
      <xdr:col>102</xdr:col>
      <xdr:colOff>114300</xdr:colOff>
      <xdr:row>58</xdr:row>
      <xdr:rowOff>145300</xdr:rowOff>
    </xdr:to>
    <xdr:cxnSp macro="">
      <xdr:nvCxnSpPr>
        <xdr:cNvPr id="794" name="直線コネクタ 793"/>
        <xdr:cNvCxnSpPr/>
      </xdr:nvCxnSpPr>
      <xdr:spPr>
        <a:xfrm flipV="1">
          <a:off x="18656300" y="10088087"/>
          <a:ext cx="889000" cy="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77508</xdr:rowOff>
    </xdr:from>
    <xdr:to>
      <xdr:col>116</xdr:col>
      <xdr:colOff>114300</xdr:colOff>
      <xdr:row>59</xdr:row>
      <xdr:rowOff>7658</xdr:rowOff>
    </xdr:to>
    <xdr:sp macro="" textlink="">
      <xdr:nvSpPr>
        <xdr:cNvPr id="804" name="楕円 803"/>
        <xdr:cNvSpPr/>
      </xdr:nvSpPr>
      <xdr:spPr>
        <a:xfrm>
          <a:off x="22110700" y="1002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36637</xdr:rowOff>
    </xdr:from>
    <xdr:ext cx="469744" cy="259045"/>
    <xdr:sp macro="" textlink="">
      <xdr:nvSpPr>
        <xdr:cNvPr id="805" name="貸付金該当値テキスト"/>
        <xdr:cNvSpPr txBox="1"/>
      </xdr:nvSpPr>
      <xdr:spPr>
        <a:xfrm>
          <a:off x="22212300" y="998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66040</xdr:rowOff>
    </xdr:from>
    <xdr:to>
      <xdr:col>112</xdr:col>
      <xdr:colOff>38100</xdr:colOff>
      <xdr:row>58</xdr:row>
      <xdr:rowOff>167640</xdr:rowOff>
    </xdr:to>
    <xdr:sp macro="" textlink="">
      <xdr:nvSpPr>
        <xdr:cNvPr id="806" name="楕円 805"/>
        <xdr:cNvSpPr/>
      </xdr:nvSpPr>
      <xdr:spPr>
        <a:xfrm>
          <a:off x="21272500" y="1001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158767</xdr:rowOff>
    </xdr:from>
    <xdr:ext cx="469744" cy="259045"/>
    <xdr:sp macro="" textlink="">
      <xdr:nvSpPr>
        <xdr:cNvPr id="807" name="テキスト ボックス 806"/>
        <xdr:cNvSpPr txBox="1"/>
      </xdr:nvSpPr>
      <xdr:spPr>
        <a:xfrm>
          <a:off x="21088428"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91910</xdr:rowOff>
    </xdr:from>
    <xdr:to>
      <xdr:col>107</xdr:col>
      <xdr:colOff>101600</xdr:colOff>
      <xdr:row>59</xdr:row>
      <xdr:rowOff>22060</xdr:rowOff>
    </xdr:to>
    <xdr:sp macro="" textlink="">
      <xdr:nvSpPr>
        <xdr:cNvPr id="808" name="楕円 807"/>
        <xdr:cNvSpPr/>
      </xdr:nvSpPr>
      <xdr:spPr>
        <a:xfrm>
          <a:off x="20383500" y="1003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13187</xdr:rowOff>
    </xdr:from>
    <xdr:ext cx="469744" cy="259045"/>
    <xdr:sp macro="" textlink="">
      <xdr:nvSpPr>
        <xdr:cNvPr id="809" name="テキスト ボックス 808"/>
        <xdr:cNvSpPr txBox="1"/>
      </xdr:nvSpPr>
      <xdr:spPr>
        <a:xfrm>
          <a:off x="20199428" y="1012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93187</xdr:rowOff>
    </xdr:from>
    <xdr:to>
      <xdr:col>102</xdr:col>
      <xdr:colOff>165100</xdr:colOff>
      <xdr:row>59</xdr:row>
      <xdr:rowOff>23337</xdr:rowOff>
    </xdr:to>
    <xdr:sp macro="" textlink="">
      <xdr:nvSpPr>
        <xdr:cNvPr id="810" name="楕円 809"/>
        <xdr:cNvSpPr/>
      </xdr:nvSpPr>
      <xdr:spPr>
        <a:xfrm>
          <a:off x="19494500" y="1003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14464</xdr:rowOff>
    </xdr:from>
    <xdr:ext cx="469744" cy="259045"/>
    <xdr:sp macro="" textlink="">
      <xdr:nvSpPr>
        <xdr:cNvPr id="811" name="テキスト ボックス 810"/>
        <xdr:cNvSpPr txBox="1"/>
      </xdr:nvSpPr>
      <xdr:spPr>
        <a:xfrm>
          <a:off x="19310428" y="10130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94500</xdr:rowOff>
    </xdr:from>
    <xdr:to>
      <xdr:col>98</xdr:col>
      <xdr:colOff>38100</xdr:colOff>
      <xdr:row>59</xdr:row>
      <xdr:rowOff>24650</xdr:rowOff>
    </xdr:to>
    <xdr:sp macro="" textlink="">
      <xdr:nvSpPr>
        <xdr:cNvPr id="812" name="楕円 811"/>
        <xdr:cNvSpPr/>
      </xdr:nvSpPr>
      <xdr:spPr>
        <a:xfrm>
          <a:off x="18605500" y="1003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15777</xdr:rowOff>
    </xdr:from>
    <xdr:ext cx="469744" cy="259045"/>
    <xdr:sp macro="" textlink="">
      <xdr:nvSpPr>
        <xdr:cNvPr id="813" name="テキスト ボックス 812"/>
        <xdr:cNvSpPr txBox="1"/>
      </xdr:nvSpPr>
      <xdr:spPr>
        <a:xfrm>
          <a:off x="18421428" y="1013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46104</xdr:rowOff>
    </xdr:from>
    <xdr:to>
      <xdr:col>116</xdr:col>
      <xdr:colOff>63500</xdr:colOff>
      <xdr:row>78</xdr:row>
      <xdr:rowOff>59689</xdr:rowOff>
    </xdr:to>
    <xdr:cxnSp macro="">
      <xdr:nvCxnSpPr>
        <xdr:cNvPr id="845" name="直線コネクタ 844"/>
        <xdr:cNvCxnSpPr/>
      </xdr:nvCxnSpPr>
      <xdr:spPr>
        <a:xfrm flipV="1">
          <a:off x="21323300" y="13419204"/>
          <a:ext cx="8382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6" name="繰出金平均値テキスト"/>
        <xdr:cNvSpPr txBox="1"/>
      </xdr:nvSpPr>
      <xdr:spPr>
        <a:xfrm>
          <a:off x="22212300" y="1286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83497</xdr:rowOff>
    </xdr:from>
    <xdr:to>
      <xdr:col>111</xdr:col>
      <xdr:colOff>177800</xdr:colOff>
      <xdr:row>78</xdr:row>
      <xdr:rowOff>59689</xdr:rowOff>
    </xdr:to>
    <xdr:cxnSp macro="">
      <xdr:nvCxnSpPr>
        <xdr:cNvPr id="848" name="直線コネクタ 847"/>
        <xdr:cNvCxnSpPr/>
      </xdr:nvCxnSpPr>
      <xdr:spPr>
        <a:xfrm>
          <a:off x="20434300" y="12942247"/>
          <a:ext cx="889000" cy="49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136944</xdr:rowOff>
    </xdr:from>
    <xdr:ext cx="534377" cy="259045"/>
    <xdr:sp macro="" textlink="">
      <xdr:nvSpPr>
        <xdr:cNvPr id="850" name="テキスト ボックス 849"/>
        <xdr:cNvSpPr txBox="1"/>
      </xdr:nvSpPr>
      <xdr:spPr>
        <a:xfrm>
          <a:off x="21056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80199</xdr:rowOff>
    </xdr:from>
    <xdr:to>
      <xdr:col>107</xdr:col>
      <xdr:colOff>50800</xdr:colOff>
      <xdr:row>75</xdr:row>
      <xdr:rowOff>83497</xdr:rowOff>
    </xdr:to>
    <xdr:cxnSp macro="">
      <xdr:nvCxnSpPr>
        <xdr:cNvPr id="851" name="直線コネクタ 850"/>
        <xdr:cNvCxnSpPr/>
      </xdr:nvCxnSpPr>
      <xdr:spPr>
        <a:xfrm>
          <a:off x="19545300" y="12938949"/>
          <a:ext cx="8890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3" name="テキスト ボックス 852"/>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80199</xdr:rowOff>
    </xdr:from>
    <xdr:to>
      <xdr:col>102</xdr:col>
      <xdr:colOff>114300</xdr:colOff>
      <xdr:row>75</xdr:row>
      <xdr:rowOff>98013</xdr:rowOff>
    </xdr:to>
    <xdr:cxnSp macro="">
      <xdr:nvCxnSpPr>
        <xdr:cNvPr id="854" name="直線コネクタ 853"/>
        <xdr:cNvCxnSpPr/>
      </xdr:nvCxnSpPr>
      <xdr:spPr>
        <a:xfrm flipV="1">
          <a:off x="18656300" y="12938949"/>
          <a:ext cx="889000" cy="1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137442</xdr:rowOff>
    </xdr:from>
    <xdr:ext cx="534377" cy="259045"/>
    <xdr:sp macro="" textlink="">
      <xdr:nvSpPr>
        <xdr:cNvPr id="856" name="テキスト ボックス 855"/>
        <xdr:cNvSpPr txBox="1"/>
      </xdr:nvSpPr>
      <xdr:spPr>
        <a:xfrm>
          <a:off x="19278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147607</xdr:rowOff>
    </xdr:from>
    <xdr:ext cx="534377" cy="259045"/>
    <xdr:sp macro="" textlink="">
      <xdr:nvSpPr>
        <xdr:cNvPr id="858" name="テキスト ボックス 857"/>
        <xdr:cNvSpPr txBox="1"/>
      </xdr:nvSpPr>
      <xdr:spPr>
        <a:xfrm>
          <a:off x="18389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166754</xdr:rowOff>
    </xdr:from>
    <xdr:to>
      <xdr:col>116</xdr:col>
      <xdr:colOff>114300</xdr:colOff>
      <xdr:row>78</xdr:row>
      <xdr:rowOff>96904</xdr:rowOff>
    </xdr:to>
    <xdr:sp macro="" textlink="">
      <xdr:nvSpPr>
        <xdr:cNvPr id="864" name="楕円 863"/>
        <xdr:cNvSpPr/>
      </xdr:nvSpPr>
      <xdr:spPr>
        <a:xfrm>
          <a:off x="22110700" y="1336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81681</xdr:rowOff>
    </xdr:from>
    <xdr:ext cx="534377" cy="259045"/>
    <xdr:sp macro="" textlink="">
      <xdr:nvSpPr>
        <xdr:cNvPr id="865" name="繰出金該当値テキスト"/>
        <xdr:cNvSpPr txBox="1"/>
      </xdr:nvSpPr>
      <xdr:spPr>
        <a:xfrm>
          <a:off x="22212300" y="1328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8889</xdr:rowOff>
    </xdr:from>
    <xdr:to>
      <xdr:col>112</xdr:col>
      <xdr:colOff>38100</xdr:colOff>
      <xdr:row>78</xdr:row>
      <xdr:rowOff>110489</xdr:rowOff>
    </xdr:to>
    <xdr:sp macro="" textlink="">
      <xdr:nvSpPr>
        <xdr:cNvPr id="866" name="楕円 865"/>
        <xdr:cNvSpPr/>
      </xdr:nvSpPr>
      <xdr:spPr>
        <a:xfrm>
          <a:off x="21272500" y="1338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101616</xdr:rowOff>
    </xdr:from>
    <xdr:ext cx="534377" cy="259045"/>
    <xdr:sp macro="" textlink="">
      <xdr:nvSpPr>
        <xdr:cNvPr id="867" name="テキスト ボックス 866"/>
        <xdr:cNvSpPr txBox="1"/>
      </xdr:nvSpPr>
      <xdr:spPr>
        <a:xfrm>
          <a:off x="21056111" y="1347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32697</xdr:rowOff>
    </xdr:from>
    <xdr:to>
      <xdr:col>107</xdr:col>
      <xdr:colOff>101600</xdr:colOff>
      <xdr:row>75</xdr:row>
      <xdr:rowOff>134297</xdr:rowOff>
    </xdr:to>
    <xdr:sp macro="" textlink="">
      <xdr:nvSpPr>
        <xdr:cNvPr id="868" name="楕円 867"/>
        <xdr:cNvSpPr/>
      </xdr:nvSpPr>
      <xdr:spPr>
        <a:xfrm>
          <a:off x="20383500" y="1289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150824</xdr:rowOff>
    </xdr:from>
    <xdr:ext cx="534377" cy="259045"/>
    <xdr:sp macro="" textlink="">
      <xdr:nvSpPr>
        <xdr:cNvPr id="869" name="テキスト ボックス 868"/>
        <xdr:cNvSpPr txBox="1"/>
      </xdr:nvSpPr>
      <xdr:spPr>
        <a:xfrm>
          <a:off x="20167111" y="1266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29399</xdr:rowOff>
    </xdr:from>
    <xdr:to>
      <xdr:col>102</xdr:col>
      <xdr:colOff>165100</xdr:colOff>
      <xdr:row>75</xdr:row>
      <xdr:rowOff>130999</xdr:rowOff>
    </xdr:to>
    <xdr:sp macro="" textlink="">
      <xdr:nvSpPr>
        <xdr:cNvPr id="870" name="楕円 869"/>
        <xdr:cNvSpPr/>
      </xdr:nvSpPr>
      <xdr:spPr>
        <a:xfrm>
          <a:off x="19494500" y="1288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147526</xdr:rowOff>
    </xdr:from>
    <xdr:ext cx="534377" cy="259045"/>
    <xdr:sp macro="" textlink="">
      <xdr:nvSpPr>
        <xdr:cNvPr id="871" name="テキスト ボックス 870"/>
        <xdr:cNvSpPr txBox="1"/>
      </xdr:nvSpPr>
      <xdr:spPr>
        <a:xfrm>
          <a:off x="19278111" y="1266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47213</xdr:rowOff>
    </xdr:from>
    <xdr:to>
      <xdr:col>98</xdr:col>
      <xdr:colOff>38100</xdr:colOff>
      <xdr:row>75</xdr:row>
      <xdr:rowOff>148813</xdr:rowOff>
    </xdr:to>
    <xdr:sp macro="" textlink="">
      <xdr:nvSpPr>
        <xdr:cNvPr id="872" name="楕円 871"/>
        <xdr:cNvSpPr/>
      </xdr:nvSpPr>
      <xdr:spPr>
        <a:xfrm>
          <a:off x="18605500" y="1290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139940</xdr:rowOff>
    </xdr:from>
    <xdr:ext cx="534377" cy="259045"/>
    <xdr:sp macro="" textlink="">
      <xdr:nvSpPr>
        <xdr:cNvPr id="873" name="テキスト ボックス 872"/>
        <xdr:cNvSpPr txBox="1"/>
      </xdr:nvSpPr>
      <xdr:spPr>
        <a:xfrm>
          <a:off x="18389111" y="1299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歳出決算額は、住民</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R4.1.1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現在）</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679,878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円であり、前年度から</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205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した。主な項目を見ると、人件費は類似団体平均値を下回る</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93,332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円であり、前年度比</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6,204</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円増加した。</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職員手当で新型コロナウイルス感染症ワクチンの特設会場設置などに伴う職員及び会計年度任用職員の時間外手当の増や退職金で退職手当特別負担金の対象者が前年度から</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名増となった影響による増、職員給で職員構成及び前歴調整による増に</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より増加してい</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。補助費は類似団体平均値を上回る</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138,842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円であり、前年度比</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80,460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円の大幅な</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ふるさと納税寄附金の増に伴う返礼品費の増や前年度に引続きコロナ禍の感染症対策及び経済対策として、観光農園事業者支援事業、グリーン・ゾーン認証事業者支援事業などの実施、フランスハンドボールチームの東京オリンピックパラリンピック事前合宿事業の実施など増要因もあったものの、前年度実施の市民一人</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万円の定額給付金給付事業、高校生、大学生等生活支援事業、子育て応援給付金給付事業が終了したことが大きく影響し、大幅に減少</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した。物件費は類似団体平均値を</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回る</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109,242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21,849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大幅に増加</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物件費は、前年度実施の小中学校</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スクール対応教育用端末購入費の終了に伴う減などの減要因があったものの、公共施設等個別施設計画に基づき環境センター解体事業を実施したことや新型コロナウイルス感染症ワクチン接種事業の委託、ふるさと納税推進事業費の増などにより大幅な増となった</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。扶助費は類似団体平均値を下回る</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113,465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円であり、前年度比</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22,929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大幅に</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児童手当や私立保育所運営費の減などの減要因があったものの、コロナ禍及び物価上昇に伴う生活支援等として住民税非課税世帯等に対する臨時特別給付金事業、子育て世帯への臨時特別給付金事業を実施したことや、障害者自立支援給付費の増などにより</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増加した。普通建設事業費は、前年度比</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2,878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円増加したが、類似団体平均値を大きく下回る</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49,780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新規整備は減少した</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が、公共施設等個別施設計画に基づく勝沼健康福祉センター改修事業の施工</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などにより、更新整備</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増加となった。公債費は類似団体平均値を上回る</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81,887</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円であり、前年度比</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3,721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円増加した。</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公債費は本年度が償還のピークとなり、その後、減少していく見通しである</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建設事業の選択実施により地方債の新規発行を抑制し、公債費負担の適正化に努めていく。繰出金は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33,732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類似団体平均値を大きく下回</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ったものの</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832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介護会計、国保会計の増や土地開発公社解散に伴う精算金を土地開発基金へ繰り出したことなど</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が主な要因だが、今後も各特別会計の経費の節減を図り、普通会計の負担額を減らしていく。積立金は類似団体平均値を</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回る</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52,839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円であり、前年度比</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24,016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増加した。ふるさと納税寄附金の伸びに伴う基金積立金の増が主な要因として挙げられる。今後は、災害等へ備える財政調整基金や施設更新に備える公共施設整備基金への積立を行うため、事業の抜本的な見直しを行い予算確保に努めていく。</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30,447
30,202
264.11
21,979,986
20,700,251
1,203,010
10,552,313
20,283,649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15.9
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29020</xdr:rowOff>
    </xdr:from>
    <xdr:to>
      <xdr:col>24</xdr:col>
      <xdr:colOff>63500</xdr:colOff>
      <xdr:row>35</xdr:row>
      <xdr:rowOff>52260</xdr:rowOff>
    </xdr:to>
    <xdr:cxnSp macro="">
      <xdr:nvCxnSpPr>
        <xdr:cNvPr id="61" name="直線コネクタ 60"/>
        <xdr:cNvCxnSpPr/>
      </xdr:nvCxnSpPr>
      <xdr:spPr>
        <a:xfrm>
          <a:off x="3797300" y="6029770"/>
          <a:ext cx="838200" cy="2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78948</xdr:rowOff>
    </xdr:from>
    <xdr:ext cx="469744" cy="259045"/>
    <xdr:sp macro="" textlink="">
      <xdr:nvSpPr>
        <xdr:cNvPr id="62" name="議会費平均値テキスト"/>
        <xdr:cNvSpPr txBox="1"/>
      </xdr:nvSpPr>
      <xdr:spPr>
        <a:xfrm>
          <a:off x="4686300" y="6079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29020</xdr:rowOff>
    </xdr:from>
    <xdr:to>
      <xdr:col>19</xdr:col>
      <xdr:colOff>177800</xdr:colOff>
      <xdr:row>35</xdr:row>
      <xdr:rowOff>71501</xdr:rowOff>
    </xdr:to>
    <xdr:cxnSp macro="">
      <xdr:nvCxnSpPr>
        <xdr:cNvPr id="64" name="直線コネクタ 63"/>
        <xdr:cNvCxnSpPr/>
      </xdr:nvCxnSpPr>
      <xdr:spPr>
        <a:xfrm flipV="1">
          <a:off x="2908300" y="6029770"/>
          <a:ext cx="889000" cy="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46943</xdr:rowOff>
    </xdr:from>
    <xdr:ext cx="469744" cy="259045"/>
    <xdr:sp macro="" textlink="">
      <xdr:nvSpPr>
        <xdr:cNvPr id="66" name="テキスト ボックス 65"/>
        <xdr:cNvSpPr txBox="1"/>
      </xdr:nvSpPr>
      <xdr:spPr>
        <a:xfrm>
          <a:off x="3562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52832</xdr:rowOff>
    </xdr:from>
    <xdr:to>
      <xdr:col>15</xdr:col>
      <xdr:colOff>50800</xdr:colOff>
      <xdr:row>35</xdr:row>
      <xdr:rowOff>71501</xdr:rowOff>
    </xdr:to>
    <xdr:cxnSp macro="">
      <xdr:nvCxnSpPr>
        <xdr:cNvPr id="67" name="直線コネクタ 66"/>
        <xdr:cNvCxnSpPr/>
      </xdr:nvCxnSpPr>
      <xdr:spPr>
        <a:xfrm>
          <a:off x="2019300" y="6053582"/>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7510</xdr:rowOff>
    </xdr:from>
    <xdr:ext cx="469744" cy="259045"/>
    <xdr:sp macro="" textlink="">
      <xdr:nvSpPr>
        <xdr:cNvPr id="69" name="テキスト ボックス 68"/>
        <xdr:cNvSpPr txBox="1"/>
      </xdr:nvSpPr>
      <xdr:spPr>
        <a:xfrm>
          <a:off x="2673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52832</xdr:rowOff>
    </xdr:from>
    <xdr:to>
      <xdr:col>10</xdr:col>
      <xdr:colOff>114300</xdr:colOff>
      <xdr:row>35</xdr:row>
      <xdr:rowOff>132080</xdr:rowOff>
    </xdr:to>
    <xdr:cxnSp macro="">
      <xdr:nvCxnSpPr>
        <xdr:cNvPr id="70" name="直線コネクタ 69"/>
        <xdr:cNvCxnSpPr/>
      </xdr:nvCxnSpPr>
      <xdr:spPr>
        <a:xfrm flipV="1">
          <a:off x="1130300" y="6053582"/>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2557</xdr:rowOff>
    </xdr:from>
    <xdr:ext cx="469744" cy="259045"/>
    <xdr:sp macro="" textlink="">
      <xdr:nvSpPr>
        <xdr:cNvPr id="72" name="テキスト ボックス 71"/>
        <xdr:cNvSpPr txBox="1"/>
      </xdr:nvSpPr>
      <xdr:spPr>
        <a:xfrm>
          <a:off x="1784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1460</xdr:rowOff>
    </xdr:from>
    <xdr:to>
      <xdr:col>24</xdr:col>
      <xdr:colOff>114300</xdr:colOff>
      <xdr:row>35</xdr:row>
      <xdr:rowOff>103060</xdr:rowOff>
    </xdr:to>
    <xdr:sp macro="" textlink="">
      <xdr:nvSpPr>
        <xdr:cNvPr id="80" name="楕円 79"/>
        <xdr:cNvSpPr/>
      </xdr:nvSpPr>
      <xdr:spPr>
        <a:xfrm>
          <a:off x="4584700" y="600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24337</xdr:rowOff>
    </xdr:from>
    <xdr:ext cx="469744" cy="259045"/>
    <xdr:sp macro="" textlink="">
      <xdr:nvSpPr>
        <xdr:cNvPr id="81" name="議会費該当値テキスト"/>
        <xdr:cNvSpPr txBox="1"/>
      </xdr:nvSpPr>
      <xdr:spPr>
        <a:xfrm>
          <a:off x="4686300" y="585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149670</xdr:rowOff>
    </xdr:from>
    <xdr:to>
      <xdr:col>20</xdr:col>
      <xdr:colOff>38100</xdr:colOff>
      <xdr:row>35</xdr:row>
      <xdr:rowOff>79820</xdr:rowOff>
    </xdr:to>
    <xdr:sp macro="" textlink="">
      <xdr:nvSpPr>
        <xdr:cNvPr id="82" name="楕円 81"/>
        <xdr:cNvSpPr/>
      </xdr:nvSpPr>
      <xdr:spPr>
        <a:xfrm>
          <a:off x="3746500" y="597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96347</xdr:rowOff>
    </xdr:from>
    <xdr:ext cx="469744" cy="259045"/>
    <xdr:sp macro="" textlink="">
      <xdr:nvSpPr>
        <xdr:cNvPr id="83" name="テキスト ボックス 82"/>
        <xdr:cNvSpPr txBox="1"/>
      </xdr:nvSpPr>
      <xdr:spPr>
        <a:xfrm>
          <a:off x="3562428" y="575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20701</xdr:rowOff>
    </xdr:from>
    <xdr:to>
      <xdr:col>15</xdr:col>
      <xdr:colOff>101600</xdr:colOff>
      <xdr:row>35</xdr:row>
      <xdr:rowOff>122301</xdr:rowOff>
    </xdr:to>
    <xdr:sp macro="" textlink="">
      <xdr:nvSpPr>
        <xdr:cNvPr id="84" name="楕円 83"/>
        <xdr:cNvSpPr/>
      </xdr:nvSpPr>
      <xdr:spPr>
        <a:xfrm>
          <a:off x="2857500" y="60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138828</xdr:rowOff>
    </xdr:from>
    <xdr:ext cx="469744" cy="259045"/>
    <xdr:sp macro="" textlink="">
      <xdr:nvSpPr>
        <xdr:cNvPr id="85" name="テキスト ボックス 84"/>
        <xdr:cNvSpPr txBox="1"/>
      </xdr:nvSpPr>
      <xdr:spPr>
        <a:xfrm>
          <a:off x="2673428" y="579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2032</xdr:rowOff>
    </xdr:from>
    <xdr:to>
      <xdr:col>10</xdr:col>
      <xdr:colOff>165100</xdr:colOff>
      <xdr:row>35</xdr:row>
      <xdr:rowOff>103632</xdr:rowOff>
    </xdr:to>
    <xdr:sp macro="" textlink="">
      <xdr:nvSpPr>
        <xdr:cNvPr id="86" name="楕円 85"/>
        <xdr:cNvSpPr/>
      </xdr:nvSpPr>
      <xdr:spPr>
        <a:xfrm>
          <a:off x="1968500" y="60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120159</xdr:rowOff>
    </xdr:from>
    <xdr:ext cx="469744" cy="259045"/>
    <xdr:sp macro="" textlink="">
      <xdr:nvSpPr>
        <xdr:cNvPr id="87" name="テキスト ボックス 86"/>
        <xdr:cNvSpPr txBox="1"/>
      </xdr:nvSpPr>
      <xdr:spPr>
        <a:xfrm>
          <a:off x="1784428" y="577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88" name="楕円 87"/>
        <xdr:cNvSpPr/>
      </xdr:nvSpPr>
      <xdr:spPr>
        <a:xfrm>
          <a:off x="1079500" y="608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89" name="テキスト ボックス 88"/>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124774</xdr:rowOff>
    </xdr:from>
    <xdr:to>
      <xdr:col>24</xdr:col>
      <xdr:colOff>63500</xdr:colOff>
      <xdr:row>58</xdr:row>
      <xdr:rowOff>24861</xdr:rowOff>
    </xdr:to>
    <xdr:cxnSp macro="">
      <xdr:nvCxnSpPr>
        <xdr:cNvPr id="118" name="直線コネクタ 117"/>
        <xdr:cNvCxnSpPr/>
      </xdr:nvCxnSpPr>
      <xdr:spPr>
        <a:xfrm>
          <a:off x="3797300" y="9897424"/>
          <a:ext cx="838200" cy="7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144453</xdr:rowOff>
    </xdr:from>
    <xdr:ext cx="599010" cy="259045"/>
    <xdr:sp macro="" textlink="">
      <xdr:nvSpPr>
        <xdr:cNvPr id="119" name="総務費平均値テキスト"/>
        <xdr:cNvSpPr txBox="1"/>
      </xdr:nvSpPr>
      <xdr:spPr>
        <a:xfrm>
          <a:off x="4686300" y="9917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124774</xdr:rowOff>
    </xdr:from>
    <xdr:to>
      <xdr:col>19</xdr:col>
      <xdr:colOff>177800</xdr:colOff>
      <xdr:row>58</xdr:row>
      <xdr:rowOff>89101</xdr:rowOff>
    </xdr:to>
    <xdr:cxnSp macro="">
      <xdr:nvCxnSpPr>
        <xdr:cNvPr id="121" name="直線コネクタ 120"/>
        <xdr:cNvCxnSpPr/>
      </xdr:nvCxnSpPr>
      <xdr:spPr>
        <a:xfrm flipV="1">
          <a:off x="2908300" y="9897424"/>
          <a:ext cx="889000" cy="13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89101</xdr:rowOff>
    </xdr:from>
    <xdr:to>
      <xdr:col>15</xdr:col>
      <xdr:colOff>50800</xdr:colOff>
      <xdr:row>58</xdr:row>
      <xdr:rowOff>96878</xdr:rowOff>
    </xdr:to>
    <xdr:cxnSp macro="">
      <xdr:nvCxnSpPr>
        <xdr:cNvPr id="124" name="直線コネクタ 123"/>
        <xdr:cNvCxnSpPr/>
      </xdr:nvCxnSpPr>
      <xdr:spPr>
        <a:xfrm flipV="1">
          <a:off x="2019300" y="10033201"/>
          <a:ext cx="889000" cy="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96878</xdr:rowOff>
    </xdr:from>
    <xdr:to>
      <xdr:col>10</xdr:col>
      <xdr:colOff>114300</xdr:colOff>
      <xdr:row>58</xdr:row>
      <xdr:rowOff>104643</xdr:rowOff>
    </xdr:to>
    <xdr:cxnSp macro="">
      <xdr:nvCxnSpPr>
        <xdr:cNvPr id="127" name="直線コネクタ 126"/>
        <xdr:cNvCxnSpPr/>
      </xdr:nvCxnSpPr>
      <xdr:spPr>
        <a:xfrm flipV="1">
          <a:off x="1130300" y="10040978"/>
          <a:ext cx="889000" cy="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144370</xdr:rowOff>
    </xdr:from>
    <xdr:ext cx="534377" cy="259045"/>
    <xdr:sp macro="" textlink="">
      <xdr:nvSpPr>
        <xdr:cNvPr id="129" name="テキスト ボックス 128"/>
        <xdr:cNvSpPr txBox="1"/>
      </xdr:nvSpPr>
      <xdr:spPr>
        <a:xfrm>
          <a:off x="1752111" y="1008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170662</xdr:rowOff>
    </xdr:from>
    <xdr:ext cx="534377" cy="259045"/>
    <xdr:sp macro="" textlink="">
      <xdr:nvSpPr>
        <xdr:cNvPr id="131" name="テキスト ボックス 130"/>
        <xdr:cNvSpPr txBox="1"/>
      </xdr:nvSpPr>
      <xdr:spPr>
        <a:xfrm>
          <a:off x="863111" y="97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145511</xdr:rowOff>
    </xdr:from>
    <xdr:to>
      <xdr:col>24</xdr:col>
      <xdr:colOff>114300</xdr:colOff>
      <xdr:row>58</xdr:row>
      <xdr:rowOff>75661</xdr:rowOff>
    </xdr:to>
    <xdr:sp macro="" textlink="">
      <xdr:nvSpPr>
        <xdr:cNvPr id="137" name="楕円 136"/>
        <xdr:cNvSpPr/>
      </xdr:nvSpPr>
      <xdr:spPr>
        <a:xfrm>
          <a:off x="4584700" y="991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168388</xdr:rowOff>
    </xdr:from>
    <xdr:ext cx="599010" cy="259045"/>
    <xdr:sp macro="" textlink="">
      <xdr:nvSpPr>
        <xdr:cNvPr id="138" name="総務費該当値テキスト"/>
        <xdr:cNvSpPr txBox="1"/>
      </xdr:nvSpPr>
      <xdr:spPr>
        <a:xfrm>
          <a:off x="4686300" y="976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73974</xdr:rowOff>
    </xdr:from>
    <xdr:to>
      <xdr:col>20</xdr:col>
      <xdr:colOff>38100</xdr:colOff>
      <xdr:row>58</xdr:row>
      <xdr:rowOff>4124</xdr:rowOff>
    </xdr:to>
    <xdr:sp macro="" textlink="">
      <xdr:nvSpPr>
        <xdr:cNvPr id="139" name="楕円 138"/>
        <xdr:cNvSpPr/>
      </xdr:nvSpPr>
      <xdr:spPr>
        <a:xfrm>
          <a:off x="3746500" y="984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166701</xdr:rowOff>
    </xdr:from>
    <xdr:ext cx="599010" cy="259045"/>
    <xdr:sp macro="" textlink="">
      <xdr:nvSpPr>
        <xdr:cNvPr id="140" name="テキスト ボックス 139"/>
        <xdr:cNvSpPr txBox="1"/>
      </xdr:nvSpPr>
      <xdr:spPr>
        <a:xfrm>
          <a:off x="3497795" y="9939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38301</xdr:rowOff>
    </xdr:from>
    <xdr:to>
      <xdr:col>15</xdr:col>
      <xdr:colOff>101600</xdr:colOff>
      <xdr:row>58</xdr:row>
      <xdr:rowOff>139901</xdr:rowOff>
    </xdr:to>
    <xdr:sp macro="" textlink="">
      <xdr:nvSpPr>
        <xdr:cNvPr id="141" name="楕円 140"/>
        <xdr:cNvSpPr/>
      </xdr:nvSpPr>
      <xdr:spPr>
        <a:xfrm>
          <a:off x="2857500" y="998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131028</xdr:rowOff>
    </xdr:from>
    <xdr:ext cx="534377" cy="259045"/>
    <xdr:sp macro="" textlink="">
      <xdr:nvSpPr>
        <xdr:cNvPr id="142" name="テキスト ボックス 141"/>
        <xdr:cNvSpPr txBox="1"/>
      </xdr:nvSpPr>
      <xdr:spPr>
        <a:xfrm>
          <a:off x="2641111" y="1007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46078</xdr:rowOff>
    </xdr:from>
    <xdr:to>
      <xdr:col>10</xdr:col>
      <xdr:colOff>165100</xdr:colOff>
      <xdr:row>58</xdr:row>
      <xdr:rowOff>147678</xdr:rowOff>
    </xdr:to>
    <xdr:sp macro="" textlink="">
      <xdr:nvSpPr>
        <xdr:cNvPr id="143" name="楕円 142"/>
        <xdr:cNvSpPr/>
      </xdr:nvSpPr>
      <xdr:spPr>
        <a:xfrm>
          <a:off x="1968500" y="999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164205</xdr:rowOff>
    </xdr:from>
    <xdr:ext cx="534377" cy="259045"/>
    <xdr:sp macro="" textlink="">
      <xdr:nvSpPr>
        <xdr:cNvPr id="144" name="テキスト ボックス 143"/>
        <xdr:cNvSpPr txBox="1"/>
      </xdr:nvSpPr>
      <xdr:spPr>
        <a:xfrm>
          <a:off x="1752111" y="976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53843</xdr:rowOff>
    </xdr:from>
    <xdr:to>
      <xdr:col>6</xdr:col>
      <xdr:colOff>38100</xdr:colOff>
      <xdr:row>58</xdr:row>
      <xdr:rowOff>155443</xdr:rowOff>
    </xdr:to>
    <xdr:sp macro="" textlink="">
      <xdr:nvSpPr>
        <xdr:cNvPr id="145" name="楕円 144"/>
        <xdr:cNvSpPr/>
      </xdr:nvSpPr>
      <xdr:spPr>
        <a:xfrm>
          <a:off x="1079500" y="999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146570</xdr:rowOff>
    </xdr:from>
    <xdr:ext cx="534377" cy="259045"/>
    <xdr:sp macro="" textlink="">
      <xdr:nvSpPr>
        <xdr:cNvPr id="146" name="テキスト ボックス 145"/>
        <xdr:cNvSpPr txBox="1"/>
      </xdr:nvSpPr>
      <xdr:spPr>
        <a:xfrm>
          <a:off x="863111" y="1009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6911</xdr:rowOff>
    </xdr:from>
    <xdr:to>
      <xdr:col>24</xdr:col>
      <xdr:colOff>63500</xdr:colOff>
      <xdr:row>77</xdr:row>
      <xdr:rowOff>26360</xdr:rowOff>
    </xdr:to>
    <xdr:cxnSp macro="">
      <xdr:nvCxnSpPr>
        <xdr:cNvPr id="174" name="直線コネクタ 173"/>
        <xdr:cNvCxnSpPr/>
      </xdr:nvCxnSpPr>
      <xdr:spPr>
        <a:xfrm flipV="1">
          <a:off x="3797300" y="13037111"/>
          <a:ext cx="838200" cy="19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26360</xdr:rowOff>
    </xdr:from>
    <xdr:to>
      <xdr:col>19</xdr:col>
      <xdr:colOff>177800</xdr:colOff>
      <xdr:row>77</xdr:row>
      <xdr:rowOff>52760</xdr:rowOff>
    </xdr:to>
    <xdr:cxnSp macro="">
      <xdr:nvCxnSpPr>
        <xdr:cNvPr id="177" name="直線コネクタ 176"/>
        <xdr:cNvCxnSpPr/>
      </xdr:nvCxnSpPr>
      <xdr:spPr>
        <a:xfrm flipV="1">
          <a:off x="2908300" y="13228010"/>
          <a:ext cx="889000" cy="2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144253</xdr:rowOff>
    </xdr:from>
    <xdr:ext cx="599010" cy="259045"/>
    <xdr:sp macro="" textlink="">
      <xdr:nvSpPr>
        <xdr:cNvPr id="179" name="テキスト ボックス 178"/>
        <xdr:cNvSpPr txBox="1"/>
      </xdr:nvSpPr>
      <xdr:spPr>
        <a:xfrm>
          <a:off x="3497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52760</xdr:rowOff>
    </xdr:from>
    <xdr:to>
      <xdr:col>15</xdr:col>
      <xdr:colOff>50800</xdr:colOff>
      <xdr:row>77</xdr:row>
      <xdr:rowOff>67146</xdr:rowOff>
    </xdr:to>
    <xdr:cxnSp macro="">
      <xdr:nvCxnSpPr>
        <xdr:cNvPr id="180" name="直線コネクタ 179"/>
        <xdr:cNvCxnSpPr/>
      </xdr:nvCxnSpPr>
      <xdr:spPr>
        <a:xfrm flipV="1">
          <a:off x="2019300" y="13254410"/>
          <a:ext cx="889000" cy="1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158925</xdr:rowOff>
    </xdr:from>
    <xdr:ext cx="599010" cy="259045"/>
    <xdr:sp macro="" textlink="">
      <xdr:nvSpPr>
        <xdr:cNvPr id="182" name="テキスト ボックス 181"/>
        <xdr:cNvSpPr txBox="1"/>
      </xdr:nvSpPr>
      <xdr:spPr>
        <a:xfrm>
          <a:off x="2608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60458</xdr:rowOff>
    </xdr:from>
    <xdr:to>
      <xdr:col>10</xdr:col>
      <xdr:colOff>114300</xdr:colOff>
      <xdr:row>77</xdr:row>
      <xdr:rowOff>67146</xdr:rowOff>
    </xdr:to>
    <xdr:cxnSp macro="">
      <xdr:nvCxnSpPr>
        <xdr:cNvPr id="183" name="直線コネクタ 182"/>
        <xdr:cNvCxnSpPr/>
      </xdr:nvCxnSpPr>
      <xdr:spPr>
        <a:xfrm>
          <a:off x="1130300" y="13262108"/>
          <a:ext cx="889000" cy="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10623</xdr:rowOff>
    </xdr:from>
    <xdr:ext cx="599010" cy="259045"/>
    <xdr:sp macro="" textlink="">
      <xdr:nvSpPr>
        <xdr:cNvPr id="185" name="テキスト ボックス 184"/>
        <xdr:cNvSpPr txBox="1"/>
      </xdr:nvSpPr>
      <xdr:spPr>
        <a:xfrm>
          <a:off x="1719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20416</xdr:rowOff>
    </xdr:from>
    <xdr:ext cx="599010" cy="259045"/>
    <xdr:sp macro="" textlink="">
      <xdr:nvSpPr>
        <xdr:cNvPr id="187" name="テキスト ボックス 186"/>
        <xdr:cNvSpPr txBox="1"/>
      </xdr:nvSpPr>
      <xdr:spPr>
        <a:xfrm>
          <a:off x="830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127561</xdr:rowOff>
    </xdr:from>
    <xdr:to>
      <xdr:col>24</xdr:col>
      <xdr:colOff>114300</xdr:colOff>
      <xdr:row>76</xdr:row>
      <xdr:rowOff>57711</xdr:rowOff>
    </xdr:to>
    <xdr:sp macro="" textlink="">
      <xdr:nvSpPr>
        <xdr:cNvPr id="193" name="楕円 192"/>
        <xdr:cNvSpPr/>
      </xdr:nvSpPr>
      <xdr:spPr>
        <a:xfrm>
          <a:off x="4584700" y="1298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105988</xdr:rowOff>
    </xdr:from>
    <xdr:ext cx="599010" cy="259045"/>
    <xdr:sp macro="" textlink="">
      <xdr:nvSpPr>
        <xdr:cNvPr id="194" name="民生費該当値テキスト"/>
        <xdr:cNvSpPr txBox="1"/>
      </xdr:nvSpPr>
      <xdr:spPr>
        <a:xfrm>
          <a:off x="4686300" y="1296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147010</xdr:rowOff>
    </xdr:from>
    <xdr:to>
      <xdr:col>20</xdr:col>
      <xdr:colOff>38100</xdr:colOff>
      <xdr:row>77</xdr:row>
      <xdr:rowOff>77160</xdr:rowOff>
    </xdr:to>
    <xdr:sp macro="" textlink="">
      <xdr:nvSpPr>
        <xdr:cNvPr id="195" name="楕円 194"/>
        <xdr:cNvSpPr/>
      </xdr:nvSpPr>
      <xdr:spPr>
        <a:xfrm>
          <a:off x="3746500" y="1317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68287</xdr:rowOff>
    </xdr:from>
    <xdr:ext cx="599010" cy="259045"/>
    <xdr:sp macro="" textlink="">
      <xdr:nvSpPr>
        <xdr:cNvPr id="196" name="テキスト ボックス 195"/>
        <xdr:cNvSpPr txBox="1"/>
      </xdr:nvSpPr>
      <xdr:spPr>
        <a:xfrm>
          <a:off x="3497795" y="1326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1960</xdr:rowOff>
    </xdr:from>
    <xdr:to>
      <xdr:col>15</xdr:col>
      <xdr:colOff>101600</xdr:colOff>
      <xdr:row>77</xdr:row>
      <xdr:rowOff>103560</xdr:rowOff>
    </xdr:to>
    <xdr:sp macro="" textlink="">
      <xdr:nvSpPr>
        <xdr:cNvPr id="197" name="楕円 196"/>
        <xdr:cNvSpPr/>
      </xdr:nvSpPr>
      <xdr:spPr>
        <a:xfrm>
          <a:off x="2857500" y="1320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94687</xdr:rowOff>
    </xdr:from>
    <xdr:ext cx="599010" cy="259045"/>
    <xdr:sp macro="" textlink="">
      <xdr:nvSpPr>
        <xdr:cNvPr id="198" name="テキスト ボックス 197"/>
        <xdr:cNvSpPr txBox="1"/>
      </xdr:nvSpPr>
      <xdr:spPr>
        <a:xfrm>
          <a:off x="2608795" y="13296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16346</xdr:rowOff>
    </xdr:from>
    <xdr:to>
      <xdr:col>10</xdr:col>
      <xdr:colOff>165100</xdr:colOff>
      <xdr:row>77</xdr:row>
      <xdr:rowOff>117946</xdr:rowOff>
    </xdr:to>
    <xdr:sp macro="" textlink="">
      <xdr:nvSpPr>
        <xdr:cNvPr id="199" name="楕円 198"/>
        <xdr:cNvSpPr/>
      </xdr:nvSpPr>
      <xdr:spPr>
        <a:xfrm>
          <a:off x="1968500" y="1321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109073</xdr:rowOff>
    </xdr:from>
    <xdr:ext cx="599010" cy="259045"/>
    <xdr:sp macro="" textlink="">
      <xdr:nvSpPr>
        <xdr:cNvPr id="200" name="テキスト ボックス 199"/>
        <xdr:cNvSpPr txBox="1"/>
      </xdr:nvSpPr>
      <xdr:spPr>
        <a:xfrm>
          <a:off x="1719795" y="13310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9658</xdr:rowOff>
    </xdr:from>
    <xdr:to>
      <xdr:col>6</xdr:col>
      <xdr:colOff>38100</xdr:colOff>
      <xdr:row>77</xdr:row>
      <xdr:rowOff>111258</xdr:rowOff>
    </xdr:to>
    <xdr:sp macro="" textlink="">
      <xdr:nvSpPr>
        <xdr:cNvPr id="201" name="楕円 200"/>
        <xdr:cNvSpPr/>
      </xdr:nvSpPr>
      <xdr:spPr>
        <a:xfrm>
          <a:off x="1079500" y="1321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102385</xdr:rowOff>
    </xdr:from>
    <xdr:ext cx="599010" cy="259045"/>
    <xdr:sp macro="" textlink="">
      <xdr:nvSpPr>
        <xdr:cNvPr id="202" name="テキスト ボックス 201"/>
        <xdr:cNvSpPr txBox="1"/>
      </xdr:nvSpPr>
      <xdr:spPr>
        <a:xfrm>
          <a:off x="830795" y="1330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62128</xdr:rowOff>
    </xdr:from>
    <xdr:to>
      <xdr:col>24</xdr:col>
      <xdr:colOff>63500</xdr:colOff>
      <xdr:row>97</xdr:row>
      <xdr:rowOff>16721</xdr:rowOff>
    </xdr:to>
    <xdr:cxnSp macro="">
      <xdr:nvCxnSpPr>
        <xdr:cNvPr id="231" name="直線コネクタ 230"/>
        <xdr:cNvCxnSpPr/>
      </xdr:nvCxnSpPr>
      <xdr:spPr>
        <a:xfrm flipV="1">
          <a:off x="3797300" y="16521328"/>
          <a:ext cx="838200" cy="12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165923</xdr:rowOff>
    </xdr:from>
    <xdr:ext cx="534377" cy="259045"/>
    <xdr:sp macro="" textlink="">
      <xdr:nvSpPr>
        <xdr:cNvPr id="232" name="衛生費平均値テキスト"/>
        <xdr:cNvSpPr txBox="1"/>
      </xdr:nvSpPr>
      <xdr:spPr>
        <a:xfrm>
          <a:off x="4686300" y="1645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16721</xdr:rowOff>
    </xdr:from>
    <xdr:to>
      <xdr:col>19</xdr:col>
      <xdr:colOff>177800</xdr:colOff>
      <xdr:row>97</xdr:row>
      <xdr:rowOff>60292</xdr:rowOff>
    </xdr:to>
    <xdr:cxnSp macro="">
      <xdr:nvCxnSpPr>
        <xdr:cNvPr id="234" name="直線コネクタ 233"/>
        <xdr:cNvCxnSpPr/>
      </xdr:nvCxnSpPr>
      <xdr:spPr>
        <a:xfrm flipV="1">
          <a:off x="2908300" y="16647371"/>
          <a:ext cx="889000" cy="4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6" name="テキスト ボックス 235"/>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60292</xdr:rowOff>
    </xdr:from>
    <xdr:to>
      <xdr:col>15</xdr:col>
      <xdr:colOff>50800</xdr:colOff>
      <xdr:row>97</xdr:row>
      <xdr:rowOff>79152</xdr:rowOff>
    </xdr:to>
    <xdr:cxnSp macro="">
      <xdr:nvCxnSpPr>
        <xdr:cNvPr id="237" name="直線コネクタ 236"/>
        <xdr:cNvCxnSpPr/>
      </xdr:nvCxnSpPr>
      <xdr:spPr>
        <a:xfrm flipV="1">
          <a:off x="2019300" y="16690942"/>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39" name="テキスト ボックス 238"/>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79152</xdr:rowOff>
    </xdr:from>
    <xdr:to>
      <xdr:col>10</xdr:col>
      <xdr:colOff>114300</xdr:colOff>
      <xdr:row>97</xdr:row>
      <xdr:rowOff>98696</xdr:rowOff>
    </xdr:to>
    <xdr:cxnSp macro="">
      <xdr:nvCxnSpPr>
        <xdr:cNvPr id="240" name="直線コネクタ 239"/>
        <xdr:cNvCxnSpPr/>
      </xdr:nvCxnSpPr>
      <xdr:spPr>
        <a:xfrm flipV="1">
          <a:off x="1130300" y="16709802"/>
          <a:ext cx="889000" cy="1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2" name="テキスト ボックス 241"/>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4" name="テキスト ボックス 243"/>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11328</xdr:rowOff>
    </xdr:from>
    <xdr:to>
      <xdr:col>24</xdr:col>
      <xdr:colOff>114300</xdr:colOff>
      <xdr:row>96</xdr:row>
      <xdr:rowOff>112928</xdr:rowOff>
    </xdr:to>
    <xdr:sp macro="" textlink="">
      <xdr:nvSpPr>
        <xdr:cNvPr id="250" name="楕円 249"/>
        <xdr:cNvSpPr/>
      </xdr:nvSpPr>
      <xdr:spPr>
        <a:xfrm>
          <a:off x="4584700" y="1647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34205</xdr:rowOff>
    </xdr:from>
    <xdr:ext cx="534377" cy="259045"/>
    <xdr:sp macro="" textlink="">
      <xdr:nvSpPr>
        <xdr:cNvPr id="251" name="衛生費該当値テキスト"/>
        <xdr:cNvSpPr txBox="1"/>
      </xdr:nvSpPr>
      <xdr:spPr>
        <a:xfrm>
          <a:off x="4686300" y="1632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137371</xdr:rowOff>
    </xdr:from>
    <xdr:to>
      <xdr:col>20</xdr:col>
      <xdr:colOff>38100</xdr:colOff>
      <xdr:row>97</xdr:row>
      <xdr:rowOff>67521</xdr:rowOff>
    </xdr:to>
    <xdr:sp macro="" textlink="">
      <xdr:nvSpPr>
        <xdr:cNvPr id="252" name="楕円 251"/>
        <xdr:cNvSpPr/>
      </xdr:nvSpPr>
      <xdr:spPr>
        <a:xfrm>
          <a:off x="3746500" y="1659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58648</xdr:rowOff>
    </xdr:from>
    <xdr:ext cx="534377" cy="259045"/>
    <xdr:sp macro="" textlink="">
      <xdr:nvSpPr>
        <xdr:cNvPr id="253" name="テキスト ボックス 252"/>
        <xdr:cNvSpPr txBox="1"/>
      </xdr:nvSpPr>
      <xdr:spPr>
        <a:xfrm>
          <a:off x="3530111" y="166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9492</xdr:rowOff>
    </xdr:from>
    <xdr:to>
      <xdr:col>15</xdr:col>
      <xdr:colOff>101600</xdr:colOff>
      <xdr:row>97</xdr:row>
      <xdr:rowOff>111092</xdr:rowOff>
    </xdr:to>
    <xdr:sp macro="" textlink="">
      <xdr:nvSpPr>
        <xdr:cNvPr id="254" name="楕円 253"/>
        <xdr:cNvSpPr/>
      </xdr:nvSpPr>
      <xdr:spPr>
        <a:xfrm>
          <a:off x="2857500" y="1664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102219</xdr:rowOff>
    </xdr:from>
    <xdr:ext cx="534377" cy="259045"/>
    <xdr:sp macro="" textlink="">
      <xdr:nvSpPr>
        <xdr:cNvPr id="255" name="テキスト ボックス 254"/>
        <xdr:cNvSpPr txBox="1"/>
      </xdr:nvSpPr>
      <xdr:spPr>
        <a:xfrm>
          <a:off x="2641111" y="1673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28352</xdr:rowOff>
    </xdr:from>
    <xdr:to>
      <xdr:col>10</xdr:col>
      <xdr:colOff>165100</xdr:colOff>
      <xdr:row>97</xdr:row>
      <xdr:rowOff>129952</xdr:rowOff>
    </xdr:to>
    <xdr:sp macro="" textlink="">
      <xdr:nvSpPr>
        <xdr:cNvPr id="256" name="楕円 255"/>
        <xdr:cNvSpPr/>
      </xdr:nvSpPr>
      <xdr:spPr>
        <a:xfrm>
          <a:off x="1968500" y="1665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121079</xdr:rowOff>
    </xdr:from>
    <xdr:ext cx="534377" cy="259045"/>
    <xdr:sp macro="" textlink="">
      <xdr:nvSpPr>
        <xdr:cNvPr id="257" name="テキスト ボックス 256"/>
        <xdr:cNvSpPr txBox="1"/>
      </xdr:nvSpPr>
      <xdr:spPr>
        <a:xfrm>
          <a:off x="1752111" y="1675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47896</xdr:rowOff>
    </xdr:from>
    <xdr:to>
      <xdr:col>6</xdr:col>
      <xdr:colOff>38100</xdr:colOff>
      <xdr:row>97</xdr:row>
      <xdr:rowOff>149496</xdr:rowOff>
    </xdr:to>
    <xdr:sp macro="" textlink="">
      <xdr:nvSpPr>
        <xdr:cNvPr id="258" name="楕円 257"/>
        <xdr:cNvSpPr/>
      </xdr:nvSpPr>
      <xdr:spPr>
        <a:xfrm>
          <a:off x="1079500" y="1667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140623</xdr:rowOff>
    </xdr:from>
    <xdr:ext cx="534377" cy="259045"/>
    <xdr:sp macro="" textlink="">
      <xdr:nvSpPr>
        <xdr:cNvPr id="259" name="テキスト ボックス 258"/>
        <xdr:cNvSpPr txBox="1"/>
      </xdr:nvSpPr>
      <xdr:spPr>
        <a:xfrm>
          <a:off x="863111" y="1677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8712</xdr:rowOff>
    </xdr:from>
    <xdr:to>
      <xdr:col>55</xdr:col>
      <xdr:colOff>0</xdr:colOff>
      <xdr:row>38</xdr:row>
      <xdr:rowOff>12827</xdr:rowOff>
    </xdr:to>
    <xdr:cxnSp macro="">
      <xdr:nvCxnSpPr>
        <xdr:cNvPr id="286" name="直線コネクタ 285"/>
        <xdr:cNvCxnSpPr/>
      </xdr:nvCxnSpPr>
      <xdr:spPr>
        <a:xfrm flipV="1">
          <a:off x="9639300" y="6523812"/>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5969</xdr:rowOff>
    </xdr:from>
    <xdr:to>
      <xdr:col>50</xdr:col>
      <xdr:colOff>114300</xdr:colOff>
      <xdr:row>38</xdr:row>
      <xdr:rowOff>12827</xdr:rowOff>
    </xdr:to>
    <xdr:cxnSp macro="">
      <xdr:nvCxnSpPr>
        <xdr:cNvPr id="289" name="直線コネクタ 288"/>
        <xdr:cNvCxnSpPr/>
      </xdr:nvCxnSpPr>
      <xdr:spPr>
        <a:xfrm>
          <a:off x="8750300" y="652106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127584</xdr:rowOff>
    </xdr:from>
    <xdr:to>
      <xdr:col>45</xdr:col>
      <xdr:colOff>177800</xdr:colOff>
      <xdr:row>38</xdr:row>
      <xdr:rowOff>5969</xdr:rowOff>
    </xdr:to>
    <xdr:cxnSp macro="">
      <xdr:nvCxnSpPr>
        <xdr:cNvPr id="292" name="直線コネクタ 291"/>
        <xdr:cNvCxnSpPr/>
      </xdr:nvCxnSpPr>
      <xdr:spPr>
        <a:xfrm>
          <a:off x="7861300" y="6471234"/>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109525</xdr:rowOff>
    </xdr:from>
    <xdr:to>
      <xdr:col>41</xdr:col>
      <xdr:colOff>50800</xdr:colOff>
      <xdr:row>37</xdr:row>
      <xdr:rowOff>127584</xdr:rowOff>
    </xdr:to>
    <xdr:cxnSp macro="">
      <xdr:nvCxnSpPr>
        <xdr:cNvPr id="295" name="直線コネクタ 294"/>
        <xdr:cNvCxnSpPr/>
      </xdr:nvCxnSpPr>
      <xdr:spPr>
        <a:xfrm>
          <a:off x="6972300" y="6453175"/>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17492</xdr:rowOff>
    </xdr:from>
    <xdr:ext cx="378565" cy="259045"/>
    <xdr:sp macro="" textlink="">
      <xdr:nvSpPr>
        <xdr:cNvPr id="297" name="テキスト ボックス 296"/>
        <xdr:cNvSpPr txBox="1"/>
      </xdr:nvSpPr>
      <xdr:spPr>
        <a:xfrm>
          <a:off x="7672017" y="6532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7662</xdr:rowOff>
    </xdr:from>
    <xdr:ext cx="378565" cy="259045"/>
    <xdr:sp macro="" textlink="">
      <xdr:nvSpPr>
        <xdr:cNvPr id="299" name="テキスト ボックス 298"/>
        <xdr:cNvSpPr txBox="1"/>
      </xdr:nvSpPr>
      <xdr:spPr>
        <a:xfrm>
          <a:off x="6783017" y="6522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129362</xdr:rowOff>
    </xdr:from>
    <xdr:to>
      <xdr:col>55</xdr:col>
      <xdr:colOff>50800</xdr:colOff>
      <xdr:row>38</xdr:row>
      <xdr:rowOff>59513</xdr:rowOff>
    </xdr:to>
    <xdr:sp macro="" textlink="">
      <xdr:nvSpPr>
        <xdr:cNvPr id="305" name="楕円 304"/>
        <xdr:cNvSpPr/>
      </xdr:nvSpPr>
      <xdr:spPr>
        <a:xfrm>
          <a:off x="10426700" y="64730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107789</xdr:rowOff>
    </xdr:from>
    <xdr:ext cx="378565" cy="259045"/>
    <xdr:sp macro="" textlink="">
      <xdr:nvSpPr>
        <xdr:cNvPr id="306" name="労働費該当値テキスト"/>
        <xdr:cNvSpPr txBox="1"/>
      </xdr:nvSpPr>
      <xdr:spPr>
        <a:xfrm>
          <a:off x="10528300" y="6451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133477</xdr:rowOff>
    </xdr:from>
    <xdr:to>
      <xdr:col>50</xdr:col>
      <xdr:colOff>165100</xdr:colOff>
      <xdr:row>38</xdr:row>
      <xdr:rowOff>63627</xdr:rowOff>
    </xdr:to>
    <xdr:sp macro="" textlink="">
      <xdr:nvSpPr>
        <xdr:cNvPr id="307" name="楕円 306"/>
        <xdr:cNvSpPr/>
      </xdr:nvSpPr>
      <xdr:spPr>
        <a:xfrm>
          <a:off x="9588500" y="64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54754</xdr:rowOff>
    </xdr:from>
    <xdr:ext cx="378565" cy="259045"/>
    <xdr:sp macro="" textlink="">
      <xdr:nvSpPr>
        <xdr:cNvPr id="308" name="テキスト ボックス 307"/>
        <xdr:cNvSpPr txBox="1"/>
      </xdr:nvSpPr>
      <xdr:spPr>
        <a:xfrm>
          <a:off x="9450017" y="65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126619</xdr:rowOff>
    </xdr:from>
    <xdr:to>
      <xdr:col>46</xdr:col>
      <xdr:colOff>38100</xdr:colOff>
      <xdr:row>38</xdr:row>
      <xdr:rowOff>56769</xdr:rowOff>
    </xdr:to>
    <xdr:sp macro="" textlink="">
      <xdr:nvSpPr>
        <xdr:cNvPr id="309" name="楕円 308"/>
        <xdr:cNvSpPr/>
      </xdr:nvSpPr>
      <xdr:spPr>
        <a:xfrm>
          <a:off x="8699500" y="647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47896</xdr:rowOff>
    </xdr:from>
    <xdr:ext cx="378565" cy="259045"/>
    <xdr:sp macro="" textlink="">
      <xdr:nvSpPr>
        <xdr:cNvPr id="310" name="テキスト ボックス 309"/>
        <xdr:cNvSpPr txBox="1"/>
      </xdr:nvSpPr>
      <xdr:spPr>
        <a:xfrm>
          <a:off x="8561017" y="6562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76784</xdr:rowOff>
    </xdr:from>
    <xdr:to>
      <xdr:col>41</xdr:col>
      <xdr:colOff>101600</xdr:colOff>
      <xdr:row>38</xdr:row>
      <xdr:rowOff>6934</xdr:rowOff>
    </xdr:to>
    <xdr:sp macro="" textlink="">
      <xdr:nvSpPr>
        <xdr:cNvPr id="311" name="楕円 310"/>
        <xdr:cNvSpPr/>
      </xdr:nvSpPr>
      <xdr:spPr>
        <a:xfrm>
          <a:off x="7810500" y="642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23461</xdr:rowOff>
    </xdr:from>
    <xdr:ext cx="378565" cy="259045"/>
    <xdr:sp macro="" textlink="">
      <xdr:nvSpPr>
        <xdr:cNvPr id="312" name="テキスト ボックス 311"/>
        <xdr:cNvSpPr txBox="1"/>
      </xdr:nvSpPr>
      <xdr:spPr>
        <a:xfrm>
          <a:off x="7672017" y="6195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58725</xdr:rowOff>
    </xdr:from>
    <xdr:to>
      <xdr:col>36</xdr:col>
      <xdr:colOff>165100</xdr:colOff>
      <xdr:row>37</xdr:row>
      <xdr:rowOff>160325</xdr:rowOff>
    </xdr:to>
    <xdr:sp macro="" textlink="">
      <xdr:nvSpPr>
        <xdr:cNvPr id="313" name="楕円 312"/>
        <xdr:cNvSpPr/>
      </xdr:nvSpPr>
      <xdr:spPr>
        <a:xfrm>
          <a:off x="6921500" y="64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5402</xdr:rowOff>
    </xdr:from>
    <xdr:ext cx="378565" cy="259045"/>
    <xdr:sp macro="" textlink="">
      <xdr:nvSpPr>
        <xdr:cNvPr id="314" name="テキスト ボックス 313"/>
        <xdr:cNvSpPr txBox="1"/>
      </xdr:nvSpPr>
      <xdr:spPr>
        <a:xfrm>
          <a:off x="6783017" y="6177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101930</xdr:rowOff>
    </xdr:from>
    <xdr:to>
      <xdr:col>55</xdr:col>
      <xdr:colOff>0</xdr:colOff>
      <xdr:row>57</xdr:row>
      <xdr:rowOff>128067</xdr:rowOff>
    </xdr:to>
    <xdr:cxnSp macro="">
      <xdr:nvCxnSpPr>
        <xdr:cNvPr id="343" name="直線コネクタ 342"/>
        <xdr:cNvCxnSpPr/>
      </xdr:nvCxnSpPr>
      <xdr:spPr>
        <a:xfrm>
          <a:off x="9639300" y="9874580"/>
          <a:ext cx="838200" cy="2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101930</xdr:rowOff>
    </xdr:from>
    <xdr:to>
      <xdr:col>50</xdr:col>
      <xdr:colOff>114300</xdr:colOff>
      <xdr:row>57</xdr:row>
      <xdr:rowOff>113284</xdr:rowOff>
    </xdr:to>
    <xdr:cxnSp macro="">
      <xdr:nvCxnSpPr>
        <xdr:cNvPr id="346" name="直線コネクタ 345"/>
        <xdr:cNvCxnSpPr/>
      </xdr:nvCxnSpPr>
      <xdr:spPr>
        <a:xfrm flipV="1">
          <a:off x="8750300" y="9874580"/>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94920</xdr:rowOff>
    </xdr:from>
    <xdr:to>
      <xdr:col>45</xdr:col>
      <xdr:colOff>177800</xdr:colOff>
      <xdr:row>57</xdr:row>
      <xdr:rowOff>113284</xdr:rowOff>
    </xdr:to>
    <xdr:cxnSp macro="">
      <xdr:nvCxnSpPr>
        <xdr:cNvPr id="349" name="直線コネクタ 348"/>
        <xdr:cNvCxnSpPr/>
      </xdr:nvCxnSpPr>
      <xdr:spPr>
        <a:xfrm>
          <a:off x="7861300" y="9867570"/>
          <a:ext cx="8890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5339</xdr:rowOff>
    </xdr:from>
    <xdr:ext cx="534377" cy="259045"/>
    <xdr:sp macro="" textlink="">
      <xdr:nvSpPr>
        <xdr:cNvPr id="351" name="テキスト ボックス 350"/>
        <xdr:cNvSpPr txBox="1"/>
      </xdr:nvSpPr>
      <xdr:spPr>
        <a:xfrm>
          <a:off x="8483111" y="94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67881</xdr:rowOff>
    </xdr:from>
    <xdr:to>
      <xdr:col>41</xdr:col>
      <xdr:colOff>50800</xdr:colOff>
      <xdr:row>57</xdr:row>
      <xdr:rowOff>94920</xdr:rowOff>
    </xdr:to>
    <xdr:cxnSp macro="">
      <xdr:nvCxnSpPr>
        <xdr:cNvPr id="352" name="直線コネクタ 351"/>
        <xdr:cNvCxnSpPr/>
      </xdr:nvCxnSpPr>
      <xdr:spPr>
        <a:xfrm>
          <a:off x="6972300" y="9840531"/>
          <a:ext cx="889000" cy="2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167453</xdr:rowOff>
    </xdr:from>
    <xdr:ext cx="534377" cy="259045"/>
    <xdr:sp macro="" textlink="">
      <xdr:nvSpPr>
        <xdr:cNvPr id="354" name="テキスト ボックス 353"/>
        <xdr:cNvSpPr txBox="1"/>
      </xdr:nvSpPr>
      <xdr:spPr>
        <a:xfrm>
          <a:off x="7594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6075</xdr:rowOff>
    </xdr:from>
    <xdr:ext cx="534377" cy="259045"/>
    <xdr:sp macro="" textlink="">
      <xdr:nvSpPr>
        <xdr:cNvPr id="356" name="テキスト ボックス 355"/>
        <xdr:cNvSpPr txBox="1"/>
      </xdr:nvSpPr>
      <xdr:spPr>
        <a:xfrm>
          <a:off x="6705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77267</xdr:rowOff>
    </xdr:from>
    <xdr:to>
      <xdr:col>55</xdr:col>
      <xdr:colOff>50800</xdr:colOff>
      <xdr:row>58</xdr:row>
      <xdr:rowOff>7417</xdr:rowOff>
    </xdr:to>
    <xdr:sp macro="" textlink="">
      <xdr:nvSpPr>
        <xdr:cNvPr id="362" name="楕円 361"/>
        <xdr:cNvSpPr/>
      </xdr:nvSpPr>
      <xdr:spPr>
        <a:xfrm>
          <a:off x="10426700" y="984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55694</xdr:rowOff>
    </xdr:from>
    <xdr:ext cx="534377" cy="259045"/>
    <xdr:sp macro="" textlink="">
      <xdr:nvSpPr>
        <xdr:cNvPr id="363" name="農林水産業費該当値テキスト"/>
        <xdr:cNvSpPr txBox="1"/>
      </xdr:nvSpPr>
      <xdr:spPr>
        <a:xfrm>
          <a:off x="10528300" y="982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51130</xdr:rowOff>
    </xdr:from>
    <xdr:to>
      <xdr:col>50</xdr:col>
      <xdr:colOff>165100</xdr:colOff>
      <xdr:row>57</xdr:row>
      <xdr:rowOff>152730</xdr:rowOff>
    </xdr:to>
    <xdr:sp macro="" textlink="">
      <xdr:nvSpPr>
        <xdr:cNvPr id="364" name="楕円 363"/>
        <xdr:cNvSpPr/>
      </xdr:nvSpPr>
      <xdr:spPr>
        <a:xfrm>
          <a:off x="9588500" y="98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143857</xdr:rowOff>
    </xdr:from>
    <xdr:ext cx="534377" cy="259045"/>
    <xdr:sp macro="" textlink="">
      <xdr:nvSpPr>
        <xdr:cNvPr id="365" name="テキスト ボックス 364"/>
        <xdr:cNvSpPr txBox="1"/>
      </xdr:nvSpPr>
      <xdr:spPr>
        <a:xfrm>
          <a:off x="9372111" y="991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62484</xdr:rowOff>
    </xdr:from>
    <xdr:to>
      <xdr:col>46</xdr:col>
      <xdr:colOff>38100</xdr:colOff>
      <xdr:row>57</xdr:row>
      <xdr:rowOff>164084</xdr:rowOff>
    </xdr:to>
    <xdr:sp macro="" textlink="">
      <xdr:nvSpPr>
        <xdr:cNvPr id="366" name="楕円 365"/>
        <xdr:cNvSpPr/>
      </xdr:nvSpPr>
      <xdr:spPr>
        <a:xfrm>
          <a:off x="8699500" y="983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155211</xdr:rowOff>
    </xdr:from>
    <xdr:ext cx="534377" cy="259045"/>
    <xdr:sp macro="" textlink="">
      <xdr:nvSpPr>
        <xdr:cNvPr id="367" name="テキスト ボックス 366"/>
        <xdr:cNvSpPr txBox="1"/>
      </xdr:nvSpPr>
      <xdr:spPr>
        <a:xfrm>
          <a:off x="8483111" y="992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44120</xdr:rowOff>
    </xdr:from>
    <xdr:to>
      <xdr:col>41</xdr:col>
      <xdr:colOff>101600</xdr:colOff>
      <xdr:row>57</xdr:row>
      <xdr:rowOff>145720</xdr:rowOff>
    </xdr:to>
    <xdr:sp macro="" textlink="">
      <xdr:nvSpPr>
        <xdr:cNvPr id="368" name="楕円 367"/>
        <xdr:cNvSpPr/>
      </xdr:nvSpPr>
      <xdr:spPr>
        <a:xfrm>
          <a:off x="7810500" y="981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136847</xdr:rowOff>
    </xdr:from>
    <xdr:ext cx="534377" cy="259045"/>
    <xdr:sp macro="" textlink="">
      <xdr:nvSpPr>
        <xdr:cNvPr id="369" name="テキスト ボックス 368"/>
        <xdr:cNvSpPr txBox="1"/>
      </xdr:nvSpPr>
      <xdr:spPr>
        <a:xfrm>
          <a:off x="7594111" y="99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17081</xdr:rowOff>
    </xdr:from>
    <xdr:to>
      <xdr:col>36</xdr:col>
      <xdr:colOff>165100</xdr:colOff>
      <xdr:row>57</xdr:row>
      <xdr:rowOff>118681</xdr:rowOff>
    </xdr:to>
    <xdr:sp macro="" textlink="">
      <xdr:nvSpPr>
        <xdr:cNvPr id="370" name="楕円 369"/>
        <xdr:cNvSpPr/>
      </xdr:nvSpPr>
      <xdr:spPr>
        <a:xfrm>
          <a:off x="6921500" y="978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109808</xdr:rowOff>
    </xdr:from>
    <xdr:ext cx="534377" cy="259045"/>
    <xdr:sp macro="" textlink="">
      <xdr:nvSpPr>
        <xdr:cNvPr id="371" name="テキスト ボックス 370"/>
        <xdr:cNvSpPr txBox="1"/>
      </xdr:nvSpPr>
      <xdr:spPr>
        <a:xfrm>
          <a:off x="6705111" y="988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35902</xdr:rowOff>
    </xdr:from>
    <xdr:to>
      <xdr:col>55</xdr:col>
      <xdr:colOff>0</xdr:colOff>
      <xdr:row>78</xdr:row>
      <xdr:rowOff>53541</xdr:rowOff>
    </xdr:to>
    <xdr:cxnSp macro="">
      <xdr:nvCxnSpPr>
        <xdr:cNvPr id="398" name="直線コネクタ 397"/>
        <xdr:cNvCxnSpPr/>
      </xdr:nvCxnSpPr>
      <xdr:spPr>
        <a:xfrm flipV="1">
          <a:off x="9639300" y="13409002"/>
          <a:ext cx="838200" cy="1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53541</xdr:rowOff>
    </xdr:from>
    <xdr:to>
      <xdr:col>50</xdr:col>
      <xdr:colOff>114300</xdr:colOff>
      <xdr:row>78</xdr:row>
      <xdr:rowOff>83204</xdr:rowOff>
    </xdr:to>
    <xdr:cxnSp macro="">
      <xdr:nvCxnSpPr>
        <xdr:cNvPr id="401" name="直線コネクタ 400"/>
        <xdr:cNvCxnSpPr/>
      </xdr:nvCxnSpPr>
      <xdr:spPr>
        <a:xfrm flipV="1">
          <a:off x="8750300" y="13426641"/>
          <a:ext cx="889000" cy="2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83204</xdr:rowOff>
    </xdr:from>
    <xdr:to>
      <xdr:col>45</xdr:col>
      <xdr:colOff>177800</xdr:colOff>
      <xdr:row>78</xdr:row>
      <xdr:rowOff>83894</xdr:rowOff>
    </xdr:to>
    <xdr:cxnSp macro="">
      <xdr:nvCxnSpPr>
        <xdr:cNvPr id="404" name="直線コネクタ 403"/>
        <xdr:cNvCxnSpPr/>
      </xdr:nvCxnSpPr>
      <xdr:spPr>
        <a:xfrm flipV="1">
          <a:off x="7861300" y="13456304"/>
          <a:ext cx="8890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macro="" textlink="">
      <xdr:nvSpPr>
        <xdr:cNvPr id="406" name="テキスト ボックス 405"/>
        <xdr:cNvSpPr txBox="1"/>
      </xdr:nvSpPr>
      <xdr:spPr>
        <a:xfrm>
          <a:off x="8483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83894</xdr:rowOff>
    </xdr:from>
    <xdr:to>
      <xdr:col>41</xdr:col>
      <xdr:colOff>50800</xdr:colOff>
      <xdr:row>78</xdr:row>
      <xdr:rowOff>86816</xdr:rowOff>
    </xdr:to>
    <xdr:cxnSp macro="">
      <xdr:nvCxnSpPr>
        <xdr:cNvPr id="407" name="直線コネクタ 406"/>
        <xdr:cNvCxnSpPr/>
      </xdr:nvCxnSpPr>
      <xdr:spPr>
        <a:xfrm flipV="1">
          <a:off x="6972300" y="13456994"/>
          <a:ext cx="889000" cy="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macro="" textlink="">
      <xdr:nvSpPr>
        <xdr:cNvPr id="409" name="テキスト ボックス 408"/>
        <xdr:cNvSpPr txBox="1"/>
      </xdr:nvSpPr>
      <xdr:spPr>
        <a:xfrm>
          <a:off x="7594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120868</xdr:rowOff>
    </xdr:from>
    <xdr:ext cx="534377" cy="259045"/>
    <xdr:sp macro="" textlink="">
      <xdr:nvSpPr>
        <xdr:cNvPr id="411" name="テキスト ボックス 410"/>
        <xdr:cNvSpPr txBox="1"/>
      </xdr:nvSpPr>
      <xdr:spPr>
        <a:xfrm>
          <a:off x="6705111" y="131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156552</xdr:rowOff>
    </xdr:from>
    <xdr:to>
      <xdr:col>55</xdr:col>
      <xdr:colOff>50800</xdr:colOff>
      <xdr:row>78</xdr:row>
      <xdr:rowOff>86702</xdr:rowOff>
    </xdr:to>
    <xdr:sp macro="" textlink="">
      <xdr:nvSpPr>
        <xdr:cNvPr id="417" name="楕円 416"/>
        <xdr:cNvSpPr/>
      </xdr:nvSpPr>
      <xdr:spPr>
        <a:xfrm>
          <a:off x="10426700" y="1335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97603</xdr:rowOff>
    </xdr:from>
    <xdr:ext cx="534377" cy="259045"/>
    <xdr:sp macro="" textlink="">
      <xdr:nvSpPr>
        <xdr:cNvPr id="418" name="商工費該当値テキスト"/>
        <xdr:cNvSpPr txBox="1"/>
      </xdr:nvSpPr>
      <xdr:spPr>
        <a:xfrm>
          <a:off x="10528300" y="132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2741</xdr:rowOff>
    </xdr:from>
    <xdr:to>
      <xdr:col>50</xdr:col>
      <xdr:colOff>165100</xdr:colOff>
      <xdr:row>78</xdr:row>
      <xdr:rowOff>104341</xdr:rowOff>
    </xdr:to>
    <xdr:sp macro="" textlink="">
      <xdr:nvSpPr>
        <xdr:cNvPr id="419" name="楕円 418"/>
        <xdr:cNvSpPr/>
      </xdr:nvSpPr>
      <xdr:spPr>
        <a:xfrm>
          <a:off x="9588500" y="1337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95468</xdr:rowOff>
    </xdr:from>
    <xdr:ext cx="534377" cy="259045"/>
    <xdr:sp macro="" textlink="">
      <xdr:nvSpPr>
        <xdr:cNvPr id="420" name="テキスト ボックス 419"/>
        <xdr:cNvSpPr txBox="1"/>
      </xdr:nvSpPr>
      <xdr:spPr>
        <a:xfrm>
          <a:off x="9372111" y="134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32404</xdr:rowOff>
    </xdr:from>
    <xdr:to>
      <xdr:col>46</xdr:col>
      <xdr:colOff>38100</xdr:colOff>
      <xdr:row>78</xdr:row>
      <xdr:rowOff>134004</xdr:rowOff>
    </xdr:to>
    <xdr:sp macro="" textlink="">
      <xdr:nvSpPr>
        <xdr:cNvPr id="421" name="楕円 420"/>
        <xdr:cNvSpPr/>
      </xdr:nvSpPr>
      <xdr:spPr>
        <a:xfrm>
          <a:off x="8699500" y="134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125131</xdr:rowOff>
    </xdr:from>
    <xdr:ext cx="534377" cy="259045"/>
    <xdr:sp macro="" textlink="">
      <xdr:nvSpPr>
        <xdr:cNvPr id="422" name="テキスト ボックス 421"/>
        <xdr:cNvSpPr txBox="1"/>
      </xdr:nvSpPr>
      <xdr:spPr>
        <a:xfrm>
          <a:off x="8483111" y="1349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33094</xdr:rowOff>
    </xdr:from>
    <xdr:to>
      <xdr:col>41</xdr:col>
      <xdr:colOff>101600</xdr:colOff>
      <xdr:row>78</xdr:row>
      <xdr:rowOff>134694</xdr:rowOff>
    </xdr:to>
    <xdr:sp macro="" textlink="">
      <xdr:nvSpPr>
        <xdr:cNvPr id="423" name="楕円 422"/>
        <xdr:cNvSpPr/>
      </xdr:nvSpPr>
      <xdr:spPr>
        <a:xfrm>
          <a:off x="7810500" y="1340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125821</xdr:rowOff>
    </xdr:from>
    <xdr:ext cx="534377" cy="259045"/>
    <xdr:sp macro="" textlink="">
      <xdr:nvSpPr>
        <xdr:cNvPr id="424" name="テキスト ボックス 423"/>
        <xdr:cNvSpPr txBox="1"/>
      </xdr:nvSpPr>
      <xdr:spPr>
        <a:xfrm>
          <a:off x="7594111" y="1349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36016</xdr:rowOff>
    </xdr:from>
    <xdr:to>
      <xdr:col>36</xdr:col>
      <xdr:colOff>165100</xdr:colOff>
      <xdr:row>78</xdr:row>
      <xdr:rowOff>137616</xdr:rowOff>
    </xdr:to>
    <xdr:sp macro="" textlink="">
      <xdr:nvSpPr>
        <xdr:cNvPr id="425" name="楕円 424"/>
        <xdr:cNvSpPr/>
      </xdr:nvSpPr>
      <xdr:spPr>
        <a:xfrm>
          <a:off x="6921500" y="1340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128743</xdr:rowOff>
    </xdr:from>
    <xdr:ext cx="534377" cy="259045"/>
    <xdr:sp macro="" textlink="">
      <xdr:nvSpPr>
        <xdr:cNvPr id="426" name="テキスト ボックス 425"/>
        <xdr:cNvSpPr txBox="1"/>
      </xdr:nvSpPr>
      <xdr:spPr>
        <a:xfrm>
          <a:off x="6705111" y="1350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58593</xdr:rowOff>
    </xdr:from>
    <xdr:to>
      <xdr:col>55</xdr:col>
      <xdr:colOff>0</xdr:colOff>
      <xdr:row>97</xdr:row>
      <xdr:rowOff>72117</xdr:rowOff>
    </xdr:to>
    <xdr:cxnSp macro="">
      <xdr:nvCxnSpPr>
        <xdr:cNvPr id="453" name="直線コネクタ 452"/>
        <xdr:cNvCxnSpPr/>
      </xdr:nvCxnSpPr>
      <xdr:spPr>
        <a:xfrm flipV="1">
          <a:off x="9639300" y="16689243"/>
          <a:ext cx="838200" cy="1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72117</xdr:rowOff>
    </xdr:from>
    <xdr:to>
      <xdr:col>50</xdr:col>
      <xdr:colOff>114300</xdr:colOff>
      <xdr:row>97</xdr:row>
      <xdr:rowOff>105716</xdr:rowOff>
    </xdr:to>
    <xdr:cxnSp macro="">
      <xdr:nvCxnSpPr>
        <xdr:cNvPr id="456" name="直線コネクタ 455"/>
        <xdr:cNvCxnSpPr/>
      </xdr:nvCxnSpPr>
      <xdr:spPr>
        <a:xfrm flipV="1">
          <a:off x="8750300" y="16702767"/>
          <a:ext cx="889000" cy="3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105757</xdr:rowOff>
    </xdr:from>
    <xdr:ext cx="534377" cy="259045"/>
    <xdr:sp macro="" textlink="">
      <xdr:nvSpPr>
        <xdr:cNvPr id="458" name="テキスト ボックス 457"/>
        <xdr:cNvSpPr txBox="1"/>
      </xdr:nvSpPr>
      <xdr:spPr>
        <a:xfrm>
          <a:off x="9372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68788</xdr:rowOff>
    </xdr:from>
    <xdr:to>
      <xdr:col>45</xdr:col>
      <xdr:colOff>177800</xdr:colOff>
      <xdr:row>97</xdr:row>
      <xdr:rowOff>105716</xdr:rowOff>
    </xdr:to>
    <xdr:cxnSp macro="">
      <xdr:nvCxnSpPr>
        <xdr:cNvPr id="459" name="直線コネクタ 458"/>
        <xdr:cNvCxnSpPr/>
      </xdr:nvCxnSpPr>
      <xdr:spPr>
        <a:xfrm>
          <a:off x="7861300" y="16699438"/>
          <a:ext cx="889000" cy="3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129819</xdr:rowOff>
    </xdr:from>
    <xdr:ext cx="534377" cy="259045"/>
    <xdr:sp macro="" textlink="">
      <xdr:nvSpPr>
        <xdr:cNvPr id="461" name="テキスト ボックス 460"/>
        <xdr:cNvSpPr txBox="1"/>
      </xdr:nvSpPr>
      <xdr:spPr>
        <a:xfrm>
          <a:off x="8483111" y="164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68788</xdr:rowOff>
    </xdr:from>
    <xdr:to>
      <xdr:col>41</xdr:col>
      <xdr:colOff>50800</xdr:colOff>
      <xdr:row>97</xdr:row>
      <xdr:rowOff>71783</xdr:rowOff>
    </xdr:to>
    <xdr:cxnSp macro="">
      <xdr:nvCxnSpPr>
        <xdr:cNvPr id="462" name="直線コネクタ 461"/>
        <xdr:cNvCxnSpPr/>
      </xdr:nvCxnSpPr>
      <xdr:spPr>
        <a:xfrm flipV="1">
          <a:off x="6972300" y="16699438"/>
          <a:ext cx="889000" cy="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125215</xdr:rowOff>
    </xdr:from>
    <xdr:ext cx="534377" cy="259045"/>
    <xdr:sp macro="" textlink="">
      <xdr:nvSpPr>
        <xdr:cNvPr id="464" name="テキスト ボックス 463"/>
        <xdr:cNvSpPr txBox="1"/>
      </xdr:nvSpPr>
      <xdr:spPr>
        <a:xfrm>
          <a:off x="7594111" y="164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123127</xdr:rowOff>
    </xdr:from>
    <xdr:ext cx="534377" cy="259045"/>
    <xdr:sp macro="" textlink="">
      <xdr:nvSpPr>
        <xdr:cNvPr id="466" name="テキスト ボックス 465"/>
        <xdr:cNvSpPr txBox="1"/>
      </xdr:nvSpPr>
      <xdr:spPr>
        <a:xfrm>
          <a:off x="6705111" y="1641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7793</xdr:rowOff>
    </xdr:from>
    <xdr:to>
      <xdr:col>55</xdr:col>
      <xdr:colOff>50800</xdr:colOff>
      <xdr:row>97</xdr:row>
      <xdr:rowOff>109393</xdr:rowOff>
    </xdr:to>
    <xdr:sp macro="" textlink="">
      <xdr:nvSpPr>
        <xdr:cNvPr id="472" name="楕円 471"/>
        <xdr:cNvSpPr/>
      </xdr:nvSpPr>
      <xdr:spPr>
        <a:xfrm>
          <a:off x="10426700" y="1663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157670</xdr:rowOff>
    </xdr:from>
    <xdr:ext cx="534377" cy="259045"/>
    <xdr:sp macro="" textlink="">
      <xdr:nvSpPr>
        <xdr:cNvPr id="473" name="土木費該当値テキスト"/>
        <xdr:cNvSpPr txBox="1"/>
      </xdr:nvSpPr>
      <xdr:spPr>
        <a:xfrm>
          <a:off x="10528300" y="1661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21317</xdr:rowOff>
    </xdr:from>
    <xdr:to>
      <xdr:col>50</xdr:col>
      <xdr:colOff>165100</xdr:colOff>
      <xdr:row>97</xdr:row>
      <xdr:rowOff>122917</xdr:rowOff>
    </xdr:to>
    <xdr:sp macro="" textlink="">
      <xdr:nvSpPr>
        <xdr:cNvPr id="474" name="楕円 473"/>
        <xdr:cNvSpPr/>
      </xdr:nvSpPr>
      <xdr:spPr>
        <a:xfrm>
          <a:off x="9588500" y="1665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114044</xdr:rowOff>
    </xdr:from>
    <xdr:ext cx="534377" cy="259045"/>
    <xdr:sp macro="" textlink="">
      <xdr:nvSpPr>
        <xdr:cNvPr id="475" name="テキスト ボックス 474"/>
        <xdr:cNvSpPr txBox="1"/>
      </xdr:nvSpPr>
      <xdr:spPr>
        <a:xfrm>
          <a:off x="9372111" y="1674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54916</xdr:rowOff>
    </xdr:from>
    <xdr:to>
      <xdr:col>46</xdr:col>
      <xdr:colOff>38100</xdr:colOff>
      <xdr:row>97</xdr:row>
      <xdr:rowOff>156516</xdr:rowOff>
    </xdr:to>
    <xdr:sp macro="" textlink="">
      <xdr:nvSpPr>
        <xdr:cNvPr id="476" name="楕円 475"/>
        <xdr:cNvSpPr/>
      </xdr:nvSpPr>
      <xdr:spPr>
        <a:xfrm>
          <a:off x="8699500" y="166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147643</xdr:rowOff>
    </xdr:from>
    <xdr:ext cx="534377" cy="259045"/>
    <xdr:sp macro="" textlink="">
      <xdr:nvSpPr>
        <xdr:cNvPr id="477" name="テキスト ボックス 476"/>
        <xdr:cNvSpPr txBox="1"/>
      </xdr:nvSpPr>
      <xdr:spPr>
        <a:xfrm>
          <a:off x="8483111" y="167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17988</xdr:rowOff>
    </xdr:from>
    <xdr:to>
      <xdr:col>41</xdr:col>
      <xdr:colOff>101600</xdr:colOff>
      <xdr:row>97</xdr:row>
      <xdr:rowOff>119588</xdr:rowOff>
    </xdr:to>
    <xdr:sp macro="" textlink="">
      <xdr:nvSpPr>
        <xdr:cNvPr id="478" name="楕円 477"/>
        <xdr:cNvSpPr/>
      </xdr:nvSpPr>
      <xdr:spPr>
        <a:xfrm>
          <a:off x="7810500" y="1664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110715</xdr:rowOff>
    </xdr:from>
    <xdr:ext cx="534377" cy="259045"/>
    <xdr:sp macro="" textlink="">
      <xdr:nvSpPr>
        <xdr:cNvPr id="479" name="テキスト ボックス 478"/>
        <xdr:cNvSpPr txBox="1"/>
      </xdr:nvSpPr>
      <xdr:spPr>
        <a:xfrm>
          <a:off x="7594111" y="1674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20983</xdr:rowOff>
    </xdr:from>
    <xdr:to>
      <xdr:col>36</xdr:col>
      <xdr:colOff>165100</xdr:colOff>
      <xdr:row>97</xdr:row>
      <xdr:rowOff>122583</xdr:rowOff>
    </xdr:to>
    <xdr:sp macro="" textlink="">
      <xdr:nvSpPr>
        <xdr:cNvPr id="480" name="楕円 479"/>
        <xdr:cNvSpPr/>
      </xdr:nvSpPr>
      <xdr:spPr>
        <a:xfrm>
          <a:off x="6921500" y="1665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113710</xdr:rowOff>
    </xdr:from>
    <xdr:ext cx="534377" cy="259045"/>
    <xdr:sp macro="" textlink="">
      <xdr:nvSpPr>
        <xdr:cNvPr id="481" name="テキスト ボックス 480"/>
        <xdr:cNvSpPr txBox="1"/>
      </xdr:nvSpPr>
      <xdr:spPr>
        <a:xfrm>
          <a:off x="6705111" y="1674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89294</xdr:rowOff>
    </xdr:from>
    <xdr:to>
      <xdr:col>85</xdr:col>
      <xdr:colOff>127000</xdr:colOff>
      <xdr:row>36</xdr:row>
      <xdr:rowOff>132842</xdr:rowOff>
    </xdr:to>
    <xdr:cxnSp macro="">
      <xdr:nvCxnSpPr>
        <xdr:cNvPr id="510" name="直線コネクタ 509"/>
        <xdr:cNvCxnSpPr/>
      </xdr:nvCxnSpPr>
      <xdr:spPr>
        <a:xfrm>
          <a:off x="15481300" y="6261494"/>
          <a:ext cx="838200" cy="4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89294</xdr:rowOff>
    </xdr:from>
    <xdr:to>
      <xdr:col>81</xdr:col>
      <xdr:colOff>50800</xdr:colOff>
      <xdr:row>36</xdr:row>
      <xdr:rowOff>130594</xdr:rowOff>
    </xdr:to>
    <xdr:cxnSp macro="">
      <xdr:nvCxnSpPr>
        <xdr:cNvPr id="513" name="直線コネクタ 512"/>
        <xdr:cNvCxnSpPr/>
      </xdr:nvCxnSpPr>
      <xdr:spPr>
        <a:xfrm flipV="1">
          <a:off x="14592300" y="6261494"/>
          <a:ext cx="889000" cy="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103414</xdr:rowOff>
    </xdr:from>
    <xdr:ext cx="534377" cy="259045"/>
    <xdr:sp macro="" textlink="">
      <xdr:nvSpPr>
        <xdr:cNvPr id="515" name="テキスト ボックス 514"/>
        <xdr:cNvSpPr txBox="1"/>
      </xdr:nvSpPr>
      <xdr:spPr>
        <a:xfrm>
          <a:off x="15214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109830</xdr:rowOff>
    </xdr:from>
    <xdr:to>
      <xdr:col>76</xdr:col>
      <xdr:colOff>114300</xdr:colOff>
      <xdr:row>36</xdr:row>
      <xdr:rowOff>130594</xdr:rowOff>
    </xdr:to>
    <xdr:cxnSp macro="">
      <xdr:nvCxnSpPr>
        <xdr:cNvPr id="516" name="直線コネクタ 515"/>
        <xdr:cNvCxnSpPr/>
      </xdr:nvCxnSpPr>
      <xdr:spPr>
        <a:xfrm>
          <a:off x="13703300" y="6282030"/>
          <a:ext cx="889000" cy="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151515</xdr:rowOff>
    </xdr:from>
    <xdr:ext cx="534377" cy="259045"/>
    <xdr:sp macro="" textlink="">
      <xdr:nvSpPr>
        <xdr:cNvPr id="518" name="テキスト ボックス 517"/>
        <xdr:cNvSpPr txBox="1"/>
      </xdr:nvSpPr>
      <xdr:spPr>
        <a:xfrm>
          <a:off x="14325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109830</xdr:rowOff>
    </xdr:from>
    <xdr:to>
      <xdr:col>71</xdr:col>
      <xdr:colOff>177800</xdr:colOff>
      <xdr:row>36</xdr:row>
      <xdr:rowOff>121222</xdr:rowOff>
    </xdr:to>
    <xdr:cxnSp macro="">
      <xdr:nvCxnSpPr>
        <xdr:cNvPr id="519" name="直線コネクタ 518"/>
        <xdr:cNvCxnSpPr/>
      </xdr:nvCxnSpPr>
      <xdr:spPr>
        <a:xfrm flipV="1">
          <a:off x="12814300" y="6282030"/>
          <a:ext cx="889000" cy="1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1" name="テキスト ボックス 520"/>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3" name="テキスト ボックス 522"/>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82042</xdr:rowOff>
    </xdr:from>
    <xdr:to>
      <xdr:col>85</xdr:col>
      <xdr:colOff>177800</xdr:colOff>
      <xdr:row>37</xdr:row>
      <xdr:rowOff>12192</xdr:rowOff>
    </xdr:to>
    <xdr:sp macro="" textlink="">
      <xdr:nvSpPr>
        <xdr:cNvPr id="529" name="楕円 528"/>
        <xdr:cNvSpPr/>
      </xdr:nvSpPr>
      <xdr:spPr>
        <a:xfrm>
          <a:off x="16268700" y="625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60469</xdr:rowOff>
    </xdr:from>
    <xdr:ext cx="534377" cy="259045"/>
    <xdr:sp macro="" textlink="">
      <xdr:nvSpPr>
        <xdr:cNvPr id="530" name="消防費該当値テキスト"/>
        <xdr:cNvSpPr txBox="1"/>
      </xdr:nvSpPr>
      <xdr:spPr>
        <a:xfrm>
          <a:off x="16370300" y="623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38494</xdr:rowOff>
    </xdr:from>
    <xdr:to>
      <xdr:col>81</xdr:col>
      <xdr:colOff>101600</xdr:colOff>
      <xdr:row>36</xdr:row>
      <xdr:rowOff>140094</xdr:rowOff>
    </xdr:to>
    <xdr:sp macro="" textlink="">
      <xdr:nvSpPr>
        <xdr:cNvPr id="531" name="楕円 530"/>
        <xdr:cNvSpPr/>
      </xdr:nvSpPr>
      <xdr:spPr>
        <a:xfrm>
          <a:off x="15430500" y="621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131221</xdr:rowOff>
    </xdr:from>
    <xdr:ext cx="534377" cy="259045"/>
    <xdr:sp macro="" textlink="">
      <xdr:nvSpPr>
        <xdr:cNvPr id="532" name="テキスト ボックス 531"/>
        <xdr:cNvSpPr txBox="1"/>
      </xdr:nvSpPr>
      <xdr:spPr>
        <a:xfrm>
          <a:off x="15214111" y="63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79794</xdr:rowOff>
    </xdr:from>
    <xdr:to>
      <xdr:col>76</xdr:col>
      <xdr:colOff>165100</xdr:colOff>
      <xdr:row>37</xdr:row>
      <xdr:rowOff>9944</xdr:rowOff>
    </xdr:to>
    <xdr:sp macro="" textlink="">
      <xdr:nvSpPr>
        <xdr:cNvPr id="533" name="楕円 532"/>
        <xdr:cNvSpPr/>
      </xdr:nvSpPr>
      <xdr:spPr>
        <a:xfrm>
          <a:off x="14541500" y="625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1071</xdr:rowOff>
    </xdr:from>
    <xdr:ext cx="534377" cy="259045"/>
    <xdr:sp macro="" textlink="">
      <xdr:nvSpPr>
        <xdr:cNvPr id="534" name="テキスト ボックス 533"/>
        <xdr:cNvSpPr txBox="1"/>
      </xdr:nvSpPr>
      <xdr:spPr>
        <a:xfrm>
          <a:off x="14325111" y="634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59030</xdr:rowOff>
    </xdr:from>
    <xdr:to>
      <xdr:col>72</xdr:col>
      <xdr:colOff>38100</xdr:colOff>
      <xdr:row>36</xdr:row>
      <xdr:rowOff>160630</xdr:rowOff>
    </xdr:to>
    <xdr:sp macro="" textlink="">
      <xdr:nvSpPr>
        <xdr:cNvPr id="535" name="楕円 534"/>
        <xdr:cNvSpPr/>
      </xdr:nvSpPr>
      <xdr:spPr>
        <a:xfrm>
          <a:off x="13652500" y="62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151757</xdr:rowOff>
    </xdr:from>
    <xdr:ext cx="534377" cy="259045"/>
    <xdr:sp macro="" textlink="">
      <xdr:nvSpPr>
        <xdr:cNvPr id="536" name="テキスト ボックス 535"/>
        <xdr:cNvSpPr txBox="1"/>
      </xdr:nvSpPr>
      <xdr:spPr>
        <a:xfrm>
          <a:off x="13436111" y="632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70422</xdr:rowOff>
    </xdr:from>
    <xdr:to>
      <xdr:col>67</xdr:col>
      <xdr:colOff>101600</xdr:colOff>
      <xdr:row>37</xdr:row>
      <xdr:rowOff>572</xdr:rowOff>
    </xdr:to>
    <xdr:sp macro="" textlink="">
      <xdr:nvSpPr>
        <xdr:cNvPr id="537" name="楕円 536"/>
        <xdr:cNvSpPr/>
      </xdr:nvSpPr>
      <xdr:spPr>
        <a:xfrm>
          <a:off x="12763500" y="624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163149</xdr:rowOff>
    </xdr:from>
    <xdr:ext cx="534377" cy="259045"/>
    <xdr:sp macro="" textlink="">
      <xdr:nvSpPr>
        <xdr:cNvPr id="538" name="テキスト ボックス 537"/>
        <xdr:cNvSpPr txBox="1"/>
      </xdr:nvSpPr>
      <xdr:spPr>
        <a:xfrm>
          <a:off x="12547111" y="633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111668</xdr:rowOff>
    </xdr:from>
    <xdr:to>
      <xdr:col>85</xdr:col>
      <xdr:colOff>127000</xdr:colOff>
      <xdr:row>57</xdr:row>
      <xdr:rowOff>32658</xdr:rowOff>
    </xdr:to>
    <xdr:cxnSp macro="">
      <xdr:nvCxnSpPr>
        <xdr:cNvPr id="572" name="直線コネクタ 571"/>
        <xdr:cNvCxnSpPr/>
      </xdr:nvCxnSpPr>
      <xdr:spPr>
        <a:xfrm>
          <a:off x="15481300" y="9712868"/>
          <a:ext cx="838200" cy="9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111668</xdr:rowOff>
    </xdr:from>
    <xdr:to>
      <xdr:col>81</xdr:col>
      <xdr:colOff>50800</xdr:colOff>
      <xdr:row>57</xdr:row>
      <xdr:rowOff>151459</xdr:rowOff>
    </xdr:to>
    <xdr:cxnSp macro="">
      <xdr:nvCxnSpPr>
        <xdr:cNvPr id="575" name="直線コネクタ 574"/>
        <xdr:cNvCxnSpPr/>
      </xdr:nvCxnSpPr>
      <xdr:spPr>
        <a:xfrm flipV="1">
          <a:off x="14592300" y="9712868"/>
          <a:ext cx="889000" cy="21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38288</xdr:rowOff>
    </xdr:from>
    <xdr:to>
      <xdr:col>76</xdr:col>
      <xdr:colOff>114300</xdr:colOff>
      <xdr:row>57</xdr:row>
      <xdr:rowOff>151459</xdr:rowOff>
    </xdr:to>
    <xdr:cxnSp macro="">
      <xdr:nvCxnSpPr>
        <xdr:cNvPr id="578" name="直線コネクタ 577"/>
        <xdr:cNvCxnSpPr/>
      </xdr:nvCxnSpPr>
      <xdr:spPr>
        <a:xfrm>
          <a:off x="13703300" y="9810938"/>
          <a:ext cx="889000" cy="11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0" name="テキスト ボックス 579"/>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38288</xdr:rowOff>
    </xdr:from>
    <xdr:to>
      <xdr:col>71</xdr:col>
      <xdr:colOff>177800</xdr:colOff>
      <xdr:row>57</xdr:row>
      <xdr:rowOff>129198</xdr:rowOff>
    </xdr:to>
    <xdr:cxnSp macro="">
      <xdr:nvCxnSpPr>
        <xdr:cNvPr id="581" name="直線コネクタ 580"/>
        <xdr:cNvCxnSpPr/>
      </xdr:nvCxnSpPr>
      <xdr:spPr>
        <a:xfrm flipV="1">
          <a:off x="12814300" y="9810938"/>
          <a:ext cx="889000" cy="9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5" name="テキスト ボックス 584"/>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153308</xdr:rowOff>
    </xdr:from>
    <xdr:to>
      <xdr:col>85</xdr:col>
      <xdr:colOff>177800</xdr:colOff>
      <xdr:row>57</xdr:row>
      <xdr:rowOff>83458</xdr:rowOff>
    </xdr:to>
    <xdr:sp macro="" textlink="">
      <xdr:nvSpPr>
        <xdr:cNvPr id="591" name="楕円 590"/>
        <xdr:cNvSpPr/>
      </xdr:nvSpPr>
      <xdr:spPr>
        <a:xfrm>
          <a:off x="16268700" y="975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131735</xdr:rowOff>
    </xdr:from>
    <xdr:ext cx="534377" cy="259045"/>
    <xdr:sp macro="" textlink="">
      <xdr:nvSpPr>
        <xdr:cNvPr id="592" name="教育費該当値テキスト"/>
        <xdr:cNvSpPr txBox="1"/>
      </xdr:nvSpPr>
      <xdr:spPr>
        <a:xfrm>
          <a:off x="16370300" y="973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60868</xdr:rowOff>
    </xdr:from>
    <xdr:to>
      <xdr:col>81</xdr:col>
      <xdr:colOff>101600</xdr:colOff>
      <xdr:row>56</xdr:row>
      <xdr:rowOff>162468</xdr:rowOff>
    </xdr:to>
    <xdr:sp macro="" textlink="">
      <xdr:nvSpPr>
        <xdr:cNvPr id="593" name="楕円 592"/>
        <xdr:cNvSpPr/>
      </xdr:nvSpPr>
      <xdr:spPr>
        <a:xfrm>
          <a:off x="15430500" y="966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153595</xdr:rowOff>
    </xdr:from>
    <xdr:ext cx="534377" cy="259045"/>
    <xdr:sp macro="" textlink="">
      <xdr:nvSpPr>
        <xdr:cNvPr id="594" name="テキスト ボックス 593"/>
        <xdr:cNvSpPr txBox="1"/>
      </xdr:nvSpPr>
      <xdr:spPr>
        <a:xfrm>
          <a:off x="15214111" y="975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100659</xdr:rowOff>
    </xdr:from>
    <xdr:to>
      <xdr:col>76</xdr:col>
      <xdr:colOff>165100</xdr:colOff>
      <xdr:row>58</xdr:row>
      <xdr:rowOff>30809</xdr:rowOff>
    </xdr:to>
    <xdr:sp macro="" textlink="">
      <xdr:nvSpPr>
        <xdr:cNvPr id="595" name="楕円 594"/>
        <xdr:cNvSpPr/>
      </xdr:nvSpPr>
      <xdr:spPr>
        <a:xfrm>
          <a:off x="14541500" y="987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21936</xdr:rowOff>
    </xdr:from>
    <xdr:ext cx="534377" cy="259045"/>
    <xdr:sp macro="" textlink="">
      <xdr:nvSpPr>
        <xdr:cNvPr id="596" name="テキスト ボックス 595"/>
        <xdr:cNvSpPr txBox="1"/>
      </xdr:nvSpPr>
      <xdr:spPr>
        <a:xfrm>
          <a:off x="14325111" y="996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158938</xdr:rowOff>
    </xdr:from>
    <xdr:to>
      <xdr:col>72</xdr:col>
      <xdr:colOff>38100</xdr:colOff>
      <xdr:row>57</xdr:row>
      <xdr:rowOff>89088</xdr:rowOff>
    </xdr:to>
    <xdr:sp macro="" textlink="">
      <xdr:nvSpPr>
        <xdr:cNvPr id="597" name="楕円 596"/>
        <xdr:cNvSpPr/>
      </xdr:nvSpPr>
      <xdr:spPr>
        <a:xfrm>
          <a:off x="13652500" y="976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80215</xdr:rowOff>
    </xdr:from>
    <xdr:ext cx="534377" cy="259045"/>
    <xdr:sp macro="" textlink="">
      <xdr:nvSpPr>
        <xdr:cNvPr id="598" name="テキスト ボックス 597"/>
        <xdr:cNvSpPr txBox="1"/>
      </xdr:nvSpPr>
      <xdr:spPr>
        <a:xfrm>
          <a:off x="13436111" y="985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78398</xdr:rowOff>
    </xdr:from>
    <xdr:to>
      <xdr:col>67</xdr:col>
      <xdr:colOff>101600</xdr:colOff>
      <xdr:row>58</xdr:row>
      <xdr:rowOff>8548</xdr:rowOff>
    </xdr:to>
    <xdr:sp macro="" textlink="">
      <xdr:nvSpPr>
        <xdr:cNvPr id="599" name="楕円 598"/>
        <xdr:cNvSpPr/>
      </xdr:nvSpPr>
      <xdr:spPr>
        <a:xfrm>
          <a:off x="12763500" y="985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171125</xdr:rowOff>
    </xdr:from>
    <xdr:ext cx="534377" cy="259045"/>
    <xdr:sp macro="" textlink="">
      <xdr:nvSpPr>
        <xdr:cNvPr id="600" name="テキスト ボックス 599"/>
        <xdr:cNvSpPr txBox="1"/>
      </xdr:nvSpPr>
      <xdr:spPr>
        <a:xfrm>
          <a:off x="12547111" y="994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15170</xdr:rowOff>
    </xdr:from>
    <xdr:to>
      <xdr:col>85</xdr:col>
      <xdr:colOff>127000</xdr:colOff>
      <xdr:row>78</xdr:row>
      <xdr:rowOff>25400</xdr:rowOff>
    </xdr:to>
    <xdr:cxnSp macro="">
      <xdr:nvCxnSpPr>
        <xdr:cNvPr id="625" name="直線コネクタ 624"/>
        <xdr:cNvCxnSpPr/>
      </xdr:nvCxnSpPr>
      <xdr:spPr>
        <a:xfrm>
          <a:off x="15481300" y="13388270"/>
          <a:ext cx="838200" cy="1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15170</xdr:rowOff>
    </xdr:from>
    <xdr:to>
      <xdr:col>81</xdr:col>
      <xdr:colOff>50800</xdr:colOff>
      <xdr:row>78</xdr:row>
      <xdr:rowOff>24623</xdr:rowOff>
    </xdr:to>
    <xdr:cxnSp macro="">
      <xdr:nvCxnSpPr>
        <xdr:cNvPr id="628" name="直線コネクタ 627"/>
        <xdr:cNvCxnSpPr/>
      </xdr:nvCxnSpPr>
      <xdr:spPr>
        <a:xfrm flipV="1">
          <a:off x="14592300" y="13388270"/>
          <a:ext cx="889000" cy="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24623</xdr:rowOff>
    </xdr:from>
    <xdr:to>
      <xdr:col>76</xdr:col>
      <xdr:colOff>114300</xdr:colOff>
      <xdr:row>78</xdr:row>
      <xdr:rowOff>24936</xdr:rowOff>
    </xdr:to>
    <xdr:cxnSp macro="">
      <xdr:nvCxnSpPr>
        <xdr:cNvPr id="631" name="直線コネクタ 630"/>
        <xdr:cNvCxnSpPr/>
      </xdr:nvCxnSpPr>
      <xdr:spPr>
        <a:xfrm flipV="1">
          <a:off x="13703300" y="13397723"/>
          <a:ext cx="8890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3" name="テキスト ボックス 632"/>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24936</xdr:rowOff>
    </xdr:from>
    <xdr:to>
      <xdr:col>71</xdr:col>
      <xdr:colOff>177800</xdr:colOff>
      <xdr:row>78</xdr:row>
      <xdr:rowOff>25245</xdr:rowOff>
    </xdr:to>
    <xdr:cxnSp macro="">
      <xdr:nvCxnSpPr>
        <xdr:cNvPr id="634" name="直線コネクタ 633"/>
        <xdr:cNvCxnSpPr/>
      </xdr:nvCxnSpPr>
      <xdr:spPr>
        <a:xfrm flipV="1">
          <a:off x="12814300" y="13398036"/>
          <a:ext cx="889000" cy="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6" name="テキスト ボックス 635"/>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4" name="楕円 64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249299" cy="259045"/>
    <xdr:sp macro="" textlink="">
      <xdr:nvSpPr>
        <xdr:cNvPr id="645" name="災害復旧費該当値テキスト"/>
        <xdr:cNvSpPr txBox="1"/>
      </xdr:nvSpPr>
      <xdr:spPr>
        <a:xfrm>
          <a:off x="16370300" y="132686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135820</xdr:rowOff>
    </xdr:from>
    <xdr:to>
      <xdr:col>81</xdr:col>
      <xdr:colOff>101600</xdr:colOff>
      <xdr:row>78</xdr:row>
      <xdr:rowOff>65970</xdr:rowOff>
    </xdr:to>
    <xdr:sp macro="" textlink="">
      <xdr:nvSpPr>
        <xdr:cNvPr id="646" name="楕円 645"/>
        <xdr:cNvSpPr/>
      </xdr:nvSpPr>
      <xdr:spPr>
        <a:xfrm>
          <a:off x="15430500" y="133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57097</xdr:rowOff>
    </xdr:from>
    <xdr:ext cx="469744" cy="259045"/>
    <xdr:sp macro="" textlink="">
      <xdr:nvSpPr>
        <xdr:cNvPr id="647" name="テキスト ボックス 646"/>
        <xdr:cNvSpPr txBox="1"/>
      </xdr:nvSpPr>
      <xdr:spPr>
        <a:xfrm>
          <a:off x="15246428" y="1343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145273</xdr:rowOff>
    </xdr:from>
    <xdr:to>
      <xdr:col>76</xdr:col>
      <xdr:colOff>165100</xdr:colOff>
      <xdr:row>78</xdr:row>
      <xdr:rowOff>75423</xdr:rowOff>
    </xdr:to>
    <xdr:sp macro="" textlink="">
      <xdr:nvSpPr>
        <xdr:cNvPr id="648" name="楕円 647"/>
        <xdr:cNvSpPr/>
      </xdr:nvSpPr>
      <xdr:spPr>
        <a:xfrm>
          <a:off x="14541500" y="1334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66550</xdr:rowOff>
    </xdr:from>
    <xdr:ext cx="378565" cy="259045"/>
    <xdr:sp macro="" textlink="">
      <xdr:nvSpPr>
        <xdr:cNvPr id="649" name="テキスト ボックス 648"/>
        <xdr:cNvSpPr txBox="1"/>
      </xdr:nvSpPr>
      <xdr:spPr>
        <a:xfrm>
          <a:off x="14403017" y="13439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145586</xdr:rowOff>
    </xdr:from>
    <xdr:to>
      <xdr:col>72</xdr:col>
      <xdr:colOff>38100</xdr:colOff>
      <xdr:row>78</xdr:row>
      <xdr:rowOff>75736</xdr:rowOff>
    </xdr:to>
    <xdr:sp macro="" textlink="">
      <xdr:nvSpPr>
        <xdr:cNvPr id="650" name="楕円 649"/>
        <xdr:cNvSpPr/>
      </xdr:nvSpPr>
      <xdr:spPr>
        <a:xfrm>
          <a:off x="13652500" y="1334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66863</xdr:rowOff>
    </xdr:from>
    <xdr:ext cx="313932" cy="259045"/>
    <xdr:sp macro="" textlink="">
      <xdr:nvSpPr>
        <xdr:cNvPr id="651" name="テキスト ボックス 650"/>
        <xdr:cNvSpPr txBox="1"/>
      </xdr:nvSpPr>
      <xdr:spPr>
        <a:xfrm>
          <a:off x="13546333" y="134399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145895</xdr:rowOff>
    </xdr:from>
    <xdr:to>
      <xdr:col>67</xdr:col>
      <xdr:colOff>101600</xdr:colOff>
      <xdr:row>78</xdr:row>
      <xdr:rowOff>76045</xdr:rowOff>
    </xdr:to>
    <xdr:sp macro="" textlink="">
      <xdr:nvSpPr>
        <xdr:cNvPr id="652" name="楕円 651"/>
        <xdr:cNvSpPr/>
      </xdr:nvSpPr>
      <xdr:spPr>
        <a:xfrm>
          <a:off x="12763500" y="1334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78</xdr:row>
      <xdr:rowOff>67172</xdr:rowOff>
    </xdr:from>
    <xdr:ext cx="313932" cy="259045"/>
    <xdr:sp macro="" textlink="">
      <xdr:nvSpPr>
        <xdr:cNvPr id="653" name="テキスト ボックス 652"/>
        <xdr:cNvSpPr txBox="1"/>
      </xdr:nvSpPr>
      <xdr:spPr>
        <a:xfrm>
          <a:off x="12657333" y="134402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2908</xdr:rowOff>
    </xdr:from>
    <xdr:to>
      <xdr:col>85</xdr:col>
      <xdr:colOff>127000</xdr:colOff>
      <xdr:row>98</xdr:row>
      <xdr:rowOff>15061</xdr:rowOff>
    </xdr:to>
    <xdr:cxnSp macro="">
      <xdr:nvCxnSpPr>
        <xdr:cNvPr id="684" name="直線コネクタ 683"/>
        <xdr:cNvCxnSpPr/>
      </xdr:nvCxnSpPr>
      <xdr:spPr>
        <a:xfrm flipV="1">
          <a:off x="15481300" y="16805008"/>
          <a:ext cx="838200" cy="1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124368</xdr:rowOff>
    </xdr:from>
    <xdr:ext cx="534377" cy="259045"/>
    <xdr:sp macro="" textlink="">
      <xdr:nvSpPr>
        <xdr:cNvPr id="685" name="公債費平均値テキスト"/>
        <xdr:cNvSpPr txBox="1"/>
      </xdr:nvSpPr>
      <xdr:spPr>
        <a:xfrm>
          <a:off x="16370300" y="16755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15061</xdr:rowOff>
    </xdr:from>
    <xdr:to>
      <xdr:col>81</xdr:col>
      <xdr:colOff>50800</xdr:colOff>
      <xdr:row>98</xdr:row>
      <xdr:rowOff>25197</xdr:rowOff>
    </xdr:to>
    <xdr:cxnSp macro="">
      <xdr:nvCxnSpPr>
        <xdr:cNvPr id="687" name="直線コネクタ 686"/>
        <xdr:cNvCxnSpPr/>
      </xdr:nvCxnSpPr>
      <xdr:spPr>
        <a:xfrm flipV="1">
          <a:off x="14592300" y="16817161"/>
          <a:ext cx="889000" cy="1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81963</xdr:rowOff>
    </xdr:from>
    <xdr:ext cx="534377" cy="259045"/>
    <xdr:sp macro="" textlink="">
      <xdr:nvSpPr>
        <xdr:cNvPr id="689" name="テキスト ボックス 688"/>
        <xdr:cNvSpPr txBox="1"/>
      </xdr:nvSpPr>
      <xdr:spPr>
        <a:xfrm>
          <a:off x="15214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25197</xdr:rowOff>
    </xdr:from>
    <xdr:to>
      <xdr:col>76</xdr:col>
      <xdr:colOff>114300</xdr:colOff>
      <xdr:row>98</xdr:row>
      <xdr:rowOff>35452</xdr:rowOff>
    </xdr:to>
    <xdr:cxnSp macro="">
      <xdr:nvCxnSpPr>
        <xdr:cNvPr id="690" name="直線コネクタ 689"/>
        <xdr:cNvCxnSpPr/>
      </xdr:nvCxnSpPr>
      <xdr:spPr>
        <a:xfrm flipV="1">
          <a:off x="13703300" y="16827297"/>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86337</xdr:rowOff>
    </xdr:from>
    <xdr:ext cx="534377" cy="259045"/>
    <xdr:sp macro="" textlink="">
      <xdr:nvSpPr>
        <xdr:cNvPr id="692" name="テキスト ボックス 691"/>
        <xdr:cNvSpPr txBox="1"/>
      </xdr:nvSpPr>
      <xdr:spPr>
        <a:xfrm>
          <a:off x="14325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35452</xdr:rowOff>
    </xdr:from>
    <xdr:to>
      <xdr:col>71</xdr:col>
      <xdr:colOff>177800</xdr:colOff>
      <xdr:row>98</xdr:row>
      <xdr:rowOff>49344</xdr:rowOff>
    </xdr:to>
    <xdr:cxnSp macro="">
      <xdr:nvCxnSpPr>
        <xdr:cNvPr id="693" name="直線コネクタ 692"/>
        <xdr:cNvCxnSpPr/>
      </xdr:nvCxnSpPr>
      <xdr:spPr>
        <a:xfrm flipV="1">
          <a:off x="12814300" y="16837552"/>
          <a:ext cx="889000" cy="1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84179</xdr:rowOff>
    </xdr:from>
    <xdr:ext cx="534377" cy="259045"/>
    <xdr:sp macro="" textlink="">
      <xdr:nvSpPr>
        <xdr:cNvPr id="695" name="テキスト ボックス 694"/>
        <xdr:cNvSpPr txBox="1"/>
      </xdr:nvSpPr>
      <xdr:spPr>
        <a:xfrm>
          <a:off x="13436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108817</xdr:rowOff>
    </xdr:from>
    <xdr:ext cx="534377" cy="259045"/>
    <xdr:sp macro="" textlink="">
      <xdr:nvSpPr>
        <xdr:cNvPr id="697" name="テキスト ボックス 696"/>
        <xdr:cNvSpPr txBox="1"/>
      </xdr:nvSpPr>
      <xdr:spPr>
        <a:xfrm>
          <a:off x="12547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123558</xdr:rowOff>
    </xdr:from>
    <xdr:to>
      <xdr:col>85</xdr:col>
      <xdr:colOff>177800</xdr:colOff>
      <xdr:row>98</xdr:row>
      <xdr:rowOff>53708</xdr:rowOff>
    </xdr:to>
    <xdr:sp macro="" textlink="">
      <xdr:nvSpPr>
        <xdr:cNvPr id="703" name="楕円 702"/>
        <xdr:cNvSpPr/>
      </xdr:nvSpPr>
      <xdr:spPr>
        <a:xfrm>
          <a:off x="16268700" y="1675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146435</xdr:rowOff>
    </xdr:from>
    <xdr:ext cx="534377" cy="259045"/>
    <xdr:sp macro="" textlink="">
      <xdr:nvSpPr>
        <xdr:cNvPr id="704" name="公債費該当値テキスト"/>
        <xdr:cNvSpPr txBox="1"/>
      </xdr:nvSpPr>
      <xdr:spPr>
        <a:xfrm>
          <a:off x="16370300" y="1660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135711</xdr:rowOff>
    </xdr:from>
    <xdr:to>
      <xdr:col>81</xdr:col>
      <xdr:colOff>101600</xdr:colOff>
      <xdr:row>98</xdr:row>
      <xdr:rowOff>65861</xdr:rowOff>
    </xdr:to>
    <xdr:sp macro="" textlink="">
      <xdr:nvSpPr>
        <xdr:cNvPr id="705" name="楕円 704"/>
        <xdr:cNvSpPr/>
      </xdr:nvSpPr>
      <xdr:spPr>
        <a:xfrm>
          <a:off x="15430500" y="1676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82388</xdr:rowOff>
    </xdr:from>
    <xdr:ext cx="534377" cy="259045"/>
    <xdr:sp macro="" textlink="">
      <xdr:nvSpPr>
        <xdr:cNvPr id="706" name="テキスト ボックス 705"/>
        <xdr:cNvSpPr txBox="1"/>
      </xdr:nvSpPr>
      <xdr:spPr>
        <a:xfrm>
          <a:off x="15214111" y="1654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145847</xdr:rowOff>
    </xdr:from>
    <xdr:to>
      <xdr:col>76</xdr:col>
      <xdr:colOff>165100</xdr:colOff>
      <xdr:row>98</xdr:row>
      <xdr:rowOff>75997</xdr:rowOff>
    </xdr:to>
    <xdr:sp macro="" textlink="">
      <xdr:nvSpPr>
        <xdr:cNvPr id="707" name="楕円 706"/>
        <xdr:cNvSpPr/>
      </xdr:nvSpPr>
      <xdr:spPr>
        <a:xfrm>
          <a:off x="14541500" y="1677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92524</xdr:rowOff>
    </xdr:from>
    <xdr:ext cx="534377" cy="259045"/>
    <xdr:sp macro="" textlink="">
      <xdr:nvSpPr>
        <xdr:cNvPr id="708" name="テキスト ボックス 707"/>
        <xdr:cNvSpPr txBox="1"/>
      </xdr:nvSpPr>
      <xdr:spPr>
        <a:xfrm>
          <a:off x="14325111" y="1655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156102</xdr:rowOff>
    </xdr:from>
    <xdr:to>
      <xdr:col>72</xdr:col>
      <xdr:colOff>38100</xdr:colOff>
      <xdr:row>98</xdr:row>
      <xdr:rowOff>86252</xdr:rowOff>
    </xdr:to>
    <xdr:sp macro="" textlink="">
      <xdr:nvSpPr>
        <xdr:cNvPr id="709" name="楕円 708"/>
        <xdr:cNvSpPr/>
      </xdr:nvSpPr>
      <xdr:spPr>
        <a:xfrm>
          <a:off x="13652500" y="1678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102779</xdr:rowOff>
    </xdr:from>
    <xdr:ext cx="534377" cy="259045"/>
    <xdr:sp macro="" textlink="">
      <xdr:nvSpPr>
        <xdr:cNvPr id="710" name="テキスト ボックス 709"/>
        <xdr:cNvSpPr txBox="1"/>
      </xdr:nvSpPr>
      <xdr:spPr>
        <a:xfrm>
          <a:off x="13436111" y="1656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169994</xdr:rowOff>
    </xdr:from>
    <xdr:to>
      <xdr:col>67</xdr:col>
      <xdr:colOff>101600</xdr:colOff>
      <xdr:row>98</xdr:row>
      <xdr:rowOff>100144</xdr:rowOff>
    </xdr:to>
    <xdr:sp macro="" textlink="">
      <xdr:nvSpPr>
        <xdr:cNvPr id="711" name="楕円 710"/>
        <xdr:cNvSpPr/>
      </xdr:nvSpPr>
      <xdr:spPr>
        <a:xfrm>
          <a:off x="12763500" y="1680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91271</xdr:rowOff>
    </xdr:from>
    <xdr:ext cx="534377" cy="259045"/>
    <xdr:sp macro="" textlink="">
      <xdr:nvSpPr>
        <xdr:cNvPr id="712" name="テキスト ボックス 711"/>
        <xdr:cNvSpPr txBox="1"/>
      </xdr:nvSpPr>
      <xdr:spPr>
        <a:xfrm>
          <a:off x="12547111" y="168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主な項目をみると、議会費は類似団体平均値を上回る</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5,559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122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議場等感染症対策備品等購入費減</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などが主な要因である。総務費は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150,424</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類似団体平均値を</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回</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っているものの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56,329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円の大幅な</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となった。ふるさと納税寄附金の伸びに伴う寄附者返礼品購入費と基金積立金など</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要因もあったが、新型コロナウイルス感染症拡大に伴う支援策として、定額給付金給付事業</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の終了による減</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が主な要因である。民生費は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204,044</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円と</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類似団体平均値を下回</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っているものの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41,754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円増加した。</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ひとり親世帯臨時特別給付金給付事業</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子育て応援給付金</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の減など減要因はあったが、</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子育て世帯への臨時特別給付金事業</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住民税非課税世帯等に対する臨時特別給付金事業の増</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勝沼福祉センター改修工事等で</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増加した。今後、少子高齢化による扶助費の増加に伴い民生費の増が見込まれるが、全国的に増加傾向になるため、類似団体平均値付近で推移すると考えられる。衛生費は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65,180</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円と</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類似団体平均値を</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回</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っているものの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16,541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円増加した。</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環境センターごみ処理施設解体工事や新型コロナウイルスワクチン接種事業</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が主な要因として挙げられる。農林水産業費は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20,416</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円と</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類似団体平均値を下回</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っているものの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2,058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モモ共同選果場感染症予防対策事業費補助金</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要因はあったが、</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県営畑地帯総合整備事業負担金</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次産業化施設整備事業補助金の減</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した。商工費は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22,703</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円と</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類似団体平均値を下回</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っているものの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3,858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円増加した。コロナ禍での経済対策及び生活支援として</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観光農園事業者支援事業や甲州市地域応援商品券事業</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を実施したことによる増</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主な要因として挙げられる。土木費は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55,240</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円と</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類似団体平均値を下回</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っているものの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2,958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円増加した。橋りょう長寿命化改修事業費や</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塩山駅南口広場改修事業</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の増などにより増加した。消防費は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22,360</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円と</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類似団体平均値を下回</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っているものの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2,286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した。避難所でのコロナ対策</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の災害対策用備品購入事業費減</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した。教育費は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51,492</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円と</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類似団体平均値を下回</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っているものの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6,470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となった。東京オリパラ事前合宿事業補助事業などの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要因はあったが、小中学校校内ネットワーク環境整備事業</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した。公債費は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81,887</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円と</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類似団体平均値を上回</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っているものの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、合併特例債や臨時財政対策債等の償還が本格化したことにより前年度比</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3,721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円の増加となった。なお、現時点では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本</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年度に地方債償還のピークを迎える見込みである。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山梨県甲州市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年度については、前年度比で財政調整基金残高</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ポイント減、実質収支額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ポイント増、実質単年度収支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好調を維持している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ふるさと納税寄附金の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予算超過などの影響による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歳入の増加に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伴い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、実質収支が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大幅に増加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するとともに、財政調整基金の取り崩しを行わなかったため、実質単年度収支も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大幅な増となった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今後も、歳入の確保に努めるとともに、第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次行政改革大綱</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及び新行政改革大綱</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に基づく施策を着実に実行し、計画的に財政調整基金の積立ができるよう、行財政運営の健全化に向けた取り組みを推進する。　</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山梨県甲州市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連結実質赤字比率に係る黒字額は前年度より増加している。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国民健康保険事業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会計で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ポイント減少したが、一般会計で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介護</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保険事業特別会計で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診療所特別</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会計で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ポイント増加したことが主な要因として挙げられる。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法適用公営企業については、水道事業会計で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ポイントの減、勝沼ぶどうの丘事業会計で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ポイントの減、勝沼病院事業会計で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また、下水道事業会計は、公営企業法適用に伴う名称変更により、令和元年度ではその他会計に分類されている。令和元年度は、公営企業法適用のための打ち切り決算によって赤字となっているが、令和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今後も黒字額が増加できるよう、各事業会計において、更なる収入確保と歳出抑制に努める。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81</v>
      </c>
      <c r="C2" s="179"/>
      <c r="D2" s="180"/>
    </row>
    <row r="3" spans="1:119" ht="18.75" customHeight="1" thickBot="1" x14ac:dyDescent="0.25">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21979986</v>
      </c>
      <c r="BO4" s="488"/>
      <c r="BP4" s="488"/>
      <c r="BQ4" s="488"/>
      <c r="BR4" s="488"/>
      <c r="BS4" s="488"/>
      <c r="BT4" s="488"/>
      <c r="BU4" s="489"/>
      <c r="BV4" s="487">
        <v>21702357</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11.4</v>
      </c>
      <c r="CU4" s="628"/>
      <c r="CV4" s="628"/>
      <c r="CW4" s="628"/>
      <c r="CX4" s="628"/>
      <c r="CY4" s="628"/>
      <c r="CZ4" s="628"/>
      <c r="DA4" s="629"/>
      <c r="DB4" s="627">
        <v>5.9</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20700251</v>
      </c>
      <c r="BO5" s="459"/>
      <c r="BP5" s="459"/>
      <c r="BQ5" s="459"/>
      <c r="BR5" s="459"/>
      <c r="BS5" s="459"/>
      <c r="BT5" s="459"/>
      <c r="BU5" s="460"/>
      <c r="BV5" s="458">
        <v>20926157</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91.1</v>
      </c>
      <c r="CU5" s="456"/>
      <c r="CV5" s="456"/>
      <c r="CW5" s="456"/>
      <c r="CX5" s="456"/>
      <c r="CY5" s="456"/>
      <c r="CZ5" s="456"/>
      <c r="DA5" s="457"/>
      <c r="DB5" s="455">
        <v>92.7</v>
      </c>
      <c r="DC5" s="456"/>
      <c r="DD5" s="456"/>
      <c r="DE5" s="456"/>
      <c r="DF5" s="456"/>
      <c r="DG5" s="456"/>
      <c r="DH5" s="456"/>
      <c r="DI5" s="457"/>
    </row>
    <row r="6" spans="1:119" ht="18.75" customHeight="1" x14ac:dyDescent="0.2">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1279735</v>
      </c>
      <c r="BO6" s="459"/>
      <c r="BP6" s="459"/>
      <c r="BQ6" s="459"/>
      <c r="BR6" s="459"/>
      <c r="BS6" s="459"/>
      <c r="BT6" s="459"/>
      <c r="BU6" s="460"/>
      <c r="BV6" s="458">
        <v>776200</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95.7</v>
      </c>
      <c r="CU6" s="602"/>
      <c r="CV6" s="602"/>
      <c r="CW6" s="602"/>
      <c r="CX6" s="602"/>
      <c r="CY6" s="602"/>
      <c r="CZ6" s="602"/>
      <c r="DA6" s="603"/>
      <c r="DB6" s="601">
        <v>96.5</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94</v>
      </c>
      <c r="AV7" s="517"/>
      <c r="AW7" s="517"/>
      <c r="AX7" s="517"/>
      <c r="AY7" s="472" t="s">
        <v>105</v>
      </c>
      <c r="AZ7" s="473"/>
      <c r="BA7" s="473"/>
      <c r="BB7" s="473"/>
      <c r="BC7" s="473"/>
      <c r="BD7" s="473"/>
      <c r="BE7" s="473"/>
      <c r="BF7" s="473"/>
      <c r="BG7" s="473"/>
      <c r="BH7" s="473"/>
      <c r="BI7" s="473"/>
      <c r="BJ7" s="473"/>
      <c r="BK7" s="473"/>
      <c r="BL7" s="473"/>
      <c r="BM7" s="474"/>
      <c r="BN7" s="458">
        <v>76725</v>
      </c>
      <c r="BO7" s="459"/>
      <c r="BP7" s="459"/>
      <c r="BQ7" s="459"/>
      <c r="BR7" s="459"/>
      <c r="BS7" s="459"/>
      <c r="BT7" s="459"/>
      <c r="BU7" s="460"/>
      <c r="BV7" s="458">
        <v>165222</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10552313</v>
      </c>
      <c r="CU7" s="459"/>
      <c r="CV7" s="459"/>
      <c r="CW7" s="459"/>
      <c r="CX7" s="459"/>
      <c r="CY7" s="459"/>
      <c r="CZ7" s="459"/>
      <c r="DA7" s="460"/>
      <c r="DB7" s="458">
        <v>10292608</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94</v>
      </c>
      <c r="AV8" s="517"/>
      <c r="AW8" s="517"/>
      <c r="AX8" s="517"/>
      <c r="AY8" s="472" t="s">
        <v>108</v>
      </c>
      <c r="AZ8" s="473"/>
      <c r="BA8" s="473"/>
      <c r="BB8" s="473"/>
      <c r="BC8" s="473"/>
      <c r="BD8" s="473"/>
      <c r="BE8" s="473"/>
      <c r="BF8" s="473"/>
      <c r="BG8" s="473"/>
      <c r="BH8" s="473"/>
      <c r="BI8" s="473"/>
      <c r="BJ8" s="473"/>
      <c r="BK8" s="473"/>
      <c r="BL8" s="473"/>
      <c r="BM8" s="474"/>
      <c r="BN8" s="458">
        <v>1203010</v>
      </c>
      <c r="BO8" s="459"/>
      <c r="BP8" s="459"/>
      <c r="BQ8" s="459"/>
      <c r="BR8" s="459"/>
      <c r="BS8" s="459"/>
      <c r="BT8" s="459"/>
      <c r="BU8" s="460"/>
      <c r="BV8" s="458">
        <v>610978</v>
      </c>
      <c r="BW8" s="459"/>
      <c r="BX8" s="459"/>
      <c r="BY8" s="459"/>
      <c r="BZ8" s="459"/>
      <c r="CA8" s="459"/>
      <c r="CB8" s="459"/>
      <c r="CC8" s="460"/>
      <c r="CD8" s="498" t="s">
        <v>109</v>
      </c>
      <c r="CE8" s="418"/>
      <c r="CF8" s="418"/>
      <c r="CG8" s="418"/>
      <c r="CH8" s="418"/>
      <c r="CI8" s="418"/>
      <c r="CJ8" s="418"/>
      <c r="CK8" s="418"/>
      <c r="CL8" s="418"/>
      <c r="CM8" s="418"/>
      <c r="CN8" s="418"/>
      <c r="CO8" s="418"/>
      <c r="CP8" s="418"/>
      <c r="CQ8" s="418"/>
      <c r="CR8" s="418"/>
      <c r="CS8" s="499"/>
      <c r="CT8" s="561">
        <v>0.43</v>
      </c>
      <c r="CU8" s="562"/>
      <c r="CV8" s="562"/>
      <c r="CW8" s="562"/>
      <c r="CX8" s="562"/>
      <c r="CY8" s="562"/>
      <c r="CZ8" s="562"/>
      <c r="DA8" s="563"/>
      <c r="DB8" s="561">
        <v>0.44</v>
      </c>
      <c r="DC8" s="562"/>
      <c r="DD8" s="562"/>
      <c r="DE8" s="562"/>
      <c r="DF8" s="562"/>
      <c r="DG8" s="562"/>
      <c r="DH8" s="562"/>
      <c r="DI8" s="563"/>
    </row>
    <row r="9" spans="1:119" ht="18.75" customHeight="1" thickBot="1" x14ac:dyDescent="0.25">
      <c r="A9" s="178"/>
      <c r="B9" s="590" t="s">
        <v>110</v>
      </c>
      <c r="C9" s="591"/>
      <c r="D9" s="591"/>
      <c r="E9" s="591"/>
      <c r="F9" s="591"/>
      <c r="G9" s="591"/>
      <c r="H9" s="591"/>
      <c r="I9" s="591"/>
      <c r="J9" s="591"/>
      <c r="K9" s="509"/>
      <c r="L9" s="592" t="s">
        <v>111</v>
      </c>
      <c r="M9" s="593"/>
      <c r="N9" s="593"/>
      <c r="O9" s="593"/>
      <c r="P9" s="593"/>
      <c r="Q9" s="594"/>
      <c r="R9" s="595">
        <v>29237</v>
      </c>
      <c r="S9" s="596"/>
      <c r="T9" s="596"/>
      <c r="U9" s="596"/>
      <c r="V9" s="597"/>
      <c r="W9" s="527" t="s">
        <v>112</v>
      </c>
      <c r="X9" s="528"/>
      <c r="Y9" s="528"/>
      <c r="Z9" s="528"/>
      <c r="AA9" s="528"/>
      <c r="AB9" s="528"/>
      <c r="AC9" s="528"/>
      <c r="AD9" s="528"/>
      <c r="AE9" s="528"/>
      <c r="AF9" s="528"/>
      <c r="AG9" s="528"/>
      <c r="AH9" s="528"/>
      <c r="AI9" s="528"/>
      <c r="AJ9" s="528"/>
      <c r="AK9" s="528"/>
      <c r="AL9" s="598"/>
      <c r="AM9" s="515" t="s">
        <v>113</v>
      </c>
      <c r="AN9" s="415"/>
      <c r="AO9" s="415"/>
      <c r="AP9" s="415"/>
      <c r="AQ9" s="415"/>
      <c r="AR9" s="415"/>
      <c r="AS9" s="415"/>
      <c r="AT9" s="416"/>
      <c r="AU9" s="516" t="s">
        <v>114</v>
      </c>
      <c r="AV9" s="517"/>
      <c r="AW9" s="517"/>
      <c r="AX9" s="517"/>
      <c r="AY9" s="472" t="s">
        <v>115</v>
      </c>
      <c r="AZ9" s="473"/>
      <c r="BA9" s="473"/>
      <c r="BB9" s="473"/>
      <c r="BC9" s="473"/>
      <c r="BD9" s="473"/>
      <c r="BE9" s="473"/>
      <c r="BF9" s="473"/>
      <c r="BG9" s="473"/>
      <c r="BH9" s="473"/>
      <c r="BI9" s="473"/>
      <c r="BJ9" s="473"/>
      <c r="BK9" s="473"/>
      <c r="BL9" s="473"/>
      <c r="BM9" s="474"/>
      <c r="BN9" s="458">
        <v>592032</v>
      </c>
      <c r="BO9" s="459"/>
      <c r="BP9" s="459"/>
      <c r="BQ9" s="459"/>
      <c r="BR9" s="459"/>
      <c r="BS9" s="459"/>
      <c r="BT9" s="459"/>
      <c r="BU9" s="460"/>
      <c r="BV9" s="458">
        <v>199750</v>
      </c>
      <c r="BW9" s="459"/>
      <c r="BX9" s="459"/>
      <c r="BY9" s="459"/>
      <c r="BZ9" s="459"/>
      <c r="CA9" s="459"/>
      <c r="CB9" s="459"/>
      <c r="CC9" s="460"/>
      <c r="CD9" s="498" t="s">
        <v>116</v>
      </c>
      <c r="CE9" s="418"/>
      <c r="CF9" s="418"/>
      <c r="CG9" s="418"/>
      <c r="CH9" s="418"/>
      <c r="CI9" s="418"/>
      <c r="CJ9" s="418"/>
      <c r="CK9" s="418"/>
      <c r="CL9" s="418"/>
      <c r="CM9" s="418"/>
      <c r="CN9" s="418"/>
      <c r="CO9" s="418"/>
      <c r="CP9" s="418"/>
      <c r="CQ9" s="418"/>
      <c r="CR9" s="418"/>
      <c r="CS9" s="499"/>
      <c r="CT9" s="455">
        <v>18.899999999999999</v>
      </c>
      <c r="CU9" s="456"/>
      <c r="CV9" s="456"/>
      <c r="CW9" s="456"/>
      <c r="CX9" s="456"/>
      <c r="CY9" s="456"/>
      <c r="CZ9" s="456"/>
      <c r="DA9" s="457"/>
      <c r="DB9" s="455">
        <v>19.399999999999999</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117</v>
      </c>
      <c r="M10" s="415"/>
      <c r="N10" s="415"/>
      <c r="O10" s="415"/>
      <c r="P10" s="415"/>
      <c r="Q10" s="416"/>
      <c r="R10" s="411">
        <v>31671</v>
      </c>
      <c r="S10" s="412"/>
      <c r="T10" s="412"/>
      <c r="U10" s="412"/>
      <c r="V10" s="471"/>
      <c r="W10" s="599"/>
      <c r="X10" s="409"/>
      <c r="Y10" s="409"/>
      <c r="Z10" s="409"/>
      <c r="AA10" s="409"/>
      <c r="AB10" s="409"/>
      <c r="AC10" s="409"/>
      <c r="AD10" s="409"/>
      <c r="AE10" s="409"/>
      <c r="AF10" s="409"/>
      <c r="AG10" s="409"/>
      <c r="AH10" s="409"/>
      <c r="AI10" s="409"/>
      <c r="AJ10" s="409"/>
      <c r="AK10" s="409"/>
      <c r="AL10" s="600"/>
      <c r="AM10" s="515" t="s">
        <v>118</v>
      </c>
      <c r="AN10" s="415"/>
      <c r="AO10" s="415"/>
      <c r="AP10" s="415"/>
      <c r="AQ10" s="415"/>
      <c r="AR10" s="415"/>
      <c r="AS10" s="415"/>
      <c r="AT10" s="416"/>
      <c r="AU10" s="516" t="s">
        <v>119</v>
      </c>
      <c r="AV10" s="517"/>
      <c r="AW10" s="517"/>
      <c r="AX10" s="517"/>
      <c r="AY10" s="472" t="s">
        <v>120</v>
      </c>
      <c r="AZ10" s="473"/>
      <c r="BA10" s="473"/>
      <c r="BB10" s="473"/>
      <c r="BC10" s="473"/>
      <c r="BD10" s="473"/>
      <c r="BE10" s="473"/>
      <c r="BF10" s="473"/>
      <c r="BG10" s="473"/>
      <c r="BH10" s="473"/>
      <c r="BI10" s="473"/>
      <c r="BJ10" s="473"/>
      <c r="BK10" s="473"/>
      <c r="BL10" s="473"/>
      <c r="BM10" s="474"/>
      <c r="BN10" s="458">
        <v>7</v>
      </c>
      <c r="BO10" s="459"/>
      <c r="BP10" s="459"/>
      <c r="BQ10" s="459"/>
      <c r="BR10" s="459"/>
      <c r="BS10" s="459"/>
      <c r="BT10" s="459"/>
      <c r="BU10" s="460"/>
      <c r="BV10" s="458">
        <v>8</v>
      </c>
      <c r="BW10" s="459"/>
      <c r="BX10" s="459"/>
      <c r="BY10" s="459"/>
      <c r="BZ10" s="459"/>
      <c r="CA10" s="459"/>
      <c r="CB10" s="459"/>
      <c r="CC10" s="46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122</v>
      </c>
      <c r="M11" s="420"/>
      <c r="N11" s="420"/>
      <c r="O11" s="420"/>
      <c r="P11" s="420"/>
      <c r="Q11" s="421"/>
      <c r="R11" s="587" t="s">
        <v>123</v>
      </c>
      <c r="S11" s="588"/>
      <c r="T11" s="588"/>
      <c r="U11" s="588"/>
      <c r="V11" s="589"/>
      <c r="W11" s="599"/>
      <c r="X11" s="409"/>
      <c r="Y11" s="409"/>
      <c r="Z11" s="409"/>
      <c r="AA11" s="409"/>
      <c r="AB11" s="409"/>
      <c r="AC11" s="409"/>
      <c r="AD11" s="409"/>
      <c r="AE11" s="409"/>
      <c r="AF11" s="409"/>
      <c r="AG11" s="409"/>
      <c r="AH11" s="409"/>
      <c r="AI11" s="409"/>
      <c r="AJ11" s="409"/>
      <c r="AK11" s="409"/>
      <c r="AL11" s="600"/>
      <c r="AM11" s="515" t="s">
        <v>124</v>
      </c>
      <c r="AN11" s="415"/>
      <c r="AO11" s="415"/>
      <c r="AP11" s="415"/>
      <c r="AQ11" s="415"/>
      <c r="AR11" s="415"/>
      <c r="AS11" s="415"/>
      <c r="AT11" s="416"/>
      <c r="AU11" s="516" t="s">
        <v>125</v>
      </c>
      <c r="AV11" s="517"/>
      <c r="AW11" s="517"/>
      <c r="AX11" s="517"/>
      <c r="AY11" s="472" t="s">
        <v>126</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127</v>
      </c>
      <c r="CE11" s="418"/>
      <c r="CF11" s="418"/>
      <c r="CG11" s="418"/>
      <c r="CH11" s="418"/>
      <c r="CI11" s="418"/>
      <c r="CJ11" s="418"/>
      <c r="CK11" s="418"/>
      <c r="CL11" s="418"/>
      <c r="CM11" s="418"/>
      <c r="CN11" s="418"/>
      <c r="CO11" s="418"/>
      <c r="CP11" s="418"/>
      <c r="CQ11" s="418"/>
      <c r="CR11" s="418"/>
      <c r="CS11" s="499"/>
      <c r="CT11" s="561" t="s">
        <v>128</v>
      </c>
      <c r="CU11" s="562"/>
      <c r="CV11" s="562"/>
      <c r="CW11" s="562"/>
      <c r="CX11" s="562"/>
      <c r="CY11" s="562"/>
      <c r="CZ11" s="562"/>
      <c r="DA11" s="563"/>
      <c r="DB11" s="561" t="s">
        <v>128</v>
      </c>
      <c r="DC11" s="562"/>
      <c r="DD11" s="562"/>
      <c r="DE11" s="562"/>
      <c r="DF11" s="562"/>
      <c r="DG11" s="562"/>
      <c r="DH11" s="562"/>
      <c r="DI11" s="563"/>
    </row>
    <row r="12" spans="1:119" ht="18.75" customHeight="1" x14ac:dyDescent="0.2">
      <c r="A12" s="178"/>
      <c r="B12" s="564" t="s">
        <v>129</v>
      </c>
      <c r="C12" s="565"/>
      <c r="D12" s="565"/>
      <c r="E12" s="565"/>
      <c r="F12" s="565"/>
      <c r="G12" s="565"/>
      <c r="H12" s="565"/>
      <c r="I12" s="565"/>
      <c r="J12" s="565"/>
      <c r="K12" s="566"/>
      <c r="L12" s="573" t="s">
        <v>130</v>
      </c>
      <c r="M12" s="574"/>
      <c r="N12" s="574"/>
      <c r="O12" s="574"/>
      <c r="P12" s="574"/>
      <c r="Q12" s="575"/>
      <c r="R12" s="576">
        <v>30447</v>
      </c>
      <c r="S12" s="577"/>
      <c r="T12" s="577"/>
      <c r="U12" s="577"/>
      <c r="V12" s="578"/>
      <c r="W12" s="579" t="s">
        <v>1</v>
      </c>
      <c r="X12" s="517"/>
      <c r="Y12" s="517"/>
      <c r="Z12" s="517"/>
      <c r="AA12" s="517"/>
      <c r="AB12" s="580"/>
      <c r="AC12" s="581" t="s">
        <v>131</v>
      </c>
      <c r="AD12" s="582"/>
      <c r="AE12" s="582"/>
      <c r="AF12" s="582"/>
      <c r="AG12" s="583"/>
      <c r="AH12" s="581" t="s">
        <v>132</v>
      </c>
      <c r="AI12" s="582"/>
      <c r="AJ12" s="582"/>
      <c r="AK12" s="582"/>
      <c r="AL12" s="584"/>
      <c r="AM12" s="515" t="s">
        <v>133</v>
      </c>
      <c r="AN12" s="415"/>
      <c r="AO12" s="415"/>
      <c r="AP12" s="415"/>
      <c r="AQ12" s="415"/>
      <c r="AR12" s="415"/>
      <c r="AS12" s="415"/>
      <c r="AT12" s="416"/>
      <c r="AU12" s="516" t="s">
        <v>134</v>
      </c>
      <c r="AV12" s="517"/>
      <c r="AW12" s="517"/>
      <c r="AX12" s="517"/>
      <c r="AY12" s="472" t="s">
        <v>135</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0</v>
      </c>
      <c r="BW12" s="459"/>
      <c r="BX12" s="459"/>
      <c r="BY12" s="459"/>
      <c r="BZ12" s="459"/>
      <c r="CA12" s="459"/>
      <c r="CB12" s="459"/>
      <c r="CC12" s="460"/>
      <c r="CD12" s="498" t="s">
        <v>136</v>
      </c>
      <c r="CE12" s="418"/>
      <c r="CF12" s="418"/>
      <c r="CG12" s="418"/>
      <c r="CH12" s="418"/>
      <c r="CI12" s="418"/>
      <c r="CJ12" s="418"/>
      <c r="CK12" s="418"/>
      <c r="CL12" s="418"/>
      <c r="CM12" s="418"/>
      <c r="CN12" s="418"/>
      <c r="CO12" s="418"/>
      <c r="CP12" s="418"/>
      <c r="CQ12" s="418"/>
      <c r="CR12" s="418"/>
      <c r="CS12" s="499"/>
      <c r="CT12" s="561" t="s">
        <v>128</v>
      </c>
      <c r="CU12" s="562"/>
      <c r="CV12" s="562"/>
      <c r="CW12" s="562"/>
      <c r="CX12" s="562"/>
      <c r="CY12" s="562"/>
      <c r="CZ12" s="562"/>
      <c r="DA12" s="563"/>
      <c r="DB12" s="561" t="s">
        <v>137</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138</v>
      </c>
      <c r="N13" s="543"/>
      <c r="O13" s="543"/>
      <c r="P13" s="543"/>
      <c r="Q13" s="544"/>
      <c r="R13" s="545">
        <v>30202</v>
      </c>
      <c r="S13" s="546"/>
      <c r="T13" s="546"/>
      <c r="U13" s="546"/>
      <c r="V13" s="547"/>
      <c r="W13" s="548" t="s">
        <v>139</v>
      </c>
      <c r="X13" s="444"/>
      <c r="Y13" s="444"/>
      <c r="Z13" s="444"/>
      <c r="AA13" s="444"/>
      <c r="AB13" s="445"/>
      <c r="AC13" s="411">
        <v>3615</v>
      </c>
      <c r="AD13" s="412"/>
      <c r="AE13" s="412"/>
      <c r="AF13" s="412"/>
      <c r="AG13" s="413"/>
      <c r="AH13" s="411">
        <v>3949</v>
      </c>
      <c r="AI13" s="412"/>
      <c r="AJ13" s="412"/>
      <c r="AK13" s="412"/>
      <c r="AL13" s="471"/>
      <c r="AM13" s="515" t="s">
        <v>140</v>
      </c>
      <c r="AN13" s="415"/>
      <c r="AO13" s="415"/>
      <c r="AP13" s="415"/>
      <c r="AQ13" s="415"/>
      <c r="AR13" s="415"/>
      <c r="AS13" s="415"/>
      <c r="AT13" s="416"/>
      <c r="AU13" s="516" t="s">
        <v>141</v>
      </c>
      <c r="AV13" s="517"/>
      <c r="AW13" s="517"/>
      <c r="AX13" s="517"/>
      <c r="AY13" s="472" t="s">
        <v>142</v>
      </c>
      <c r="AZ13" s="473"/>
      <c r="BA13" s="473"/>
      <c r="BB13" s="473"/>
      <c r="BC13" s="473"/>
      <c r="BD13" s="473"/>
      <c r="BE13" s="473"/>
      <c r="BF13" s="473"/>
      <c r="BG13" s="473"/>
      <c r="BH13" s="473"/>
      <c r="BI13" s="473"/>
      <c r="BJ13" s="473"/>
      <c r="BK13" s="473"/>
      <c r="BL13" s="473"/>
      <c r="BM13" s="474"/>
      <c r="BN13" s="458">
        <v>592039</v>
      </c>
      <c r="BO13" s="459"/>
      <c r="BP13" s="459"/>
      <c r="BQ13" s="459"/>
      <c r="BR13" s="459"/>
      <c r="BS13" s="459"/>
      <c r="BT13" s="459"/>
      <c r="BU13" s="460"/>
      <c r="BV13" s="458">
        <v>199758</v>
      </c>
      <c r="BW13" s="459"/>
      <c r="BX13" s="459"/>
      <c r="BY13" s="459"/>
      <c r="BZ13" s="459"/>
      <c r="CA13" s="459"/>
      <c r="CB13" s="459"/>
      <c r="CC13" s="460"/>
      <c r="CD13" s="498" t="s">
        <v>143</v>
      </c>
      <c r="CE13" s="418"/>
      <c r="CF13" s="418"/>
      <c r="CG13" s="418"/>
      <c r="CH13" s="418"/>
      <c r="CI13" s="418"/>
      <c r="CJ13" s="418"/>
      <c r="CK13" s="418"/>
      <c r="CL13" s="418"/>
      <c r="CM13" s="418"/>
      <c r="CN13" s="418"/>
      <c r="CO13" s="418"/>
      <c r="CP13" s="418"/>
      <c r="CQ13" s="418"/>
      <c r="CR13" s="418"/>
      <c r="CS13" s="499"/>
      <c r="CT13" s="455">
        <v>15.9</v>
      </c>
      <c r="CU13" s="456"/>
      <c r="CV13" s="456"/>
      <c r="CW13" s="456"/>
      <c r="CX13" s="456"/>
      <c r="CY13" s="456"/>
      <c r="CZ13" s="456"/>
      <c r="DA13" s="457"/>
      <c r="DB13" s="455">
        <v>16.399999999999999</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144</v>
      </c>
      <c r="M14" s="585"/>
      <c r="N14" s="585"/>
      <c r="O14" s="585"/>
      <c r="P14" s="585"/>
      <c r="Q14" s="586"/>
      <c r="R14" s="545">
        <v>30770</v>
      </c>
      <c r="S14" s="546"/>
      <c r="T14" s="546"/>
      <c r="U14" s="546"/>
      <c r="V14" s="547"/>
      <c r="W14" s="549"/>
      <c r="X14" s="447"/>
      <c r="Y14" s="447"/>
      <c r="Z14" s="447"/>
      <c r="AA14" s="447"/>
      <c r="AB14" s="448"/>
      <c r="AC14" s="538">
        <v>24.1</v>
      </c>
      <c r="AD14" s="539"/>
      <c r="AE14" s="539"/>
      <c r="AF14" s="539"/>
      <c r="AG14" s="540"/>
      <c r="AH14" s="538">
        <v>24</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145</v>
      </c>
      <c r="CE14" s="496"/>
      <c r="CF14" s="496"/>
      <c r="CG14" s="496"/>
      <c r="CH14" s="496"/>
      <c r="CI14" s="496"/>
      <c r="CJ14" s="496"/>
      <c r="CK14" s="496"/>
      <c r="CL14" s="496"/>
      <c r="CM14" s="496"/>
      <c r="CN14" s="496"/>
      <c r="CO14" s="496"/>
      <c r="CP14" s="496"/>
      <c r="CQ14" s="496"/>
      <c r="CR14" s="496"/>
      <c r="CS14" s="497"/>
      <c r="CT14" s="555">
        <v>90.8</v>
      </c>
      <c r="CU14" s="556"/>
      <c r="CV14" s="556"/>
      <c r="CW14" s="556"/>
      <c r="CX14" s="556"/>
      <c r="CY14" s="556"/>
      <c r="CZ14" s="556"/>
      <c r="DA14" s="557"/>
      <c r="DB14" s="555">
        <v>114.3</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138</v>
      </c>
      <c r="N15" s="543"/>
      <c r="O15" s="543"/>
      <c r="P15" s="543"/>
      <c r="Q15" s="544"/>
      <c r="R15" s="545">
        <v>30543</v>
      </c>
      <c r="S15" s="546"/>
      <c r="T15" s="546"/>
      <c r="U15" s="546"/>
      <c r="V15" s="547"/>
      <c r="W15" s="548" t="s">
        <v>146</v>
      </c>
      <c r="X15" s="444"/>
      <c r="Y15" s="444"/>
      <c r="Z15" s="444"/>
      <c r="AA15" s="444"/>
      <c r="AB15" s="445"/>
      <c r="AC15" s="411">
        <v>2826</v>
      </c>
      <c r="AD15" s="412"/>
      <c r="AE15" s="412"/>
      <c r="AF15" s="412"/>
      <c r="AG15" s="413"/>
      <c r="AH15" s="411">
        <v>3125</v>
      </c>
      <c r="AI15" s="412"/>
      <c r="AJ15" s="412"/>
      <c r="AK15" s="412"/>
      <c r="AL15" s="471"/>
      <c r="AM15" s="515"/>
      <c r="AN15" s="415"/>
      <c r="AO15" s="415"/>
      <c r="AP15" s="415"/>
      <c r="AQ15" s="415"/>
      <c r="AR15" s="415"/>
      <c r="AS15" s="415"/>
      <c r="AT15" s="416"/>
      <c r="AU15" s="516"/>
      <c r="AV15" s="517"/>
      <c r="AW15" s="517"/>
      <c r="AX15" s="517"/>
      <c r="AY15" s="484" t="s">
        <v>147</v>
      </c>
      <c r="AZ15" s="485"/>
      <c r="BA15" s="485"/>
      <c r="BB15" s="485"/>
      <c r="BC15" s="485"/>
      <c r="BD15" s="485"/>
      <c r="BE15" s="485"/>
      <c r="BF15" s="485"/>
      <c r="BG15" s="485"/>
      <c r="BH15" s="485"/>
      <c r="BI15" s="485"/>
      <c r="BJ15" s="485"/>
      <c r="BK15" s="485"/>
      <c r="BL15" s="485"/>
      <c r="BM15" s="486"/>
      <c r="BN15" s="487">
        <v>3774309</v>
      </c>
      <c r="BO15" s="488"/>
      <c r="BP15" s="488"/>
      <c r="BQ15" s="488"/>
      <c r="BR15" s="488"/>
      <c r="BS15" s="488"/>
      <c r="BT15" s="488"/>
      <c r="BU15" s="489"/>
      <c r="BV15" s="487">
        <v>3906855</v>
      </c>
      <c r="BW15" s="488"/>
      <c r="BX15" s="488"/>
      <c r="BY15" s="488"/>
      <c r="BZ15" s="488"/>
      <c r="CA15" s="488"/>
      <c r="CB15" s="488"/>
      <c r="CC15" s="489"/>
      <c r="CD15" s="558" t="s">
        <v>148</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149</v>
      </c>
      <c r="M16" s="533"/>
      <c r="N16" s="533"/>
      <c r="O16" s="533"/>
      <c r="P16" s="533"/>
      <c r="Q16" s="534"/>
      <c r="R16" s="535" t="s">
        <v>150</v>
      </c>
      <c r="S16" s="536"/>
      <c r="T16" s="536"/>
      <c r="U16" s="536"/>
      <c r="V16" s="537"/>
      <c r="W16" s="549"/>
      <c r="X16" s="447"/>
      <c r="Y16" s="447"/>
      <c r="Z16" s="447"/>
      <c r="AA16" s="447"/>
      <c r="AB16" s="448"/>
      <c r="AC16" s="538">
        <v>18.8</v>
      </c>
      <c r="AD16" s="539"/>
      <c r="AE16" s="539"/>
      <c r="AF16" s="539"/>
      <c r="AG16" s="540"/>
      <c r="AH16" s="538">
        <v>19</v>
      </c>
      <c r="AI16" s="539"/>
      <c r="AJ16" s="539"/>
      <c r="AK16" s="539"/>
      <c r="AL16" s="541"/>
      <c r="AM16" s="515"/>
      <c r="AN16" s="415"/>
      <c r="AO16" s="415"/>
      <c r="AP16" s="415"/>
      <c r="AQ16" s="415"/>
      <c r="AR16" s="415"/>
      <c r="AS16" s="415"/>
      <c r="AT16" s="416"/>
      <c r="AU16" s="516"/>
      <c r="AV16" s="517"/>
      <c r="AW16" s="517"/>
      <c r="AX16" s="517"/>
      <c r="AY16" s="472" t="s">
        <v>151</v>
      </c>
      <c r="AZ16" s="473"/>
      <c r="BA16" s="473"/>
      <c r="BB16" s="473"/>
      <c r="BC16" s="473"/>
      <c r="BD16" s="473"/>
      <c r="BE16" s="473"/>
      <c r="BF16" s="473"/>
      <c r="BG16" s="473"/>
      <c r="BH16" s="473"/>
      <c r="BI16" s="473"/>
      <c r="BJ16" s="473"/>
      <c r="BK16" s="473"/>
      <c r="BL16" s="473"/>
      <c r="BM16" s="474"/>
      <c r="BN16" s="458">
        <v>9085861</v>
      </c>
      <c r="BO16" s="459"/>
      <c r="BP16" s="459"/>
      <c r="BQ16" s="459"/>
      <c r="BR16" s="459"/>
      <c r="BS16" s="459"/>
      <c r="BT16" s="459"/>
      <c r="BU16" s="460"/>
      <c r="BV16" s="458">
        <v>8783928</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152</v>
      </c>
      <c r="N17" s="552"/>
      <c r="O17" s="552"/>
      <c r="P17" s="552"/>
      <c r="Q17" s="553"/>
      <c r="R17" s="535" t="s">
        <v>153</v>
      </c>
      <c r="S17" s="536"/>
      <c r="T17" s="536"/>
      <c r="U17" s="536"/>
      <c r="V17" s="537"/>
      <c r="W17" s="548" t="s">
        <v>154</v>
      </c>
      <c r="X17" s="444"/>
      <c r="Y17" s="444"/>
      <c r="Z17" s="444"/>
      <c r="AA17" s="444"/>
      <c r="AB17" s="445"/>
      <c r="AC17" s="411">
        <v>8556</v>
      </c>
      <c r="AD17" s="412"/>
      <c r="AE17" s="412"/>
      <c r="AF17" s="412"/>
      <c r="AG17" s="413"/>
      <c r="AH17" s="411">
        <v>9372</v>
      </c>
      <c r="AI17" s="412"/>
      <c r="AJ17" s="412"/>
      <c r="AK17" s="412"/>
      <c r="AL17" s="471"/>
      <c r="AM17" s="515"/>
      <c r="AN17" s="415"/>
      <c r="AO17" s="415"/>
      <c r="AP17" s="415"/>
      <c r="AQ17" s="415"/>
      <c r="AR17" s="415"/>
      <c r="AS17" s="415"/>
      <c r="AT17" s="416"/>
      <c r="AU17" s="516"/>
      <c r="AV17" s="517"/>
      <c r="AW17" s="517"/>
      <c r="AX17" s="517"/>
      <c r="AY17" s="472" t="s">
        <v>155</v>
      </c>
      <c r="AZ17" s="473"/>
      <c r="BA17" s="473"/>
      <c r="BB17" s="473"/>
      <c r="BC17" s="473"/>
      <c r="BD17" s="473"/>
      <c r="BE17" s="473"/>
      <c r="BF17" s="473"/>
      <c r="BG17" s="473"/>
      <c r="BH17" s="473"/>
      <c r="BI17" s="473"/>
      <c r="BJ17" s="473"/>
      <c r="BK17" s="473"/>
      <c r="BL17" s="473"/>
      <c r="BM17" s="474"/>
      <c r="BN17" s="458">
        <v>4758930</v>
      </c>
      <c r="BO17" s="459"/>
      <c r="BP17" s="459"/>
      <c r="BQ17" s="459"/>
      <c r="BR17" s="459"/>
      <c r="BS17" s="459"/>
      <c r="BT17" s="459"/>
      <c r="BU17" s="460"/>
      <c r="BV17" s="458">
        <v>4948218</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156</v>
      </c>
      <c r="C18" s="509"/>
      <c r="D18" s="509"/>
      <c r="E18" s="510"/>
      <c r="F18" s="510"/>
      <c r="G18" s="510"/>
      <c r="H18" s="510"/>
      <c r="I18" s="510"/>
      <c r="J18" s="510"/>
      <c r="K18" s="510"/>
      <c r="L18" s="511">
        <v>264.11</v>
      </c>
      <c r="M18" s="511"/>
      <c r="N18" s="511"/>
      <c r="O18" s="511"/>
      <c r="P18" s="511"/>
      <c r="Q18" s="511"/>
      <c r="R18" s="512"/>
      <c r="S18" s="512"/>
      <c r="T18" s="512"/>
      <c r="U18" s="512"/>
      <c r="V18" s="513"/>
      <c r="W18" s="529"/>
      <c r="X18" s="530"/>
      <c r="Y18" s="530"/>
      <c r="Z18" s="530"/>
      <c r="AA18" s="530"/>
      <c r="AB18" s="554"/>
      <c r="AC18" s="428">
        <v>57.1</v>
      </c>
      <c r="AD18" s="429"/>
      <c r="AE18" s="429"/>
      <c r="AF18" s="429"/>
      <c r="AG18" s="514"/>
      <c r="AH18" s="428">
        <v>57</v>
      </c>
      <c r="AI18" s="429"/>
      <c r="AJ18" s="429"/>
      <c r="AK18" s="429"/>
      <c r="AL18" s="430"/>
      <c r="AM18" s="515"/>
      <c r="AN18" s="415"/>
      <c r="AO18" s="415"/>
      <c r="AP18" s="415"/>
      <c r="AQ18" s="415"/>
      <c r="AR18" s="415"/>
      <c r="AS18" s="415"/>
      <c r="AT18" s="416"/>
      <c r="AU18" s="516"/>
      <c r="AV18" s="517"/>
      <c r="AW18" s="517"/>
      <c r="AX18" s="517"/>
      <c r="AY18" s="472" t="s">
        <v>157</v>
      </c>
      <c r="AZ18" s="473"/>
      <c r="BA18" s="473"/>
      <c r="BB18" s="473"/>
      <c r="BC18" s="473"/>
      <c r="BD18" s="473"/>
      <c r="BE18" s="473"/>
      <c r="BF18" s="473"/>
      <c r="BG18" s="473"/>
      <c r="BH18" s="473"/>
      <c r="BI18" s="473"/>
      <c r="BJ18" s="473"/>
      <c r="BK18" s="473"/>
      <c r="BL18" s="473"/>
      <c r="BM18" s="474"/>
      <c r="BN18" s="458">
        <v>9791503</v>
      </c>
      <c r="BO18" s="459"/>
      <c r="BP18" s="459"/>
      <c r="BQ18" s="459"/>
      <c r="BR18" s="459"/>
      <c r="BS18" s="459"/>
      <c r="BT18" s="459"/>
      <c r="BU18" s="460"/>
      <c r="BV18" s="458">
        <v>9527695</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158</v>
      </c>
      <c r="C19" s="509"/>
      <c r="D19" s="509"/>
      <c r="E19" s="510"/>
      <c r="F19" s="510"/>
      <c r="G19" s="510"/>
      <c r="H19" s="510"/>
      <c r="I19" s="510"/>
      <c r="J19" s="510"/>
      <c r="K19" s="510"/>
      <c r="L19" s="518">
        <v>111</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159</v>
      </c>
      <c r="AZ19" s="473"/>
      <c r="BA19" s="473"/>
      <c r="BB19" s="473"/>
      <c r="BC19" s="473"/>
      <c r="BD19" s="473"/>
      <c r="BE19" s="473"/>
      <c r="BF19" s="473"/>
      <c r="BG19" s="473"/>
      <c r="BH19" s="473"/>
      <c r="BI19" s="473"/>
      <c r="BJ19" s="473"/>
      <c r="BK19" s="473"/>
      <c r="BL19" s="473"/>
      <c r="BM19" s="474"/>
      <c r="BN19" s="458">
        <v>13138975</v>
      </c>
      <c r="BO19" s="459"/>
      <c r="BP19" s="459"/>
      <c r="BQ19" s="459"/>
      <c r="BR19" s="459"/>
      <c r="BS19" s="459"/>
      <c r="BT19" s="459"/>
      <c r="BU19" s="460"/>
      <c r="BV19" s="458">
        <v>12347907</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160</v>
      </c>
      <c r="C20" s="509"/>
      <c r="D20" s="509"/>
      <c r="E20" s="510"/>
      <c r="F20" s="510"/>
      <c r="G20" s="510"/>
      <c r="H20" s="510"/>
      <c r="I20" s="510"/>
      <c r="J20" s="510"/>
      <c r="K20" s="510"/>
      <c r="L20" s="518">
        <v>11152</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161</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162</v>
      </c>
      <c r="C22" s="435"/>
      <c r="D22" s="436"/>
      <c r="E22" s="443" t="s">
        <v>1</v>
      </c>
      <c r="F22" s="444"/>
      <c r="G22" s="444"/>
      <c r="H22" s="444"/>
      <c r="I22" s="444"/>
      <c r="J22" s="444"/>
      <c r="K22" s="445"/>
      <c r="L22" s="443" t="s">
        <v>163</v>
      </c>
      <c r="M22" s="444"/>
      <c r="N22" s="444"/>
      <c r="O22" s="444"/>
      <c r="P22" s="445"/>
      <c r="Q22" s="449" t="s">
        <v>164</v>
      </c>
      <c r="R22" s="450"/>
      <c r="S22" s="450"/>
      <c r="T22" s="450"/>
      <c r="U22" s="450"/>
      <c r="V22" s="451"/>
      <c r="W22" s="500" t="s">
        <v>165</v>
      </c>
      <c r="X22" s="435"/>
      <c r="Y22" s="436"/>
      <c r="Z22" s="443" t="s">
        <v>1</v>
      </c>
      <c r="AA22" s="444"/>
      <c r="AB22" s="444"/>
      <c r="AC22" s="444"/>
      <c r="AD22" s="444"/>
      <c r="AE22" s="444"/>
      <c r="AF22" s="444"/>
      <c r="AG22" s="445"/>
      <c r="AH22" s="461" t="s">
        <v>166</v>
      </c>
      <c r="AI22" s="444"/>
      <c r="AJ22" s="444"/>
      <c r="AK22" s="444"/>
      <c r="AL22" s="445"/>
      <c r="AM22" s="461" t="s">
        <v>167</v>
      </c>
      <c r="AN22" s="462"/>
      <c r="AO22" s="462"/>
      <c r="AP22" s="462"/>
      <c r="AQ22" s="462"/>
      <c r="AR22" s="463"/>
      <c r="AS22" s="449" t="s">
        <v>164</v>
      </c>
      <c r="AT22" s="450"/>
      <c r="AU22" s="450"/>
      <c r="AV22" s="450"/>
      <c r="AW22" s="450"/>
      <c r="AX22" s="467"/>
      <c r="AY22" s="484" t="s">
        <v>168</v>
      </c>
      <c r="AZ22" s="485"/>
      <c r="BA22" s="485"/>
      <c r="BB22" s="485"/>
      <c r="BC22" s="485"/>
      <c r="BD22" s="485"/>
      <c r="BE22" s="485"/>
      <c r="BF22" s="485"/>
      <c r="BG22" s="485"/>
      <c r="BH22" s="485"/>
      <c r="BI22" s="485"/>
      <c r="BJ22" s="485"/>
      <c r="BK22" s="485"/>
      <c r="BL22" s="485"/>
      <c r="BM22" s="486"/>
      <c r="BN22" s="487">
        <v>20283649</v>
      </c>
      <c r="BO22" s="488"/>
      <c r="BP22" s="488"/>
      <c r="BQ22" s="488"/>
      <c r="BR22" s="488"/>
      <c r="BS22" s="488"/>
      <c r="BT22" s="488"/>
      <c r="BU22" s="489"/>
      <c r="BV22" s="487">
        <v>20957906</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169</v>
      </c>
      <c r="AZ23" s="473"/>
      <c r="BA23" s="473"/>
      <c r="BB23" s="473"/>
      <c r="BC23" s="473"/>
      <c r="BD23" s="473"/>
      <c r="BE23" s="473"/>
      <c r="BF23" s="473"/>
      <c r="BG23" s="473"/>
      <c r="BH23" s="473"/>
      <c r="BI23" s="473"/>
      <c r="BJ23" s="473"/>
      <c r="BK23" s="473"/>
      <c r="BL23" s="473"/>
      <c r="BM23" s="474"/>
      <c r="BN23" s="458">
        <v>9132211</v>
      </c>
      <c r="BO23" s="459"/>
      <c r="BP23" s="459"/>
      <c r="BQ23" s="459"/>
      <c r="BR23" s="459"/>
      <c r="BS23" s="459"/>
      <c r="BT23" s="459"/>
      <c r="BU23" s="460"/>
      <c r="BV23" s="458">
        <v>9543371</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170</v>
      </c>
      <c r="F24" s="415"/>
      <c r="G24" s="415"/>
      <c r="H24" s="415"/>
      <c r="I24" s="415"/>
      <c r="J24" s="415"/>
      <c r="K24" s="416"/>
      <c r="L24" s="411">
        <v>1</v>
      </c>
      <c r="M24" s="412"/>
      <c r="N24" s="412"/>
      <c r="O24" s="412"/>
      <c r="P24" s="413"/>
      <c r="Q24" s="411">
        <v>7704</v>
      </c>
      <c r="R24" s="412"/>
      <c r="S24" s="412"/>
      <c r="T24" s="412"/>
      <c r="U24" s="412"/>
      <c r="V24" s="413"/>
      <c r="W24" s="501"/>
      <c r="X24" s="438"/>
      <c r="Y24" s="439"/>
      <c r="Z24" s="414" t="s">
        <v>171</v>
      </c>
      <c r="AA24" s="415"/>
      <c r="AB24" s="415"/>
      <c r="AC24" s="415"/>
      <c r="AD24" s="415"/>
      <c r="AE24" s="415"/>
      <c r="AF24" s="415"/>
      <c r="AG24" s="416"/>
      <c r="AH24" s="411">
        <v>294</v>
      </c>
      <c r="AI24" s="412"/>
      <c r="AJ24" s="412"/>
      <c r="AK24" s="412"/>
      <c r="AL24" s="413"/>
      <c r="AM24" s="411">
        <v>881706</v>
      </c>
      <c r="AN24" s="412"/>
      <c r="AO24" s="412"/>
      <c r="AP24" s="412"/>
      <c r="AQ24" s="412"/>
      <c r="AR24" s="413"/>
      <c r="AS24" s="411">
        <v>2999</v>
      </c>
      <c r="AT24" s="412"/>
      <c r="AU24" s="412"/>
      <c r="AV24" s="412"/>
      <c r="AW24" s="412"/>
      <c r="AX24" s="471"/>
      <c r="AY24" s="431" t="s">
        <v>172</v>
      </c>
      <c r="AZ24" s="432"/>
      <c r="BA24" s="432"/>
      <c r="BB24" s="432"/>
      <c r="BC24" s="432"/>
      <c r="BD24" s="432"/>
      <c r="BE24" s="432"/>
      <c r="BF24" s="432"/>
      <c r="BG24" s="432"/>
      <c r="BH24" s="432"/>
      <c r="BI24" s="432"/>
      <c r="BJ24" s="432"/>
      <c r="BK24" s="432"/>
      <c r="BL24" s="432"/>
      <c r="BM24" s="433"/>
      <c r="BN24" s="458">
        <v>13240109</v>
      </c>
      <c r="BO24" s="459"/>
      <c r="BP24" s="459"/>
      <c r="BQ24" s="459"/>
      <c r="BR24" s="459"/>
      <c r="BS24" s="459"/>
      <c r="BT24" s="459"/>
      <c r="BU24" s="460"/>
      <c r="BV24" s="458">
        <v>13784349</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173</v>
      </c>
      <c r="F25" s="415"/>
      <c r="G25" s="415"/>
      <c r="H25" s="415"/>
      <c r="I25" s="415"/>
      <c r="J25" s="415"/>
      <c r="K25" s="416"/>
      <c r="L25" s="411">
        <v>1</v>
      </c>
      <c r="M25" s="412"/>
      <c r="N25" s="412"/>
      <c r="O25" s="412"/>
      <c r="P25" s="413"/>
      <c r="Q25" s="411">
        <v>6076</v>
      </c>
      <c r="R25" s="412"/>
      <c r="S25" s="412"/>
      <c r="T25" s="412"/>
      <c r="U25" s="412"/>
      <c r="V25" s="413"/>
      <c r="W25" s="501"/>
      <c r="X25" s="438"/>
      <c r="Y25" s="439"/>
      <c r="Z25" s="414" t="s">
        <v>174</v>
      </c>
      <c r="AA25" s="415"/>
      <c r="AB25" s="415"/>
      <c r="AC25" s="415"/>
      <c r="AD25" s="415"/>
      <c r="AE25" s="415"/>
      <c r="AF25" s="415"/>
      <c r="AG25" s="416"/>
      <c r="AH25" s="411" t="s">
        <v>175</v>
      </c>
      <c r="AI25" s="412"/>
      <c r="AJ25" s="412"/>
      <c r="AK25" s="412"/>
      <c r="AL25" s="413"/>
      <c r="AM25" s="411" t="s">
        <v>175</v>
      </c>
      <c r="AN25" s="412"/>
      <c r="AO25" s="412"/>
      <c r="AP25" s="412"/>
      <c r="AQ25" s="412"/>
      <c r="AR25" s="413"/>
      <c r="AS25" s="411" t="s">
        <v>175</v>
      </c>
      <c r="AT25" s="412"/>
      <c r="AU25" s="412"/>
      <c r="AV25" s="412"/>
      <c r="AW25" s="412"/>
      <c r="AX25" s="471"/>
      <c r="AY25" s="484" t="s">
        <v>176</v>
      </c>
      <c r="AZ25" s="485"/>
      <c r="BA25" s="485"/>
      <c r="BB25" s="485"/>
      <c r="BC25" s="485"/>
      <c r="BD25" s="485"/>
      <c r="BE25" s="485"/>
      <c r="BF25" s="485"/>
      <c r="BG25" s="485"/>
      <c r="BH25" s="485"/>
      <c r="BI25" s="485"/>
      <c r="BJ25" s="485"/>
      <c r="BK25" s="485"/>
      <c r="BL25" s="485"/>
      <c r="BM25" s="486"/>
      <c r="BN25" s="487">
        <v>1270142</v>
      </c>
      <c r="BO25" s="488"/>
      <c r="BP25" s="488"/>
      <c r="BQ25" s="488"/>
      <c r="BR25" s="488"/>
      <c r="BS25" s="488"/>
      <c r="BT25" s="488"/>
      <c r="BU25" s="489"/>
      <c r="BV25" s="487">
        <v>1252614</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177</v>
      </c>
      <c r="F26" s="415"/>
      <c r="G26" s="415"/>
      <c r="H26" s="415"/>
      <c r="I26" s="415"/>
      <c r="J26" s="415"/>
      <c r="K26" s="416"/>
      <c r="L26" s="411">
        <v>1</v>
      </c>
      <c r="M26" s="412"/>
      <c r="N26" s="412"/>
      <c r="O26" s="412"/>
      <c r="P26" s="413"/>
      <c r="Q26" s="411">
        <v>5564</v>
      </c>
      <c r="R26" s="412"/>
      <c r="S26" s="412"/>
      <c r="T26" s="412"/>
      <c r="U26" s="412"/>
      <c r="V26" s="413"/>
      <c r="W26" s="501"/>
      <c r="X26" s="438"/>
      <c r="Y26" s="439"/>
      <c r="Z26" s="414" t="s">
        <v>178</v>
      </c>
      <c r="AA26" s="469"/>
      <c r="AB26" s="469"/>
      <c r="AC26" s="469"/>
      <c r="AD26" s="469"/>
      <c r="AE26" s="469"/>
      <c r="AF26" s="469"/>
      <c r="AG26" s="470"/>
      <c r="AH26" s="411">
        <v>9</v>
      </c>
      <c r="AI26" s="412"/>
      <c r="AJ26" s="412"/>
      <c r="AK26" s="412"/>
      <c r="AL26" s="413"/>
      <c r="AM26" s="411">
        <v>22563</v>
      </c>
      <c r="AN26" s="412"/>
      <c r="AO26" s="412"/>
      <c r="AP26" s="412"/>
      <c r="AQ26" s="412"/>
      <c r="AR26" s="413"/>
      <c r="AS26" s="411">
        <v>2507</v>
      </c>
      <c r="AT26" s="412"/>
      <c r="AU26" s="412"/>
      <c r="AV26" s="412"/>
      <c r="AW26" s="412"/>
      <c r="AX26" s="471"/>
      <c r="AY26" s="498" t="s">
        <v>179</v>
      </c>
      <c r="AZ26" s="418"/>
      <c r="BA26" s="418"/>
      <c r="BB26" s="418"/>
      <c r="BC26" s="418"/>
      <c r="BD26" s="418"/>
      <c r="BE26" s="418"/>
      <c r="BF26" s="418"/>
      <c r="BG26" s="418"/>
      <c r="BH26" s="418"/>
      <c r="BI26" s="418"/>
      <c r="BJ26" s="418"/>
      <c r="BK26" s="418"/>
      <c r="BL26" s="418"/>
      <c r="BM26" s="499"/>
      <c r="BN26" s="458" t="s">
        <v>175</v>
      </c>
      <c r="BO26" s="459"/>
      <c r="BP26" s="459"/>
      <c r="BQ26" s="459"/>
      <c r="BR26" s="459"/>
      <c r="BS26" s="459"/>
      <c r="BT26" s="459"/>
      <c r="BU26" s="460"/>
      <c r="BV26" s="458" t="s">
        <v>175</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180</v>
      </c>
      <c r="F27" s="415"/>
      <c r="G27" s="415"/>
      <c r="H27" s="415"/>
      <c r="I27" s="415"/>
      <c r="J27" s="415"/>
      <c r="K27" s="416"/>
      <c r="L27" s="411">
        <v>1</v>
      </c>
      <c r="M27" s="412"/>
      <c r="N27" s="412"/>
      <c r="O27" s="412"/>
      <c r="P27" s="413"/>
      <c r="Q27" s="411">
        <v>3800</v>
      </c>
      <c r="R27" s="412"/>
      <c r="S27" s="412"/>
      <c r="T27" s="412"/>
      <c r="U27" s="412"/>
      <c r="V27" s="413"/>
      <c r="W27" s="501"/>
      <c r="X27" s="438"/>
      <c r="Y27" s="439"/>
      <c r="Z27" s="414" t="s">
        <v>181</v>
      </c>
      <c r="AA27" s="415"/>
      <c r="AB27" s="415"/>
      <c r="AC27" s="415"/>
      <c r="AD27" s="415"/>
      <c r="AE27" s="415"/>
      <c r="AF27" s="415"/>
      <c r="AG27" s="416"/>
      <c r="AH27" s="411" t="s">
        <v>128</v>
      </c>
      <c r="AI27" s="412"/>
      <c r="AJ27" s="412"/>
      <c r="AK27" s="412"/>
      <c r="AL27" s="413"/>
      <c r="AM27" s="411" t="s">
        <v>128</v>
      </c>
      <c r="AN27" s="412"/>
      <c r="AO27" s="412"/>
      <c r="AP27" s="412"/>
      <c r="AQ27" s="412"/>
      <c r="AR27" s="413"/>
      <c r="AS27" s="411" t="s">
        <v>175</v>
      </c>
      <c r="AT27" s="412"/>
      <c r="AU27" s="412"/>
      <c r="AV27" s="412"/>
      <c r="AW27" s="412"/>
      <c r="AX27" s="471"/>
      <c r="AY27" s="495" t="s">
        <v>182</v>
      </c>
      <c r="AZ27" s="496"/>
      <c r="BA27" s="496"/>
      <c r="BB27" s="496"/>
      <c r="BC27" s="496"/>
      <c r="BD27" s="496"/>
      <c r="BE27" s="496"/>
      <c r="BF27" s="496"/>
      <c r="BG27" s="496"/>
      <c r="BH27" s="496"/>
      <c r="BI27" s="496"/>
      <c r="BJ27" s="496"/>
      <c r="BK27" s="496"/>
      <c r="BL27" s="496"/>
      <c r="BM27" s="497"/>
      <c r="BN27" s="492">
        <v>656136</v>
      </c>
      <c r="BO27" s="493"/>
      <c r="BP27" s="493"/>
      <c r="BQ27" s="493"/>
      <c r="BR27" s="493"/>
      <c r="BS27" s="493"/>
      <c r="BT27" s="493"/>
      <c r="BU27" s="494"/>
      <c r="BV27" s="492">
        <v>647316</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183</v>
      </c>
      <c r="F28" s="415"/>
      <c r="G28" s="415"/>
      <c r="H28" s="415"/>
      <c r="I28" s="415"/>
      <c r="J28" s="415"/>
      <c r="K28" s="416"/>
      <c r="L28" s="411">
        <v>1</v>
      </c>
      <c r="M28" s="412"/>
      <c r="N28" s="412"/>
      <c r="O28" s="412"/>
      <c r="P28" s="413"/>
      <c r="Q28" s="411">
        <v>3450</v>
      </c>
      <c r="R28" s="412"/>
      <c r="S28" s="412"/>
      <c r="T28" s="412"/>
      <c r="U28" s="412"/>
      <c r="V28" s="413"/>
      <c r="W28" s="501"/>
      <c r="X28" s="438"/>
      <c r="Y28" s="439"/>
      <c r="Z28" s="414" t="s">
        <v>184</v>
      </c>
      <c r="AA28" s="415"/>
      <c r="AB28" s="415"/>
      <c r="AC28" s="415"/>
      <c r="AD28" s="415"/>
      <c r="AE28" s="415"/>
      <c r="AF28" s="415"/>
      <c r="AG28" s="416"/>
      <c r="AH28" s="411" t="s">
        <v>175</v>
      </c>
      <c r="AI28" s="412"/>
      <c r="AJ28" s="412"/>
      <c r="AK28" s="412"/>
      <c r="AL28" s="413"/>
      <c r="AM28" s="411" t="s">
        <v>175</v>
      </c>
      <c r="AN28" s="412"/>
      <c r="AO28" s="412"/>
      <c r="AP28" s="412"/>
      <c r="AQ28" s="412"/>
      <c r="AR28" s="413"/>
      <c r="AS28" s="411" t="s">
        <v>175</v>
      </c>
      <c r="AT28" s="412"/>
      <c r="AU28" s="412"/>
      <c r="AV28" s="412"/>
      <c r="AW28" s="412"/>
      <c r="AX28" s="471"/>
      <c r="AY28" s="475" t="s">
        <v>185</v>
      </c>
      <c r="AZ28" s="476"/>
      <c r="BA28" s="476"/>
      <c r="BB28" s="477"/>
      <c r="BC28" s="484" t="s">
        <v>48</v>
      </c>
      <c r="BD28" s="485"/>
      <c r="BE28" s="485"/>
      <c r="BF28" s="485"/>
      <c r="BG28" s="485"/>
      <c r="BH28" s="485"/>
      <c r="BI28" s="485"/>
      <c r="BJ28" s="485"/>
      <c r="BK28" s="485"/>
      <c r="BL28" s="485"/>
      <c r="BM28" s="486"/>
      <c r="BN28" s="487">
        <v>748171</v>
      </c>
      <c r="BO28" s="488"/>
      <c r="BP28" s="488"/>
      <c r="BQ28" s="488"/>
      <c r="BR28" s="488"/>
      <c r="BS28" s="488"/>
      <c r="BT28" s="488"/>
      <c r="BU28" s="489"/>
      <c r="BV28" s="487">
        <v>748164</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186</v>
      </c>
      <c r="F29" s="415"/>
      <c r="G29" s="415"/>
      <c r="H29" s="415"/>
      <c r="I29" s="415"/>
      <c r="J29" s="415"/>
      <c r="K29" s="416"/>
      <c r="L29" s="411">
        <v>16</v>
      </c>
      <c r="M29" s="412"/>
      <c r="N29" s="412"/>
      <c r="O29" s="412"/>
      <c r="P29" s="413"/>
      <c r="Q29" s="411">
        <v>3350</v>
      </c>
      <c r="R29" s="412"/>
      <c r="S29" s="412"/>
      <c r="T29" s="412"/>
      <c r="U29" s="412"/>
      <c r="V29" s="413"/>
      <c r="W29" s="502"/>
      <c r="X29" s="503"/>
      <c r="Y29" s="504"/>
      <c r="Z29" s="414" t="s">
        <v>187</v>
      </c>
      <c r="AA29" s="415"/>
      <c r="AB29" s="415"/>
      <c r="AC29" s="415"/>
      <c r="AD29" s="415"/>
      <c r="AE29" s="415"/>
      <c r="AF29" s="415"/>
      <c r="AG29" s="416"/>
      <c r="AH29" s="411">
        <v>294</v>
      </c>
      <c r="AI29" s="412"/>
      <c r="AJ29" s="412"/>
      <c r="AK29" s="412"/>
      <c r="AL29" s="413"/>
      <c r="AM29" s="411">
        <v>881706</v>
      </c>
      <c r="AN29" s="412"/>
      <c r="AO29" s="412"/>
      <c r="AP29" s="412"/>
      <c r="AQ29" s="412"/>
      <c r="AR29" s="413"/>
      <c r="AS29" s="411">
        <v>2999</v>
      </c>
      <c r="AT29" s="412"/>
      <c r="AU29" s="412"/>
      <c r="AV29" s="412"/>
      <c r="AW29" s="412"/>
      <c r="AX29" s="471"/>
      <c r="AY29" s="478"/>
      <c r="AZ29" s="479"/>
      <c r="BA29" s="479"/>
      <c r="BB29" s="480"/>
      <c r="BC29" s="472" t="s">
        <v>188</v>
      </c>
      <c r="BD29" s="473"/>
      <c r="BE29" s="473"/>
      <c r="BF29" s="473"/>
      <c r="BG29" s="473"/>
      <c r="BH29" s="473"/>
      <c r="BI29" s="473"/>
      <c r="BJ29" s="473"/>
      <c r="BK29" s="473"/>
      <c r="BL29" s="473"/>
      <c r="BM29" s="474"/>
      <c r="BN29" s="458">
        <v>151067</v>
      </c>
      <c r="BO29" s="459"/>
      <c r="BP29" s="459"/>
      <c r="BQ29" s="459"/>
      <c r="BR29" s="459"/>
      <c r="BS29" s="459"/>
      <c r="BT29" s="459"/>
      <c r="BU29" s="460"/>
      <c r="BV29" s="458">
        <v>151042</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189</v>
      </c>
      <c r="X30" s="426"/>
      <c r="Y30" s="426"/>
      <c r="Z30" s="426"/>
      <c r="AA30" s="426"/>
      <c r="AB30" s="426"/>
      <c r="AC30" s="426"/>
      <c r="AD30" s="426"/>
      <c r="AE30" s="426"/>
      <c r="AF30" s="426"/>
      <c r="AG30" s="427"/>
      <c r="AH30" s="428">
        <v>95.6</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3529406</v>
      </c>
      <c r="BO30" s="493"/>
      <c r="BP30" s="493"/>
      <c r="BQ30" s="493"/>
      <c r="BR30" s="493"/>
      <c r="BS30" s="493"/>
      <c r="BT30" s="493"/>
      <c r="BU30" s="494"/>
      <c r="BV30" s="492">
        <v>2733693</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190</v>
      </c>
      <c r="D32" s="417"/>
      <c r="E32" s="417"/>
      <c r="F32" s="417"/>
      <c r="G32" s="417"/>
      <c r="H32" s="417"/>
      <c r="I32" s="417"/>
      <c r="J32" s="417"/>
      <c r="K32" s="417"/>
      <c r="L32" s="417"/>
      <c r="M32" s="417"/>
      <c r="N32" s="417"/>
      <c r="O32" s="417"/>
      <c r="P32" s="417"/>
      <c r="Q32" s="417"/>
      <c r="R32" s="417"/>
      <c r="S32" s="417"/>
      <c r="U32" s="418" t="s">
        <v>191</v>
      </c>
      <c r="V32" s="418"/>
      <c r="W32" s="418"/>
      <c r="X32" s="418"/>
      <c r="Y32" s="418"/>
      <c r="Z32" s="418"/>
      <c r="AA32" s="418"/>
      <c r="AB32" s="418"/>
      <c r="AC32" s="418"/>
      <c r="AD32" s="418"/>
      <c r="AE32" s="418"/>
      <c r="AF32" s="418"/>
      <c r="AG32" s="418"/>
      <c r="AH32" s="418"/>
      <c r="AI32" s="418"/>
      <c r="AJ32" s="418"/>
      <c r="AK32" s="418"/>
      <c r="AM32" s="418" t="s">
        <v>192</v>
      </c>
      <c r="AN32" s="418"/>
      <c r="AO32" s="418"/>
      <c r="AP32" s="418"/>
      <c r="AQ32" s="418"/>
      <c r="AR32" s="418"/>
      <c r="AS32" s="418"/>
      <c r="AT32" s="418"/>
      <c r="AU32" s="418"/>
      <c r="AV32" s="418"/>
      <c r="AW32" s="418"/>
      <c r="AX32" s="418"/>
      <c r="AY32" s="418"/>
      <c r="AZ32" s="418"/>
      <c r="BA32" s="418"/>
      <c r="BB32" s="418"/>
      <c r="BC32" s="418"/>
      <c r="BE32" s="418" t="s">
        <v>193</v>
      </c>
      <c r="BF32" s="418"/>
      <c r="BG32" s="418"/>
      <c r="BH32" s="418"/>
      <c r="BI32" s="418"/>
      <c r="BJ32" s="418"/>
      <c r="BK32" s="418"/>
      <c r="BL32" s="418"/>
      <c r="BM32" s="418"/>
      <c r="BN32" s="418"/>
      <c r="BO32" s="418"/>
      <c r="BP32" s="418"/>
      <c r="BQ32" s="418"/>
      <c r="BR32" s="418"/>
      <c r="BS32" s="418"/>
      <c r="BT32" s="418"/>
      <c r="BU32" s="418"/>
      <c r="BW32" s="418" t="s">
        <v>194</v>
      </c>
      <c r="BX32" s="418"/>
      <c r="BY32" s="418"/>
      <c r="BZ32" s="418"/>
      <c r="CA32" s="418"/>
      <c r="CB32" s="418"/>
      <c r="CC32" s="418"/>
      <c r="CD32" s="418"/>
      <c r="CE32" s="418"/>
      <c r="CF32" s="418"/>
      <c r="CG32" s="418"/>
      <c r="CH32" s="418"/>
      <c r="CI32" s="418"/>
      <c r="CJ32" s="418"/>
      <c r="CK32" s="418"/>
      <c r="CL32" s="418"/>
      <c r="CM32" s="418"/>
      <c r="CO32" s="418" t="s">
        <v>195</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196</v>
      </c>
      <c r="D33" s="410"/>
      <c r="E33" s="409" t="s">
        <v>197</v>
      </c>
      <c r="F33" s="409"/>
      <c r="G33" s="409"/>
      <c r="H33" s="409"/>
      <c r="I33" s="409"/>
      <c r="J33" s="409"/>
      <c r="K33" s="409"/>
      <c r="L33" s="409"/>
      <c r="M33" s="409"/>
      <c r="N33" s="409"/>
      <c r="O33" s="409"/>
      <c r="P33" s="409"/>
      <c r="Q33" s="409"/>
      <c r="R33" s="409"/>
      <c r="S33" s="409"/>
      <c r="T33" s="203"/>
      <c r="U33" s="410" t="s">
        <v>196</v>
      </c>
      <c r="V33" s="410"/>
      <c r="W33" s="409" t="s">
        <v>197</v>
      </c>
      <c r="X33" s="409"/>
      <c r="Y33" s="409"/>
      <c r="Z33" s="409"/>
      <c r="AA33" s="409"/>
      <c r="AB33" s="409"/>
      <c r="AC33" s="409"/>
      <c r="AD33" s="409"/>
      <c r="AE33" s="409"/>
      <c r="AF33" s="409"/>
      <c r="AG33" s="409"/>
      <c r="AH33" s="409"/>
      <c r="AI33" s="409"/>
      <c r="AJ33" s="409"/>
      <c r="AK33" s="409"/>
      <c r="AL33" s="203"/>
      <c r="AM33" s="410" t="s">
        <v>198</v>
      </c>
      <c r="AN33" s="410"/>
      <c r="AO33" s="409" t="s">
        <v>197</v>
      </c>
      <c r="AP33" s="409"/>
      <c r="AQ33" s="409"/>
      <c r="AR33" s="409"/>
      <c r="AS33" s="409"/>
      <c r="AT33" s="409"/>
      <c r="AU33" s="409"/>
      <c r="AV33" s="409"/>
      <c r="AW33" s="409"/>
      <c r="AX33" s="409"/>
      <c r="AY33" s="409"/>
      <c r="AZ33" s="409"/>
      <c r="BA33" s="409"/>
      <c r="BB33" s="409"/>
      <c r="BC33" s="409"/>
      <c r="BD33" s="204"/>
      <c r="BE33" s="409" t="s">
        <v>199</v>
      </c>
      <c r="BF33" s="409"/>
      <c r="BG33" s="409" t="s">
        <v>200</v>
      </c>
      <c r="BH33" s="409"/>
      <c r="BI33" s="409"/>
      <c r="BJ33" s="409"/>
      <c r="BK33" s="409"/>
      <c r="BL33" s="409"/>
      <c r="BM33" s="409"/>
      <c r="BN33" s="409"/>
      <c r="BO33" s="409"/>
      <c r="BP33" s="409"/>
      <c r="BQ33" s="409"/>
      <c r="BR33" s="409"/>
      <c r="BS33" s="409"/>
      <c r="BT33" s="409"/>
      <c r="BU33" s="409"/>
      <c r="BV33" s="204"/>
      <c r="BW33" s="410" t="s">
        <v>199</v>
      </c>
      <c r="BX33" s="410"/>
      <c r="BY33" s="409" t="s">
        <v>201</v>
      </c>
      <c r="BZ33" s="409"/>
      <c r="CA33" s="409"/>
      <c r="CB33" s="409"/>
      <c r="CC33" s="409"/>
      <c r="CD33" s="409"/>
      <c r="CE33" s="409"/>
      <c r="CF33" s="409"/>
      <c r="CG33" s="409"/>
      <c r="CH33" s="409"/>
      <c r="CI33" s="409"/>
      <c r="CJ33" s="409"/>
      <c r="CK33" s="409"/>
      <c r="CL33" s="409"/>
      <c r="CM33" s="409"/>
      <c r="CN33" s="203"/>
      <c r="CO33" s="410" t="s">
        <v>198</v>
      </c>
      <c r="CP33" s="410"/>
      <c r="CQ33" s="409" t="s">
        <v>202</v>
      </c>
      <c r="CR33" s="409"/>
      <c r="CS33" s="409"/>
      <c r="CT33" s="409"/>
      <c r="CU33" s="409"/>
      <c r="CV33" s="409"/>
      <c r="CW33" s="409"/>
      <c r="CX33" s="409"/>
      <c r="CY33" s="409"/>
      <c r="CZ33" s="409"/>
      <c r="DA33" s="409"/>
      <c r="DB33" s="409"/>
      <c r="DC33" s="409"/>
      <c r="DD33" s="409"/>
      <c r="DE33" s="409"/>
      <c r="DF33" s="203"/>
      <c r="DG33" s="408" t="s">
        <v>203</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国民健康保険事業特別会計</v>
      </c>
      <c r="X34" s="407"/>
      <c r="Y34" s="407"/>
      <c r="Z34" s="407"/>
      <c r="AA34" s="407"/>
      <c r="AB34" s="407"/>
      <c r="AC34" s="407"/>
      <c r="AD34" s="407"/>
      <c r="AE34" s="407"/>
      <c r="AF34" s="407"/>
      <c r="AG34" s="407"/>
      <c r="AH34" s="407"/>
      <c r="AI34" s="407"/>
      <c r="AJ34" s="407"/>
      <c r="AK34" s="407"/>
      <c r="AL34" s="178"/>
      <c r="AM34" s="406">
        <f>IF(AO34="","",MAX(C34:D43,U34:V43)+1)</f>
        <v>7</v>
      </c>
      <c r="AN34" s="406"/>
      <c r="AO34" s="407" t="str">
        <f>IF('各会計、関係団体の財政状況及び健全化判断比率'!B33="","",'各会計、関係団体の財政状況及び健全化判断比率'!B33)</f>
        <v>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11</v>
      </c>
      <c r="BX34" s="406"/>
      <c r="BY34" s="407" t="str">
        <f>IF('各会計、関係団体の財政状況及び健全化判断比率'!B68="","",'各会計、関係団体の財政状況及び健全化判断比率'!B68)</f>
        <v>東山梨行政事務組合</v>
      </c>
      <c r="BZ34" s="407"/>
      <c r="CA34" s="407"/>
      <c r="CB34" s="407"/>
      <c r="CC34" s="407"/>
      <c r="CD34" s="407"/>
      <c r="CE34" s="407"/>
      <c r="CF34" s="407"/>
      <c r="CG34" s="407"/>
      <c r="CH34" s="407"/>
      <c r="CI34" s="407"/>
      <c r="CJ34" s="407"/>
      <c r="CK34" s="407"/>
      <c r="CL34" s="407"/>
      <c r="CM34" s="407"/>
      <c r="CN34" s="178"/>
      <c r="CO34" s="406" t="str">
        <f>IF(CQ34="","",MAX(C34:D43,U34:V43,AM34:AN43,BE34:BF43,BW34:BX43)+1)</f>
        <v/>
      </c>
      <c r="CP34" s="406"/>
      <c r="CQ34" s="407" t="str">
        <f>IF('各会計、関係団体の財政状況及び健全化判断比率'!BS7="","",'各会計、関係団体の財政状況及び健全化判断比率'!BS7)</f>
        <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2">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診療所事業特別会計</v>
      </c>
      <c r="X35" s="407"/>
      <c r="Y35" s="407"/>
      <c r="Z35" s="407"/>
      <c r="AA35" s="407"/>
      <c r="AB35" s="407"/>
      <c r="AC35" s="407"/>
      <c r="AD35" s="407"/>
      <c r="AE35" s="407"/>
      <c r="AF35" s="407"/>
      <c r="AG35" s="407"/>
      <c r="AH35" s="407"/>
      <c r="AI35" s="407"/>
      <c r="AJ35" s="407"/>
      <c r="AK35" s="407"/>
      <c r="AL35" s="178"/>
      <c r="AM35" s="406">
        <f t="shared" ref="AM35:AM43" si="0">IF(AO35="","",AM34+1)</f>
        <v>8</v>
      </c>
      <c r="AN35" s="406"/>
      <c r="AO35" s="407" t="str">
        <f>IF('各会計、関係団体の財政状況及び健全化判断比率'!B34="","",'各会計、関係団体の財政状況及び健全化判断比率'!B34)</f>
        <v>勝沼ぶどうの丘事業会計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12</v>
      </c>
      <c r="BX35" s="406"/>
      <c r="BY35" s="407" t="str">
        <f>IF('各会計、関係団体の財政状況及び健全化判断比率'!B69="","",'各会計、関係団体の財政状況及び健全化判断比率'!B69)</f>
        <v>市町村総合事務組合(一般会計)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f t="shared" si="0"/>
        <v>9</v>
      </c>
      <c r="AN36" s="406"/>
      <c r="AO36" s="407" t="str">
        <f>IF('各会計、関係団体の財政状況及び健全化判断比率'!B35="","",'各会計、関係団体の財政状況及び健全化判断比率'!B35)</f>
        <v>勝沼病院事業会計</v>
      </c>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13</v>
      </c>
      <c r="BX36" s="406"/>
      <c r="BY36" s="407" t="str">
        <f>IF('各会計、関係団体の財政状況及び健全化判断比率'!B70="","",'各会計、関係団体の財政状況及び健全化判断比率'!B70)</f>
        <v>市町村総合事務組合(電子化会館管理・研修会計)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5</v>
      </c>
      <c r="V37" s="406"/>
      <c r="W37" s="407" t="str">
        <f>IF('各会計、関係団体の財政状況及び健全化判断比率'!B31="","",'各会計、関係団体の財政状況及び健全化判断比率'!B31)</f>
        <v>介護保険事業特別会計</v>
      </c>
      <c r="X37" s="407"/>
      <c r="Y37" s="407"/>
      <c r="Z37" s="407"/>
      <c r="AA37" s="407"/>
      <c r="AB37" s="407"/>
      <c r="AC37" s="407"/>
      <c r="AD37" s="407"/>
      <c r="AE37" s="407"/>
      <c r="AF37" s="407"/>
      <c r="AG37" s="407"/>
      <c r="AH37" s="407"/>
      <c r="AI37" s="407"/>
      <c r="AJ37" s="407"/>
      <c r="AK37" s="407"/>
      <c r="AL37" s="178"/>
      <c r="AM37" s="406">
        <f t="shared" si="0"/>
        <v>10</v>
      </c>
      <c r="AN37" s="406"/>
      <c r="AO37" s="407" t="str">
        <f>IF('各会計、関係団体の財政状況及び健全化判断比率'!B36="","",'各会計、関係団体の財政状況及び健全化判断比率'!B36)</f>
        <v>下水道事業会計</v>
      </c>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14</v>
      </c>
      <c r="BX37" s="406"/>
      <c r="BY37" s="407" t="str">
        <f>IF('各会計、関係団体の財政状況及び健全化判断比率'!B71="","",'各会計、関係団体の財政状況及び健全化判断比率'!B71)</f>
        <v>市町村総合事務組合(最終処分場)</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f t="shared" si="4"/>
        <v>6</v>
      </c>
      <c r="V38" s="406"/>
      <c r="W38" s="407" t="str">
        <f>IF('各会計、関係団体の財政状況及び健全化判断比率'!B32="","",'各会計、関係団体の財政状況及び健全化判断比率'!B32)</f>
        <v>居宅介護予防支援事業特別会計</v>
      </c>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15</v>
      </c>
      <c r="BX38" s="406"/>
      <c r="BY38" s="407" t="str">
        <f>IF('各会計、関係団体の財政状況及び健全化判断比率'!B72="","",'各会計、関係団体の財政状況及び健全化判断比率'!B72)</f>
        <v>市町村総合事務組合(入札参加会計)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16</v>
      </c>
      <c r="BX39" s="406"/>
      <c r="BY39" s="407" t="str">
        <f>IF('各会計、関係団体の財政状況及び健全化判断比率'!B73="","",'各会計、関係団体の財政状況及び健全化判断比率'!B73)</f>
        <v>市町村総合事務組合(交通災害会計)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17</v>
      </c>
      <c r="BX40" s="406"/>
      <c r="BY40" s="407" t="str">
        <f>IF('各会計、関係団体の財政状況及び健全化判断比率'!B74="","",'各会計、関係団体の財政状況及び健全化判断比率'!B74)</f>
        <v>峡東地域広域水道企業団</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18</v>
      </c>
      <c r="BX41" s="406"/>
      <c r="BY41" s="407" t="str">
        <f>IF('各会計、関係団体の財政状況及び健全化判断比率'!B75="","",'各会計、関係団体の財政状況及び健全化判断比率'!B75)</f>
        <v>甲府・峡東地域ごみ処理施設事務組合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19</v>
      </c>
      <c r="BX42" s="406"/>
      <c r="BY42" s="407" t="str">
        <f>IF('各会計、関係団体の財政状況及び健全化判断比率'!B76="","",'各会計、関係団体の財政状況及び健全化判断比率'!B76)</f>
        <v>後期高齢者医療広域連合(一般会計)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20</v>
      </c>
      <c r="BX43" s="406"/>
      <c r="BY43" s="407" t="str">
        <f>IF('各会計、関係団体の財政状況及び健全化判断比率'!B77="","",'各会計、関係団体の財政状況及び健全化判断比率'!B77)</f>
        <v>後期高齢者医療広域連合(特別会計)</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204</v>
      </c>
      <c r="E46" s="403" t="s">
        <v>205</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206</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207</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208</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209</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210</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211</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c r="E53" s="177" t="s">
        <v>612</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2">
      <c r="A34" s="22"/>
      <c r="B34" s="31"/>
      <c r="C34" s="1218" t="s">
        <v>576</v>
      </c>
      <c r="D34" s="1218"/>
      <c r="E34" s="1219"/>
      <c r="F34" s="32">
        <v>4.03</v>
      </c>
      <c r="G34" s="33">
        <v>3.93</v>
      </c>
      <c r="H34" s="33">
        <v>4.09</v>
      </c>
      <c r="I34" s="33">
        <v>5.93</v>
      </c>
      <c r="J34" s="34">
        <v>11.4</v>
      </c>
      <c r="K34" s="22"/>
      <c r="L34" s="22"/>
      <c r="M34" s="22"/>
      <c r="N34" s="22"/>
      <c r="O34" s="22"/>
      <c r="P34" s="22"/>
    </row>
    <row r="35" spans="1:16" ht="39" customHeight="1" x14ac:dyDescent="0.2">
      <c r="A35" s="22"/>
      <c r="B35" s="35"/>
      <c r="C35" s="1212" t="s">
        <v>577</v>
      </c>
      <c r="D35" s="1213"/>
      <c r="E35" s="1214"/>
      <c r="F35" s="36">
        <v>9.36</v>
      </c>
      <c r="G35" s="37">
        <v>8.82</v>
      </c>
      <c r="H35" s="37">
        <v>8.44</v>
      </c>
      <c r="I35" s="37">
        <v>8.0299999999999994</v>
      </c>
      <c r="J35" s="38">
        <v>7</v>
      </c>
      <c r="K35" s="22"/>
      <c r="L35" s="22"/>
      <c r="M35" s="22"/>
      <c r="N35" s="22"/>
      <c r="O35" s="22"/>
      <c r="P35" s="22"/>
    </row>
    <row r="36" spans="1:16" ht="39" customHeight="1" x14ac:dyDescent="0.2">
      <c r="A36" s="22"/>
      <c r="B36" s="35"/>
      <c r="C36" s="1212" t="s">
        <v>578</v>
      </c>
      <c r="D36" s="1213"/>
      <c r="E36" s="1214"/>
      <c r="F36" s="36">
        <v>2.16</v>
      </c>
      <c r="G36" s="37">
        <v>2.0499999999999998</v>
      </c>
      <c r="H36" s="37">
        <v>1.88</v>
      </c>
      <c r="I36" s="37">
        <v>1.69</v>
      </c>
      <c r="J36" s="38">
        <v>1.34</v>
      </c>
      <c r="K36" s="22"/>
      <c r="L36" s="22"/>
      <c r="M36" s="22"/>
      <c r="N36" s="22"/>
      <c r="O36" s="22"/>
      <c r="P36" s="22"/>
    </row>
    <row r="37" spans="1:16" ht="39" customHeight="1" x14ac:dyDescent="0.2">
      <c r="A37" s="22"/>
      <c r="B37" s="35"/>
      <c r="C37" s="1212" t="s">
        <v>579</v>
      </c>
      <c r="D37" s="1213"/>
      <c r="E37" s="1214"/>
      <c r="F37" s="36">
        <v>0.81</v>
      </c>
      <c r="G37" s="37">
        <v>1.5</v>
      </c>
      <c r="H37" s="37">
        <v>1.55</v>
      </c>
      <c r="I37" s="37">
        <v>0.85</v>
      </c>
      <c r="J37" s="38">
        <v>1.1200000000000001</v>
      </c>
      <c r="K37" s="22"/>
      <c r="L37" s="22"/>
      <c r="M37" s="22"/>
      <c r="N37" s="22"/>
      <c r="O37" s="22"/>
      <c r="P37" s="22"/>
    </row>
    <row r="38" spans="1:16" ht="39" customHeight="1" x14ac:dyDescent="0.2">
      <c r="A38" s="22"/>
      <c r="B38" s="35"/>
      <c r="C38" s="1212" t="s">
        <v>580</v>
      </c>
      <c r="D38" s="1213"/>
      <c r="E38" s="1214"/>
      <c r="F38" s="36">
        <v>0.52</v>
      </c>
      <c r="G38" s="37">
        <v>0.57999999999999996</v>
      </c>
      <c r="H38" s="37">
        <v>0.61</v>
      </c>
      <c r="I38" s="37">
        <v>0.6</v>
      </c>
      <c r="J38" s="38">
        <v>0.52</v>
      </c>
      <c r="K38" s="22"/>
      <c r="L38" s="22"/>
      <c r="M38" s="22"/>
      <c r="N38" s="22"/>
      <c r="O38" s="22"/>
      <c r="P38" s="22"/>
    </row>
    <row r="39" spans="1:16" ht="39" customHeight="1" x14ac:dyDescent="0.2">
      <c r="A39" s="22"/>
      <c r="B39" s="35"/>
      <c r="C39" s="1212" t="s">
        <v>581</v>
      </c>
      <c r="D39" s="1213"/>
      <c r="E39" s="1214"/>
      <c r="F39" s="36" t="s">
        <v>527</v>
      </c>
      <c r="G39" s="37" t="s">
        <v>527</v>
      </c>
      <c r="H39" s="37" t="s">
        <v>527</v>
      </c>
      <c r="I39" s="37">
        <v>0.05</v>
      </c>
      <c r="J39" s="38">
        <v>0.3</v>
      </c>
      <c r="K39" s="22"/>
      <c r="L39" s="22"/>
      <c r="M39" s="22"/>
      <c r="N39" s="22"/>
      <c r="O39" s="22"/>
      <c r="P39" s="22"/>
    </row>
    <row r="40" spans="1:16" ht="39" customHeight="1" x14ac:dyDescent="0.2">
      <c r="A40" s="22"/>
      <c r="B40" s="35"/>
      <c r="C40" s="1212" t="s">
        <v>582</v>
      </c>
      <c r="D40" s="1213"/>
      <c r="E40" s="1214"/>
      <c r="F40" s="36">
        <v>1.05</v>
      </c>
      <c r="G40" s="37">
        <v>0.82</v>
      </c>
      <c r="H40" s="37">
        <v>0.59</v>
      </c>
      <c r="I40" s="37">
        <v>0.71</v>
      </c>
      <c r="J40" s="38">
        <v>0.28000000000000003</v>
      </c>
      <c r="K40" s="22"/>
      <c r="L40" s="22"/>
      <c r="M40" s="22"/>
      <c r="N40" s="22"/>
      <c r="O40" s="22"/>
      <c r="P40" s="22"/>
    </row>
    <row r="41" spans="1:16" ht="39" customHeight="1" x14ac:dyDescent="0.2">
      <c r="A41" s="22"/>
      <c r="B41" s="35"/>
      <c r="C41" s="1212" t="s">
        <v>583</v>
      </c>
      <c r="D41" s="1213"/>
      <c r="E41" s="1214"/>
      <c r="F41" s="36">
        <v>0</v>
      </c>
      <c r="G41" s="37">
        <v>0</v>
      </c>
      <c r="H41" s="37">
        <v>0</v>
      </c>
      <c r="I41" s="37">
        <v>0</v>
      </c>
      <c r="J41" s="38">
        <v>0.12</v>
      </c>
      <c r="K41" s="22"/>
      <c r="L41" s="22"/>
      <c r="M41" s="22"/>
      <c r="N41" s="22"/>
      <c r="O41" s="22"/>
      <c r="P41" s="22"/>
    </row>
    <row r="42" spans="1:16" ht="39" customHeight="1" x14ac:dyDescent="0.2">
      <c r="A42" s="22"/>
      <c r="B42" s="39"/>
      <c r="C42" s="1212" t="s">
        <v>584</v>
      </c>
      <c r="D42" s="1213"/>
      <c r="E42" s="1214"/>
      <c r="F42" s="36" t="s">
        <v>527</v>
      </c>
      <c r="G42" s="37" t="s">
        <v>527</v>
      </c>
      <c r="H42" s="37" t="s">
        <v>585</v>
      </c>
      <c r="I42" s="37" t="s">
        <v>527</v>
      </c>
      <c r="J42" s="38" t="s">
        <v>527</v>
      </c>
      <c r="K42" s="22"/>
      <c r="L42" s="22"/>
      <c r="M42" s="22"/>
      <c r="N42" s="22"/>
      <c r="O42" s="22"/>
      <c r="P42" s="22"/>
    </row>
    <row r="43" spans="1:16" ht="39" customHeight="1" thickBot="1" x14ac:dyDescent="0.25">
      <c r="A43" s="22"/>
      <c r="B43" s="40"/>
      <c r="C43" s="1215" t="s">
        <v>586</v>
      </c>
      <c r="D43" s="1216"/>
      <c r="E43" s="1217"/>
      <c r="F43" s="41">
        <v>0.05</v>
      </c>
      <c r="G43" s="42">
        <v>0.04</v>
      </c>
      <c r="H43" s="42">
        <v>0.1</v>
      </c>
      <c r="I43" s="42">
        <v>0.08</v>
      </c>
      <c r="J43" s="43">
        <v>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YTs2ICQvo/MBH1h/BPAvWBmLYSnCfYL9IVjeh4yiBbi468H8S7QMg6M+WphHq30wcmr6QRJt8uXXs3HnT6q6hw==" saltValue="eY3tjVzT+g8SvajVwIzG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2">
      <c r="A45" s="48"/>
      <c r="B45" s="1238" t="s">
        <v>11</v>
      </c>
      <c r="C45" s="1239"/>
      <c r="D45" s="58"/>
      <c r="E45" s="1244" t="s">
        <v>12</v>
      </c>
      <c r="F45" s="1244"/>
      <c r="G45" s="1244"/>
      <c r="H45" s="1244"/>
      <c r="I45" s="1244"/>
      <c r="J45" s="1245"/>
      <c r="K45" s="59">
        <v>2191</v>
      </c>
      <c r="L45" s="60">
        <v>2286</v>
      </c>
      <c r="M45" s="60">
        <v>2345</v>
      </c>
      <c r="N45" s="60">
        <v>2405</v>
      </c>
      <c r="O45" s="61">
        <v>2493</v>
      </c>
      <c r="P45" s="48"/>
      <c r="Q45" s="48"/>
      <c r="R45" s="48"/>
      <c r="S45" s="48"/>
      <c r="T45" s="48"/>
      <c r="U45" s="48"/>
    </row>
    <row r="46" spans="1:21" ht="30.75" customHeight="1" x14ac:dyDescent="0.2">
      <c r="A46" s="48"/>
      <c r="B46" s="1240"/>
      <c r="C46" s="1241"/>
      <c r="D46" s="62"/>
      <c r="E46" s="1222" t="s">
        <v>13</v>
      </c>
      <c r="F46" s="1222"/>
      <c r="G46" s="1222"/>
      <c r="H46" s="1222"/>
      <c r="I46" s="1222"/>
      <c r="J46" s="1223"/>
      <c r="K46" s="63" t="s">
        <v>527</v>
      </c>
      <c r="L46" s="64" t="s">
        <v>527</v>
      </c>
      <c r="M46" s="64" t="s">
        <v>527</v>
      </c>
      <c r="N46" s="64" t="s">
        <v>527</v>
      </c>
      <c r="O46" s="65" t="s">
        <v>527</v>
      </c>
      <c r="P46" s="48"/>
      <c r="Q46" s="48"/>
      <c r="R46" s="48"/>
      <c r="S46" s="48"/>
      <c r="T46" s="48"/>
      <c r="U46" s="48"/>
    </row>
    <row r="47" spans="1:21" ht="30.75" customHeight="1" x14ac:dyDescent="0.2">
      <c r="A47" s="48"/>
      <c r="B47" s="1240"/>
      <c r="C47" s="1241"/>
      <c r="D47" s="62"/>
      <c r="E47" s="1222" t="s">
        <v>14</v>
      </c>
      <c r="F47" s="1222"/>
      <c r="G47" s="1222"/>
      <c r="H47" s="1222"/>
      <c r="I47" s="1222"/>
      <c r="J47" s="1223"/>
      <c r="K47" s="63" t="s">
        <v>527</v>
      </c>
      <c r="L47" s="64" t="s">
        <v>527</v>
      </c>
      <c r="M47" s="64" t="s">
        <v>527</v>
      </c>
      <c r="N47" s="64" t="s">
        <v>527</v>
      </c>
      <c r="O47" s="65" t="s">
        <v>527</v>
      </c>
      <c r="P47" s="48"/>
      <c r="Q47" s="48"/>
      <c r="R47" s="48"/>
      <c r="S47" s="48"/>
      <c r="T47" s="48"/>
      <c r="U47" s="48"/>
    </row>
    <row r="48" spans="1:21" ht="30.75" customHeight="1" x14ac:dyDescent="0.2">
      <c r="A48" s="48"/>
      <c r="B48" s="1240"/>
      <c r="C48" s="1241"/>
      <c r="D48" s="62"/>
      <c r="E48" s="1222" t="s">
        <v>15</v>
      </c>
      <c r="F48" s="1222"/>
      <c r="G48" s="1222"/>
      <c r="H48" s="1222"/>
      <c r="I48" s="1222"/>
      <c r="J48" s="1223"/>
      <c r="K48" s="63">
        <v>845</v>
      </c>
      <c r="L48" s="64">
        <v>861</v>
      </c>
      <c r="M48" s="64">
        <v>798</v>
      </c>
      <c r="N48" s="64">
        <v>827</v>
      </c>
      <c r="O48" s="65">
        <v>768</v>
      </c>
      <c r="P48" s="48"/>
      <c r="Q48" s="48"/>
      <c r="R48" s="48"/>
      <c r="S48" s="48"/>
      <c r="T48" s="48"/>
      <c r="U48" s="48"/>
    </row>
    <row r="49" spans="1:21" ht="30.75" customHeight="1" x14ac:dyDescent="0.2">
      <c r="A49" s="48"/>
      <c r="B49" s="1240"/>
      <c r="C49" s="1241"/>
      <c r="D49" s="62"/>
      <c r="E49" s="1222" t="s">
        <v>16</v>
      </c>
      <c r="F49" s="1222"/>
      <c r="G49" s="1222"/>
      <c r="H49" s="1222"/>
      <c r="I49" s="1222"/>
      <c r="J49" s="1223"/>
      <c r="K49" s="63">
        <v>130</v>
      </c>
      <c r="L49" s="64">
        <v>137</v>
      </c>
      <c r="M49" s="64">
        <v>193</v>
      </c>
      <c r="N49" s="64">
        <v>245</v>
      </c>
      <c r="O49" s="65">
        <v>246</v>
      </c>
      <c r="P49" s="48"/>
      <c r="Q49" s="48"/>
      <c r="R49" s="48"/>
      <c r="S49" s="48"/>
      <c r="T49" s="48"/>
      <c r="U49" s="48"/>
    </row>
    <row r="50" spans="1:21" ht="30.75" customHeight="1" x14ac:dyDescent="0.2">
      <c r="A50" s="48"/>
      <c r="B50" s="1240"/>
      <c r="C50" s="1241"/>
      <c r="D50" s="62"/>
      <c r="E50" s="1222" t="s">
        <v>17</v>
      </c>
      <c r="F50" s="1222"/>
      <c r="G50" s="1222"/>
      <c r="H50" s="1222"/>
      <c r="I50" s="1222"/>
      <c r="J50" s="1223"/>
      <c r="K50" s="63">
        <v>97</v>
      </c>
      <c r="L50" s="64">
        <v>210</v>
      </c>
      <c r="M50" s="64">
        <v>207</v>
      </c>
      <c r="N50" s="64">
        <v>105</v>
      </c>
      <c r="O50" s="65" t="s">
        <v>527</v>
      </c>
      <c r="P50" s="48"/>
      <c r="Q50" s="48"/>
      <c r="R50" s="48"/>
      <c r="S50" s="48"/>
      <c r="T50" s="48"/>
      <c r="U50" s="48"/>
    </row>
    <row r="51" spans="1:21" ht="30.75" customHeight="1" x14ac:dyDescent="0.2">
      <c r="A51" s="48"/>
      <c r="B51" s="1242"/>
      <c r="C51" s="1243"/>
      <c r="D51" s="66"/>
      <c r="E51" s="1222" t="s">
        <v>18</v>
      </c>
      <c r="F51" s="1222"/>
      <c r="G51" s="1222"/>
      <c r="H51" s="1222"/>
      <c r="I51" s="1222"/>
      <c r="J51" s="1223"/>
      <c r="K51" s="63">
        <v>0</v>
      </c>
      <c r="L51" s="64">
        <v>0</v>
      </c>
      <c r="M51" s="64">
        <v>0</v>
      </c>
      <c r="N51" s="64">
        <v>0</v>
      </c>
      <c r="O51" s="65">
        <v>0</v>
      </c>
      <c r="P51" s="48"/>
      <c r="Q51" s="48"/>
      <c r="R51" s="48"/>
      <c r="S51" s="48"/>
      <c r="T51" s="48"/>
      <c r="U51" s="48"/>
    </row>
    <row r="52" spans="1:21" ht="30.75" customHeight="1" x14ac:dyDescent="0.2">
      <c r="A52" s="48"/>
      <c r="B52" s="1220" t="s">
        <v>19</v>
      </c>
      <c r="C52" s="1221"/>
      <c r="D52" s="66"/>
      <c r="E52" s="1222" t="s">
        <v>20</v>
      </c>
      <c r="F52" s="1222"/>
      <c r="G52" s="1222"/>
      <c r="H52" s="1222"/>
      <c r="I52" s="1222"/>
      <c r="J52" s="1223"/>
      <c r="K52" s="63">
        <v>2092</v>
      </c>
      <c r="L52" s="64">
        <v>2173</v>
      </c>
      <c r="M52" s="64">
        <v>2209</v>
      </c>
      <c r="N52" s="64">
        <v>2300</v>
      </c>
      <c r="O52" s="65">
        <v>2260</v>
      </c>
      <c r="P52" s="48"/>
      <c r="Q52" s="48"/>
      <c r="R52" s="48"/>
      <c r="S52" s="48"/>
      <c r="T52" s="48"/>
      <c r="U52" s="48"/>
    </row>
    <row r="53" spans="1:21" ht="30.75" customHeight="1" thickBot="1" x14ac:dyDescent="0.25">
      <c r="A53" s="48"/>
      <c r="B53" s="1224" t="s">
        <v>21</v>
      </c>
      <c r="C53" s="1225"/>
      <c r="D53" s="67"/>
      <c r="E53" s="1226" t="s">
        <v>22</v>
      </c>
      <c r="F53" s="1226"/>
      <c r="G53" s="1226"/>
      <c r="H53" s="1226"/>
      <c r="I53" s="1226"/>
      <c r="J53" s="1227"/>
      <c r="K53" s="68">
        <v>1171</v>
      </c>
      <c r="L53" s="69">
        <v>1321</v>
      </c>
      <c r="M53" s="69">
        <v>1334</v>
      </c>
      <c r="N53" s="69">
        <v>1282</v>
      </c>
      <c r="O53" s="70">
        <v>1247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5">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2">
      <c r="B57" s="1228" t="s">
        <v>25</v>
      </c>
      <c r="C57" s="1229"/>
      <c r="D57" s="1232" t="s">
        <v>26</v>
      </c>
      <c r="E57" s="1233"/>
      <c r="F57" s="1233"/>
      <c r="G57" s="1233"/>
      <c r="H57" s="1233"/>
      <c r="I57" s="1233"/>
      <c r="J57" s="1234"/>
      <c r="K57" s="83"/>
      <c r="L57" s="84"/>
      <c r="M57" s="84"/>
      <c r="N57" s="84"/>
      <c r="O57" s="85"/>
    </row>
    <row r="58" spans="1:21" ht="31.5" customHeight="1" thickBot="1" x14ac:dyDescent="0.25">
      <c r="B58" s="1230"/>
      <c r="C58" s="1231"/>
      <c r="D58" s="1235" t="s">
        <v>27</v>
      </c>
      <c r="E58" s="1236"/>
      <c r="F58" s="1236"/>
      <c r="G58" s="1236"/>
      <c r="H58" s="1236"/>
      <c r="I58" s="1236"/>
      <c r="J58" s="123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rKfFsQ8xFAs2BcTP4is0hlnvDpTyv7ePnsyIH3HitzG5N0+moQSpUufO4ZKkjfThUXJDzeiDZ0l1wJWxjCQKw==" saltValue="ASc9nl5W5690lOT+U2huH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headerFooter>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568</v>
      </c>
      <c r="J40" s="100" t="s">
        <v>569</v>
      </c>
      <c r="K40" s="100" t="s">
        <v>570</v>
      </c>
      <c r="L40" s="100" t="s">
        <v>571</v>
      </c>
      <c r="M40" s="101" t="s">
        <v>572</v>
      </c>
    </row>
    <row r="41" spans="2:13" ht="27.75" customHeight="1" x14ac:dyDescent="0.2">
      <c r="B41" s="1258" t="s">
        <v>30</v>
      </c>
      <c r="C41" s="1259"/>
      <c r="D41" s="102"/>
      <c r="E41" s="1260" t="s">
        <v>31</v>
      </c>
      <c r="F41" s="1260"/>
      <c r="G41" s="1260"/>
      <c r="H41" s="1261"/>
      <c r="I41" s="351">
        <v>24000</v>
      </c>
      <c r="J41" s="352">
        <v>23252</v>
      </c>
      <c r="K41" s="352">
        <v>22134</v>
      </c>
      <c r="L41" s="352">
        <v>20958</v>
      </c>
      <c r="M41" s="353">
        <v>20284</v>
      </c>
    </row>
    <row r="42" spans="2:13" ht="27.75" customHeight="1" x14ac:dyDescent="0.2">
      <c r="B42" s="1248"/>
      <c r="C42" s="1249"/>
      <c r="D42" s="103"/>
      <c r="E42" s="1252" t="s">
        <v>32</v>
      </c>
      <c r="F42" s="1252"/>
      <c r="G42" s="1252"/>
      <c r="H42" s="1253"/>
      <c r="I42" s="354">
        <v>671</v>
      </c>
      <c r="J42" s="355">
        <v>463</v>
      </c>
      <c r="K42" s="355">
        <v>256</v>
      </c>
      <c r="L42" s="355">
        <v>51</v>
      </c>
      <c r="M42" s="356">
        <v>48</v>
      </c>
    </row>
    <row r="43" spans="2:13" ht="27.75" customHeight="1" x14ac:dyDescent="0.2">
      <c r="B43" s="1248"/>
      <c r="C43" s="1249"/>
      <c r="D43" s="103"/>
      <c r="E43" s="1252" t="s">
        <v>33</v>
      </c>
      <c r="F43" s="1252"/>
      <c r="G43" s="1252"/>
      <c r="H43" s="1253"/>
      <c r="I43" s="354">
        <v>9477</v>
      </c>
      <c r="J43" s="355">
        <v>9210</v>
      </c>
      <c r="K43" s="355">
        <v>8895</v>
      </c>
      <c r="L43" s="355">
        <v>7666</v>
      </c>
      <c r="M43" s="356">
        <v>7075</v>
      </c>
    </row>
    <row r="44" spans="2:13" ht="27.75" customHeight="1" x14ac:dyDescent="0.2">
      <c r="B44" s="1248"/>
      <c r="C44" s="1249"/>
      <c r="D44" s="103"/>
      <c r="E44" s="1252" t="s">
        <v>34</v>
      </c>
      <c r="F44" s="1252"/>
      <c r="G44" s="1252"/>
      <c r="H44" s="1253"/>
      <c r="I44" s="354">
        <v>2124</v>
      </c>
      <c r="J44" s="355">
        <v>2019</v>
      </c>
      <c r="K44" s="355">
        <v>2030</v>
      </c>
      <c r="L44" s="355">
        <v>1859</v>
      </c>
      <c r="M44" s="356">
        <v>1692</v>
      </c>
    </row>
    <row r="45" spans="2:13" ht="27.75" customHeight="1" x14ac:dyDescent="0.2">
      <c r="B45" s="1248"/>
      <c r="C45" s="1249"/>
      <c r="D45" s="103"/>
      <c r="E45" s="1252" t="s">
        <v>35</v>
      </c>
      <c r="F45" s="1252"/>
      <c r="G45" s="1252"/>
      <c r="H45" s="1253"/>
      <c r="I45" s="354">
        <v>2888</v>
      </c>
      <c r="J45" s="355">
        <v>2840</v>
      </c>
      <c r="K45" s="355">
        <v>2754</v>
      </c>
      <c r="L45" s="355">
        <v>2652</v>
      </c>
      <c r="M45" s="356">
        <v>2592</v>
      </c>
    </row>
    <row r="46" spans="2:13" ht="27.75" customHeight="1" x14ac:dyDescent="0.2">
      <c r="B46" s="1248"/>
      <c r="C46" s="1249"/>
      <c r="D46" s="104"/>
      <c r="E46" s="1252" t="s">
        <v>36</v>
      </c>
      <c r="F46" s="1252"/>
      <c r="G46" s="1252"/>
      <c r="H46" s="1253"/>
      <c r="I46" s="354">
        <v>0</v>
      </c>
      <c r="J46" s="355">
        <v>0</v>
      </c>
      <c r="K46" s="355">
        <v>0</v>
      </c>
      <c r="L46" s="355">
        <v>0</v>
      </c>
      <c r="M46" s="356">
        <v>0</v>
      </c>
    </row>
    <row r="47" spans="2:13" ht="27.75" customHeight="1" x14ac:dyDescent="0.2">
      <c r="B47" s="1248"/>
      <c r="C47" s="1249"/>
      <c r="D47" s="105"/>
      <c r="E47" s="1262" t="s">
        <v>37</v>
      </c>
      <c r="F47" s="1263"/>
      <c r="G47" s="1263"/>
      <c r="H47" s="1264"/>
      <c r="I47" s="354" t="s">
        <v>527</v>
      </c>
      <c r="J47" s="355" t="s">
        <v>527</v>
      </c>
      <c r="K47" s="355" t="s">
        <v>527</v>
      </c>
      <c r="L47" s="355" t="s">
        <v>527</v>
      </c>
      <c r="M47" s="356" t="s">
        <v>527</v>
      </c>
    </row>
    <row r="48" spans="2:13" ht="27.75" customHeight="1" x14ac:dyDescent="0.2">
      <c r="B48" s="1248"/>
      <c r="C48" s="1249"/>
      <c r="D48" s="103"/>
      <c r="E48" s="1252" t="s">
        <v>38</v>
      </c>
      <c r="F48" s="1252"/>
      <c r="G48" s="1252"/>
      <c r="H48" s="1253"/>
      <c r="I48" s="354" t="s">
        <v>527</v>
      </c>
      <c r="J48" s="355" t="s">
        <v>527</v>
      </c>
      <c r="K48" s="355" t="s">
        <v>527</v>
      </c>
      <c r="L48" s="355" t="s">
        <v>527</v>
      </c>
      <c r="M48" s="356" t="s">
        <v>527</v>
      </c>
    </row>
    <row r="49" spans="2:13" ht="27.75" customHeight="1" x14ac:dyDescent="0.2">
      <c r="B49" s="1250"/>
      <c r="C49" s="1251"/>
      <c r="D49" s="103"/>
      <c r="E49" s="1252" t="s">
        <v>39</v>
      </c>
      <c r="F49" s="1252"/>
      <c r="G49" s="1252"/>
      <c r="H49" s="1253"/>
      <c r="I49" s="354" t="s">
        <v>527</v>
      </c>
      <c r="J49" s="355" t="s">
        <v>527</v>
      </c>
      <c r="K49" s="355" t="s">
        <v>527</v>
      </c>
      <c r="L49" s="355" t="s">
        <v>527</v>
      </c>
      <c r="M49" s="356" t="s">
        <v>527</v>
      </c>
    </row>
    <row r="50" spans="2:13" ht="27.75" customHeight="1" x14ac:dyDescent="0.2">
      <c r="B50" s="1246" t="s">
        <v>40</v>
      </c>
      <c r="C50" s="1247"/>
      <c r="D50" s="106"/>
      <c r="E50" s="1252" t="s">
        <v>41</v>
      </c>
      <c r="F50" s="1252"/>
      <c r="G50" s="1252"/>
      <c r="H50" s="1253"/>
      <c r="I50" s="354">
        <v>3271</v>
      </c>
      <c r="J50" s="355">
        <v>3115</v>
      </c>
      <c r="K50" s="355">
        <v>3032</v>
      </c>
      <c r="L50" s="355">
        <v>3396</v>
      </c>
      <c r="M50" s="356">
        <v>4472</v>
      </c>
    </row>
    <row r="51" spans="2:13" ht="27.75" customHeight="1" x14ac:dyDescent="0.2">
      <c r="B51" s="1248"/>
      <c r="C51" s="1249"/>
      <c r="D51" s="103"/>
      <c r="E51" s="1252" t="s">
        <v>42</v>
      </c>
      <c r="F51" s="1252"/>
      <c r="G51" s="1252"/>
      <c r="H51" s="1253"/>
      <c r="I51" s="354">
        <v>712</v>
      </c>
      <c r="J51" s="355">
        <v>100</v>
      </c>
      <c r="K51" s="355">
        <v>89</v>
      </c>
      <c r="L51" s="355">
        <v>483</v>
      </c>
      <c r="M51" s="356">
        <v>809</v>
      </c>
    </row>
    <row r="52" spans="2:13" ht="27.75" customHeight="1" x14ac:dyDescent="0.2">
      <c r="B52" s="1250"/>
      <c r="C52" s="1251"/>
      <c r="D52" s="103"/>
      <c r="E52" s="1252" t="s">
        <v>43</v>
      </c>
      <c r="F52" s="1252"/>
      <c r="G52" s="1252"/>
      <c r="H52" s="1253"/>
      <c r="I52" s="354">
        <v>23536</v>
      </c>
      <c r="J52" s="355">
        <v>22547</v>
      </c>
      <c r="K52" s="355">
        <v>21395</v>
      </c>
      <c r="L52" s="355">
        <v>20042</v>
      </c>
      <c r="M52" s="356">
        <v>18783</v>
      </c>
    </row>
    <row r="53" spans="2:13" ht="27.75" customHeight="1" thickBot="1" x14ac:dyDescent="0.25">
      <c r="B53" s="1254" t="s">
        <v>44</v>
      </c>
      <c r="C53" s="1255"/>
      <c r="D53" s="107"/>
      <c r="E53" s="1256" t="s">
        <v>45</v>
      </c>
      <c r="F53" s="1256"/>
      <c r="G53" s="1256"/>
      <c r="H53" s="1257"/>
      <c r="I53" s="357">
        <v>11641</v>
      </c>
      <c r="J53" s="358">
        <v>12023</v>
      </c>
      <c r="K53" s="358">
        <v>11553</v>
      </c>
      <c r="L53" s="358">
        <v>9264</v>
      </c>
      <c r="M53" s="359">
        <v>7626</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ZGpPeFl7zAumWN/un/kxera41h43eWA9Fd/L5tdVL8/dl5S9nleFSOLtMHNE5PN1wIr40sRDFw5xR7DECr1BeA==" saltValue="5vai+2m2+j2WGZYaIBZFu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570</v>
      </c>
      <c r="G54" s="116" t="s">
        <v>571</v>
      </c>
      <c r="H54" s="117" t="s">
        <v>572</v>
      </c>
    </row>
    <row r="55" spans="2:8" ht="52.5" customHeight="1" x14ac:dyDescent="0.2">
      <c r="B55" s="118"/>
      <c r="C55" s="1273" t="s">
        <v>48</v>
      </c>
      <c r="D55" s="1273"/>
      <c r="E55" s="1274"/>
      <c r="F55" s="119">
        <v>748</v>
      </c>
      <c r="G55" s="119">
        <v>748</v>
      </c>
      <c r="H55" s="120">
        <v>748</v>
      </c>
    </row>
    <row r="56" spans="2:8" ht="52.5" customHeight="1" x14ac:dyDescent="0.2">
      <c r="B56" s="121"/>
      <c r="C56" s="1275" t="s">
        <v>49</v>
      </c>
      <c r="D56" s="1275"/>
      <c r="E56" s="1276"/>
      <c r="F56" s="122">
        <v>151</v>
      </c>
      <c r="G56" s="122">
        <v>151</v>
      </c>
      <c r="H56" s="123">
        <v>151</v>
      </c>
    </row>
    <row r="57" spans="2:8" ht="53.25" customHeight="1" x14ac:dyDescent="0.2">
      <c r="B57" s="121"/>
      <c r="C57" s="1277" t="s">
        <v>50</v>
      </c>
      <c r="D57" s="1277"/>
      <c r="E57" s="1278"/>
      <c r="F57" s="124">
        <v>2521</v>
      </c>
      <c r="G57" s="124">
        <v>2734</v>
      </c>
      <c r="H57" s="125">
        <v>3529</v>
      </c>
    </row>
    <row r="58" spans="2:8" ht="45.75" customHeight="1" x14ac:dyDescent="0.2">
      <c r="B58" s="126"/>
      <c r="C58" s="1265" t="s">
        <v>608</v>
      </c>
      <c r="D58" s="1266"/>
      <c r="E58" s="1267"/>
      <c r="F58" s="127">
        <v>544</v>
      </c>
      <c r="G58" s="127">
        <v>854</v>
      </c>
      <c r="H58" s="128">
        <v>1728</v>
      </c>
    </row>
    <row r="59" spans="2:8" ht="45.75" customHeight="1" x14ac:dyDescent="0.2">
      <c r="B59" s="126"/>
      <c r="C59" s="1265" t="s">
        <v>607</v>
      </c>
      <c r="D59" s="1266"/>
      <c r="E59" s="1267"/>
      <c r="F59" s="127">
        <v>1152</v>
      </c>
      <c r="G59" s="127">
        <v>1144</v>
      </c>
      <c r="H59" s="128">
        <v>1056</v>
      </c>
    </row>
    <row r="60" spans="2:8" ht="45.75" customHeight="1" x14ac:dyDescent="0.2">
      <c r="B60" s="126"/>
      <c r="C60" s="1265" t="s">
        <v>609</v>
      </c>
      <c r="D60" s="1266"/>
      <c r="E60" s="1267"/>
      <c r="F60" s="127">
        <v>490</v>
      </c>
      <c r="G60" s="127">
        <v>490</v>
      </c>
      <c r="H60" s="128">
        <v>490</v>
      </c>
    </row>
    <row r="61" spans="2:8" ht="45.75" customHeight="1" x14ac:dyDescent="0.2">
      <c r="B61" s="126"/>
      <c r="C61" s="1265" t="s">
        <v>610</v>
      </c>
      <c r="D61" s="1266"/>
      <c r="E61" s="1267"/>
      <c r="F61" s="127">
        <v>213</v>
      </c>
      <c r="G61" s="127">
        <v>113</v>
      </c>
      <c r="H61" s="128">
        <v>113</v>
      </c>
    </row>
    <row r="62" spans="2:8" ht="45.75" customHeight="1" thickBot="1" x14ac:dyDescent="0.25">
      <c r="B62" s="129"/>
      <c r="C62" s="1268" t="s">
        <v>611</v>
      </c>
      <c r="D62" s="1269"/>
      <c r="E62" s="1270"/>
      <c r="F62" s="130">
        <v>95</v>
      </c>
      <c r="G62" s="130">
        <v>95</v>
      </c>
      <c r="H62" s="131">
        <v>95</v>
      </c>
    </row>
    <row r="63" spans="2:8" ht="52.5" customHeight="1" thickBot="1" x14ac:dyDescent="0.25">
      <c r="B63" s="132"/>
      <c r="C63" s="1271" t="s">
        <v>51</v>
      </c>
      <c r="D63" s="1271"/>
      <c r="E63" s="1272"/>
      <c r="F63" s="133">
        <v>3420</v>
      </c>
      <c r="G63" s="133">
        <v>3633</v>
      </c>
      <c r="H63" s="134">
        <v>4429</v>
      </c>
    </row>
    <row r="64" spans="2:8" ht="13.2" x14ac:dyDescent="0.2"/>
  </sheetData>
  <sheetProtection algorithmName="SHA-512" hashValue="8S/IvNQBDjZXtct2Sc5QlbRBADQ0y0TU5rZof4oYWo6EO6ZEzPapbJhQcq9aSEZM/0qucByAK1UQPY5EZ1PEAQ==" saltValue="EE0AobRyLTlDRPy4cdXH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headerFooter>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613</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614</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79" t="s">
        <v>622</v>
      </c>
      <c r="AO43" s="1280"/>
      <c r="AP43" s="1280"/>
      <c r="AQ43" s="1280"/>
      <c r="AR43" s="1280"/>
      <c r="AS43" s="1280"/>
      <c r="AT43" s="1280"/>
      <c r="AU43" s="1280"/>
      <c r="AV43" s="1280"/>
      <c r="AW43" s="1280"/>
      <c r="AX43" s="1280"/>
      <c r="AY43" s="1280"/>
      <c r="AZ43" s="1280"/>
      <c r="BA43" s="1280"/>
      <c r="BB43" s="1280"/>
      <c r="BC43" s="1280"/>
      <c r="BD43" s="1280"/>
      <c r="BE43" s="1280"/>
      <c r="BF43" s="1280"/>
      <c r="BG43" s="1280"/>
      <c r="BH43" s="1280"/>
      <c r="BI43" s="1280"/>
      <c r="BJ43" s="1280"/>
      <c r="BK43" s="1280"/>
      <c r="BL43" s="1280"/>
      <c r="BM43" s="1280"/>
      <c r="BN43" s="1280"/>
      <c r="BO43" s="1280"/>
      <c r="BP43" s="1280"/>
      <c r="BQ43" s="1280"/>
      <c r="BR43" s="1280"/>
      <c r="BS43" s="1280"/>
      <c r="BT43" s="1280"/>
      <c r="BU43" s="1280"/>
      <c r="BV43" s="1280"/>
      <c r="BW43" s="1280"/>
      <c r="BX43" s="1280"/>
      <c r="BY43" s="1280"/>
      <c r="BZ43" s="1280"/>
      <c r="CA43" s="1280"/>
      <c r="CB43" s="1280"/>
      <c r="CC43" s="1280"/>
      <c r="CD43" s="1280"/>
      <c r="CE43" s="1280"/>
      <c r="CF43" s="1280"/>
      <c r="CG43" s="1280"/>
      <c r="CH43" s="1280"/>
      <c r="CI43" s="1280"/>
      <c r="CJ43" s="1280"/>
      <c r="CK43" s="1280"/>
      <c r="CL43" s="1280"/>
      <c r="CM43" s="1280"/>
      <c r="CN43" s="1280"/>
      <c r="CO43" s="1280"/>
      <c r="CP43" s="1280"/>
      <c r="CQ43" s="1280"/>
      <c r="CR43" s="1280"/>
      <c r="CS43" s="1280"/>
      <c r="CT43" s="1280"/>
      <c r="CU43" s="1280"/>
      <c r="CV43" s="1280"/>
      <c r="CW43" s="1280"/>
      <c r="CX43" s="1280"/>
      <c r="CY43" s="1280"/>
      <c r="CZ43" s="1280"/>
      <c r="DA43" s="1280"/>
      <c r="DB43" s="1280"/>
      <c r="DC43" s="1281"/>
    </row>
    <row r="44" spans="2:109" ht="13.2" x14ac:dyDescent="0.2">
      <c r="B44" s="375"/>
      <c r="AN44" s="1282"/>
      <c r="AO44" s="1283"/>
      <c r="AP44" s="1283"/>
      <c r="AQ44" s="1283"/>
      <c r="AR44" s="1283"/>
      <c r="AS44" s="1283"/>
      <c r="AT44" s="1283"/>
      <c r="AU44" s="1283"/>
      <c r="AV44" s="1283"/>
      <c r="AW44" s="1283"/>
      <c r="AX44" s="1283"/>
      <c r="AY44" s="1283"/>
      <c r="AZ44" s="1283"/>
      <c r="BA44" s="1283"/>
      <c r="BB44" s="1283"/>
      <c r="BC44" s="1283"/>
      <c r="BD44" s="1283"/>
      <c r="BE44" s="1283"/>
      <c r="BF44" s="1283"/>
      <c r="BG44" s="1283"/>
      <c r="BH44" s="1283"/>
      <c r="BI44" s="1283"/>
      <c r="BJ44" s="1283"/>
      <c r="BK44" s="1283"/>
      <c r="BL44" s="1283"/>
      <c r="BM44" s="1283"/>
      <c r="BN44" s="1283"/>
      <c r="BO44" s="1283"/>
      <c r="BP44" s="1283"/>
      <c r="BQ44" s="1283"/>
      <c r="BR44" s="1283"/>
      <c r="BS44" s="1283"/>
      <c r="BT44" s="1283"/>
      <c r="BU44" s="1283"/>
      <c r="BV44" s="1283"/>
      <c r="BW44" s="1283"/>
      <c r="BX44" s="1283"/>
      <c r="BY44" s="1283"/>
      <c r="BZ44" s="1283"/>
      <c r="CA44" s="1283"/>
      <c r="CB44" s="1283"/>
      <c r="CC44" s="1283"/>
      <c r="CD44" s="1283"/>
      <c r="CE44" s="1283"/>
      <c r="CF44" s="1283"/>
      <c r="CG44" s="1283"/>
      <c r="CH44" s="1283"/>
      <c r="CI44" s="1283"/>
      <c r="CJ44" s="1283"/>
      <c r="CK44" s="1283"/>
      <c r="CL44" s="1283"/>
      <c r="CM44" s="1283"/>
      <c r="CN44" s="1283"/>
      <c r="CO44" s="1283"/>
      <c r="CP44" s="1283"/>
      <c r="CQ44" s="1283"/>
      <c r="CR44" s="1283"/>
      <c r="CS44" s="1283"/>
      <c r="CT44" s="1283"/>
      <c r="CU44" s="1283"/>
      <c r="CV44" s="1283"/>
      <c r="CW44" s="1283"/>
      <c r="CX44" s="1283"/>
      <c r="CY44" s="1283"/>
      <c r="CZ44" s="1283"/>
      <c r="DA44" s="1283"/>
      <c r="DB44" s="1283"/>
      <c r="DC44" s="1284"/>
    </row>
    <row r="45" spans="2:109" ht="13.2" x14ac:dyDescent="0.2">
      <c r="B45" s="375"/>
      <c r="AN45" s="1282"/>
      <c r="AO45" s="1283"/>
      <c r="AP45" s="1283"/>
      <c r="AQ45" s="1283"/>
      <c r="AR45" s="1283"/>
      <c r="AS45" s="1283"/>
      <c r="AT45" s="1283"/>
      <c r="AU45" s="1283"/>
      <c r="AV45" s="1283"/>
      <c r="AW45" s="1283"/>
      <c r="AX45" s="1283"/>
      <c r="AY45" s="1283"/>
      <c r="AZ45" s="1283"/>
      <c r="BA45" s="1283"/>
      <c r="BB45" s="1283"/>
      <c r="BC45" s="1283"/>
      <c r="BD45" s="1283"/>
      <c r="BE45" s="1283"/>
      <c r="BF45" s="1283"/>
      <c r="BG45" s="1283"/>
      <c r="BH45" s="1283"/>
      <c r="BI45" s="1283"/>
      <c r="BJ45" s="1283"/>
      <c r="BK45" s="1283"/>
      <c r="BL45" s="1283"/>
      <c r="BM45" s="1283"/>
      <c r="BN45" s="1283"/>
      <c r="BO45" s="1283"/>
      <c r="BP45" s="1283"/>
      <c r="BQ45" s="1283"/>
      <c r="BR45" s="1283"/>
      <c r="BS45" s="1283"/>
      <c r="BT45" s="1283"/>
      <c r="BU45" s="1283"/>
      <c r="BV45" s="1283"/>
      <c r="BW45" s="1283"/>
      <c r="BX45" s="1283"/>
      <c r="BY45" s="1283"/>
      <c r="BZ45" s="1283"/>
      <c r="CA45" s="1283"/>
      <c r="CB45" s="1283"/>
      <c r="CC45" s="1283"/>
      <c r="CD45" s="1283"/>
      <c r="CE45" s="1283"/>
      <c r="CF45" s="1283"/>
      <c r="CG45" s="1283"/>
      <c r="CH45" s="1283"/>
      <c r="CI45" s="1283"/>
      <c r="CJ45" s="1283"/>
      <c r="CK45" s="1283"/>
      <c r="CL45" s="1283"/>
      <c r="CM45" s="1283"/>
      <c r="CN45" s="1283"/>
      <c r="CO45" s="1283"/>
      <c r="CP45" s="1283"/>
      <c r="CQ45" s="1283"/>
      <c r="CR45" s="1283"/>
      <c r="CS45" s="1283"/>
      <c r="CT45" s="1283"/>
      <c r="CU45" s="1283"/>
      <c r="CV45" s="1283"/>
      <c r="CW45" s="1283"/>
      <c r="CX45" s="1283"/>
      <c r="CY45" s="1283"/>
      <c r="CZ45" s="1283"/>
      <c r="DA45" s="1283"/>
      <c r="DB45" s="1283"/>
      <c r="DC45" s="1284"/>
    </row>
    <row r="46" spans="2:109" ht="13.2" x14ac:dyDescent="0.2">
      <c r="B46" s="375"/>
      <c r="AN46" s="1282"/>
      <c r="AO46" s="1283"/>
      <c r="AP46" s="1283"/>
      <c r="AQ46" s="1283"/>
      <c r="AR46" s="1283"/>
      <c r="AS46" s="1283"/>
      <c r="AT46" s="1283"/>
      <c r="AU46" s="1283"/>
      <c r="AV46" s="1283"/>
      <c r="AW46" s="1283"/>
      <c r="AX46" s="1283"/>
      <c r="AY46" s="1283"/>
      <c r="AZ46" s="1283"/>
      <c r="BA46" s="1283"/>
      <c r="BB46" s="1283"/>
      <c r="BC46" s="1283"/>
      <c r="BD46" s="1283"/>
      <c r="BE46" s="1283"/>
      <c r="BF46" s="1283"/>
      <c r="BG46" s="1283"/>
      <c r="BH46" s="1283"/>
      <c r="BI46" s="1283"/>
      <c r="BJ46" s="1283"/>
      <c r="BK46" s="1283"/>
      <c r="BL46" s="1283"/>
      <c r="BM46" s="1283"/>
      <c r="BN46" s="1283"/>
      <c r="BO46" s="1283"/>
      <c r="BP46" s="1283"/>
      <c r="BQ46" s="1283"/>
      <c r="BR46" s="1283"/>
      <c r="BS46" s="1283"/>
      <c r="BT46" s="1283"/>
      <c r="BU46" s="1283"/>
      <c r="BV46" s="1283"/>
      <c r="BW46" s="1283"/>
      <c r="BX46" s="1283"/>
      <c r="BY46" s="1283"/>
      <c r="BZ46" s="1283"/>
      <c r="CA46" s="1283"/>
      <c r="CB46" s="1283"/>
      <c r="CC46" s="1283"/>
      <c r="CD46" s="1283"/>
      <c r="CE46" s="1283"/>
      <c r="CF46" s="1283"/>
      <c r="CG46" s="1283"/>
      <c r="CH46" s="1283"/>
      <c r="CI46" s="1283"/>
      <c r="CJ46" s="1283"/>
      <c r="CK46" s="1283"/>
      <c r="CL46" s="1283"/>
      <c r="CM46" s="1283"/>
      <c r="CN46" s="1283"/>
      <c r="CO46" s="1283"/>
      <c r="CP46" s="1283"/>
      <c r="CQ46" s="1283"/>
      <c r="CR46" s="1283"/>
      <c r="CS46" s="1283"/>
      <c r="CT46" s="1283"/>
      <c r="CU46" s="1283"/>
      <c r="CV46" s="1283"/>
      <c r="CW46" s="1283"/>
      <c r="CX46" s="1283"/>
      <c r="CY46" s="1283"/>
      <c r="CZ46" s="1283"/>
      <c r="DA46" s="1283"/>
      <c r="DB46" s="1283"/>
      <c r="DC46" s="1284"/>
    </row>
    <row r="47" spans="2:109" ht="13.2" x14ac:dyDescent="0.2">
      <c r="B47" s="375"/>
      <c r="AN47" s="1285"/>
      <c r="AO47" s="1286"/>
      <c r="AP47" s="1286"/>
      <c r="AQ47" s="1286"/>
      <c r="AR47" s="1286"/>
      <c r="AS47" s="1286"/>
      <c r="AT47" s="1286"/>
      <c r="AU47" s="1286"/>
      <c r="AV47" s="1286"/>
      <c r="AW47" s="1286"/>
      <c r="AX47" s="1286"/>
      <c r="AY47" s="1286"/>
      <c r="AZ47" s="1286"/>
      <c r="BA47" s="1286"/>
      <c r="BB47" s="1286"/>
      <c r="BC47" s="1286"/>
      <c r="BD47" s="1286"/>
      <c r="BE47" s="1286"/>
      <c r="BF47" s="1286"/>
      <c r="BG47" s="1286"/>
      <c r="BH47" s="1286"/>
      <c r="BI47" s="1286"/>
      <c r="BJ47" s="1286"/>
      <c r="BK47" s="1286"/>
      <c r="BL47" s="1286"/>
      <c r="BM47" s="1286"/>
      <c r="BN47" s="1286"/>
      <c r="BO47" s="1286"/>
      <c r="BP47" s="1286"/>
      <c r="BQ47" s="1286"/>
      <c r="BR47" s="1286"/>
      <c r="BS47" s="1286"/>
      <c r="BT47" s="1286"/>
      <c r="BU47" s="1286"/>
      <c r="BV47" s="1286"/>
      <c r="BW47" s="1286"/>
      <c r="BX47" s="1286"/>
      <c r="BY47" s="1286"/>
      <c r="BZ47" s="1286"/>
      <c r="CA47" s="1286"/>
      <c r="CB47" s="1286"/>
      <c r="CC47" s="1286"/>
      <c r="CD47" s="1286"/>
      <c r="CE47" s="1286"/>
      <c r="CF47" s="1286"/>
      <c r="CG47" s="1286"/>
      <c r="CH47" s="1286"/>
      <c r="CI47" s="1286"/>
      <c r="CJ47" s="1286"/>
      <c r="CK47" s="1286"/>
      <c r="CL47" s="1286"/>
      <c r="CM47" s="1286"/>
      <c r="CN47" s="1286"/>
      <c r="CO47" s="1286"/>
      <c r="CP47" s="1286"/>
      <c r="CQ47" s="1286"/>
      <c r="CR47" s="1286"/>
      <c r="CS47" s="1286"/>
      <c r="CT47" s="1286"/>
      <c r="CU47" s="1286"/>
      <c r="CV47" s="1286"/>
      <c r="CW47" s="1286"/>
      <c r="CX47" s="1286"/>
      <c r="CY47" s="1286"/>
      <c r="CZ47" s="1286"/>
      <c r="DA47" s="1286"/>
      <c r="DB47" s="1286"/>
      <c r="DC47" s="1287"/>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615</v>
      </c>
    </row>
    <row r="50" spans="1:109" ht="13.2" x14ac:dyDescent="0.2">
      <c r="B50" s="375"/>
      <c r="G50" s="1288"/>
      <c r="H50" s="1288"/>
      <c r="I50" s="1288"/>
      <c r="J50" s="1288"/>
      <c r="K50" s="385"/>
      <c r="L50" s="385"/>
      <c r="M50" s="386"/>
      <c r="N50" s="386"/>
      <c r="AN50" s="1289"/>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91"/>
      <c r="BP50" s="1292" t="s">
        <v>568</v>
      </c>
      <c r="BQ50" s="1292"/>
      <c r="BR50" s="1292"/>
      <c r="BS50" s="1292"/>
      <c r="BT50" s="1292"/>
      <c r="BU50" s="1292"/>
      <c r="BV50" s="1292"/>
      <c r="BW50" s="1292"/>
      <c r="BX50" s="1292" t="s">
        <v>569</v>
      </c>
      <c r="BY50" s="1292"/>
      <c r="BZ50" s="1292"/>
      <c r="CA50" s="1292"/>
      <c r="CB50" s="1292"/>
      <c r="CC50" s="1292"/>
      <c r="CD50" s="1292"/>
      <c r="CE50" s="1292"/>
      <c r="CF50" s="1292" t="s">
        <v>570</v>
      </c>
      <c r="CG50" s="1292"/>
      <c r="CH50" s="1292"/>
      <c r="CI50" s="1292"/>
      <c r="CJ50" s="1292"/>
      <c r="CK50" s="1292"/>
      <c r="CL50" s="1292"/>
      <c r="CM50" s="1292"/>
      <c r="CN50" s="1292" t="s">
        <v>571</v>
      </c>
      <c r="CO50" s="1292"/>
      <c r="CP50" s="1292"/>
      <c r="CQ50" s="1292"/>
      <c r="CR50" s="1292"/>
      <c r="CS50" s="1292"/>
      <c r="CT50" s="1292"/>
      <c r="CU50" s="1292"/>
      <c r="CV50" s="1292" t="s">
        <v>572</v>
      </c>
      <c r="CW50" s="1292"/>
      <c r="CX50" s="1292"/>
      <c r="CY50" s="1292"/>
      <c r="CZ50" s="1292"/>
      <c r="DA50" s="1292"/>
      <c r="DB50" s="1292"/>
      <c r="DC50" s="1292"/>
    </row>
    <row r="51" spans="1:109" ht="13.5" customHeight="1" x14ac:dyDescent="0.2">
      <c r="B51" s="375"/>
      <c r="G51" s="1298"/>
      <c r="H51" s="1298"/>
      <c r="I51" s="1296"/>
      <c r="J51" s="1296"/>
      <c r="K51" s="1294"/>
      <c r="L51" s="1294"/>
      <c r="M51" s="1294"/>
      <c r="N51" s="1294"/>
      <c r="AM51" s="384"/>
      <c r="AN51" s="1295" t="s">
        <v>616</v>
      </c>
      <c r="AO51" s="1295"/>
      <c r="AP51" s="1295"/>
      <c r="AQ51" s="1295"/>
      <c r="AR51" s="1295"/>
      <c r="AS51" s="1295"/>
      <c r="AT51" s="1295"/>
      <c r="AU51" s="1295"/>
      <c r="AV51" s="1295"/>
      <c r="AW51" s="1295"/>
      <c r="AX51" s="1295"/>
      <c r="AY51" s="1295"/>
      <c r="AZ51" s="1295"/>
      <c r="BA51" s="1295"/>
      <c r="BB51" s="1295" t="s">
        <v>617</v>
      </c>
      <c r="BC51" s="1295"/>
      <c r="BD51" s="1295"/>
      <c r="BE51" s="1295"/>
      <c r="BF51" s="1295"/>
      <c r="BG51" s="1295"/>
      <c r="BH51" s="1295"/>
      <c r="BI51" s="1295"/>
      <c r="BJ51" s="1295"/>
      <c r="BK51" s="1295"/>
      <c r="BL51" s="1295"/>
      <c r="BM51" s="1295"/>
      <c r="BN51" s="1295"/>
      <c r="BO51" s="1295"/>
      <c r="BP51" s="1293">
        <v>145.69999999999999</v>
      </c>
      <c r="BQ51" s="1293"/>
      <c r="BR51" s="1293"/>
      <c r="BS51" s="1293"/>
      <c r="BT51" s="1293"/>
      <c r="BU51" s="1293"/>
      <c r="BV51" s="1293"/>
      <c r="BW51" s="1293"/>
      <c r="BX51" s="1293">
        <v>151.5</v>
      </c>
      <c r="BY51" s="1293"/>
      <c r="BZ51" s="1293"/>
      <c r="CA51" s="1293"/>
      <c r="CB51" s="1293"/>
      <c r="CC51" s="1293"/>
      <c r="CD51" s="1293"/>
      <c r="CE51" s="1293"/>
      <c r="CF51" s="1293">
        <v>147.1</v>
      </c>
      <c r="CG51" s="1293"/>
      <c r="CH51" s="1293"/>
      <c r="CI51" s="1293"/>
      <c r="CJ51" s="1293"/>
      <c r="CK51" s="1293"/>
      <c r="CL51" s="1293"/>
      <c r="CM51" s="1293"/>
      <c r="CN51" s="1293">
        <v>114.3</v>
      </c>
      <c r="CO51" s="1293"/>
      <c r="CP51" s="1293"/>
      <c r="CQ51" s="1293"/>
      <c r="CR51" s="1293"/>
      <c r="CS51" s="1293"/>
      <c r="CT51" s="1293"/>
      <c r="CU51" s="1293"/>
      <c r="CV51" s="1293">
        <v>90.8</v>
      </c>
      <c r="CW51" s="1293"/>
      <c r="CX51" s="1293"/>
      <c r="CY51" s="1293"/>
      <c r="CZ51" s="1293"/>
      <c r="DA51" s="1293"/>
      <c r="DB51" s="1293"/>
      <c r="DC51" s="1293"/>
    </row>
    <row r="52" spans="1:109" ht="13.2" x14ac:dyDescent="0.2">
      <c r="B52" s="375"/>
      <c r="G52" s="1298"/>
      <c r="H52" s="1298"/>
      <c r="I52" s="1296"/>
      <c r="J52" s="1296"/>
      <c r="K52" s="1294"/>
      <c r="L52" s="1294"/>
      <c r="M52" s="1294"/>
      <c r="N52" s="1294"/>
      <c r="AM52" s="384"/>
      <c r="AN52" s="1295"/>
      <c r="AO52" s="1295"/>
      <c r="AP52" s="1295"/>
      <c r="AQ52" s="1295"/>
      <c r="AR52" s="1295"/>
      <c r="AS52" s="1295"/>
      <c r="AT52" s="1295"/>
      <c r="AU52" s="1295"/>
      <c r="AV52" s="1295"/>
      <c r="AW52" s="1295"/>
      <c r="AX52" s="1295"/>
      <c r="AY52" s="1295"/>
      <c r="AZ52" s="1295"/>
      <c r="BA52" s="1295"/>
      <c r="BB52" s="1295"/>
      <c r="BC52" s="1295"/>
      <c r="BD52" s="1295"/>
      <c r="BE52" s="1295"/>
      <c r="BF52" s="1295"/>
      <c r="BG52" s="1295"/>
      <c r="BH52" s="1295"/>
      <c r="BI52" s="1295"/>
      <c r="BJ52" s="1295"/>
      <c r="BK52" s="1295"/>
      <c r="BL52" s="1295"/>
      <c r="BM52" s="1295"/>
      <c r="BN52" s="1295"/>
      <c r="BO52" s="1295"/>
      <c r="BP52" s="1293"/>
      <c r="BQ52" s="1293"/>
      <c r="BR52" s="1293"/>
      <c r="BS52" s="1293"/>
      <c r="BT52" s="1293"/>
      <c r="BU52" s="1293"/>
      <c r="BV52" s="1293"/>
      <c r="BW52" s="1293"/>
      <c r="BX52" s="1293"/>
      <c r="BY52" s="1293"/>
      <c r="BZ52" s="1293"/>
      <c r="CA52" s="1293"/>
      <c r="CB52" s="1293"/>
      <c r="CC52" s="1293"/>
      <c r="CD52" s="1293"/>
      <c r="CE52" s="1293"/>
      <c r="CF52" s="1293"/>
      <c r="CG52" s="1293"/>
      <c r="CH52" s="1293"/>
      <c r="CI52" s="1293"/>
      <c r="CJ52" s="1293"/>
      <c r="CK52" s="1293"/>
      <c r="CL52" s="1293"/>
      <c r="CM52" s="1293"/>
      <c r="CN52" s="1293"/>
      <c r="CO52" s="1293"/>
      <c r="CP52" s="1293"/>
      <c r="CQ52" s="1293"/>
      <c r="CR52" s="1293"/>
      <c r="CS52" s="1293"/>
      <c r="CT52" s="1293"/>
      <c r="CU52" s="1293"/>
      <c r="CV52" s="1293"/>
      <c r="CW52" s="1293"/>
      <c r="CX52" s="1293"/>
      <c r="CY52" s="1293"/>
      <c r="CZ52" s="1293"/>
      <c r="DA52" s="1293"/>
      <c r="DB52" s="1293"/>
      <c r="DC52" s="1293"/>
    </row>
    <row r="53" spans="1:109" ht="13.2" x14ac:dyDescent="0.2">
      <c r="A53" s="383"/>
      <c r="B53" s="375"/>
      <c r="G53" s="1298"/>
      <c r="H53" s="1298"/>
      <c r="I53" s="1288"/>
      <c r="J53" s="1288"/>
      <c r="K53" s="1294"/>
      <c r="L53" s="1294"/>
      <c r="M53" s="1294"/>
      <c r="N53" s="1294"/>
      <c r="AM53" s="384"/>
      <c r="AN53" s="1295"/>
      <c r="AO53" s="1295"/>
      <c r="AP53" s="1295"/>
      <c r="AQ53" s="1295"/>
      <c r="AR53" s="1295"/>
      <c r="AS53" s="1295"/>
      <c r="AT53" s="1295"/>
      <c r="AU53" s="1295"/>
      <c r="AV53" s="1295"/>
      <c r="AW53" s="1295"/>
      <c r="AX53" s="1295"/>
      <c r="AY53" s="1295"/>
      <c r="AZ53" s="1295"/>
      <c r="BA53" s="1295"/>
      <c r="BB53" s="1295" t="s">
        <v>618</v>
      </c>
      <c r="BC53" s="1295"/>
      <c r="BD53" s="1295"/>
      <c r="BE53" s="1295"/>
      <c r="BF53" s="1295"/>
      <c r="BG53" s="1295"/>
      <c r="BH53" s="1295"/>
      <c r="BI53" s="1295"/>
      <c r="BJ53" s="1295"/>
      <c r="BK53" s="1295"/>
      <c r="BL53" s="1295"/>
      <c r="BM53" s="1295"/>
      <c r="BN53" s="1295"/>
      <c r="BO53" s="1295"/>
      <c r="BP53" s="1293">
        <v>75.599999999999994</v>
      </c>
      <c r="BQ53" s="1293"/>
      <c r="BR53" s="1293"/>
      <c r="BS53" s="1293"/>
      <c r="BT53" s="1293"/>
      <c r="BU53" s="1293"/>
      <c r="BV53" s="1293"/>
      <c r="BW53" s="1293"/>
      <c r="BX53" s="1293">
        <v>76.400000000000006</v>
      </c>
      <c r="BY53" s="1293"/>
      <c r="BZ53" s="1293"/>
      <c r="CA53" s="1293"/>
      <c r="CB53" s="1293"/>
      <c r="CC53" s="1293"/>
      <c r="CD53" s="1293"/>
      <c r="CE53" s="1293"/>
      <c r="CF53" s="1293">
        <v>77.5</v>
      </c>
      <c r="CG53" s="1293"/>
      <c r="CH53" s="1293"/>
      <c r="CI53" s="1293"/>
      <c r="CJ53" s="1293"/>
      <c r="CK53" s="1293"/>
      <c r="CL53" s="1293"/>
      <c r="CM53" s="1293"/>
      <c r="CN53" s="1293">
        <v>78</v>
      </c>
      <c r="CO53" s="1293"/>
      <c r="CP53" s="1293"/>
      <c r="CQ53" s="1293"/>
      <c r="CR53" s="1293"/>
      <c r="CS53" s="1293"/>
      <c r="CT53" s="1293"/>
      <c r="CU53" s="1293"/>
      <c r="CV53" s="1293">
        <v>79.2</v>
      </c>
      <c r="CW53" s="1293"/>
      <c r="CX53" s="1293"/>
      <c r="CY53" s="1293"/>
      <c r="CZ53" s="1293"/>
      <c r="DA53" s="1293"/>
      <c r="DB53" s="1293"/>
      <c r="DC53" s="1293"/>
    </row>
    <row r="54" spans="1:109" ht="13.2" x14ac:dyDescent="0.2">
      <c r="A54" s="383"/>
      <c r="B54" s="375"/>
      <c r="G54" s="1298"/>
      <c r="H54" s="1298"/>
      <c r="I54" s="1288"/>
      <c r="J54" s="1288"/>
      <c r="K54" s="1294"/>
      <c r="L54" s="1294"/>
      <c r="M54" s="1294"/>
      <c r="N54" s="1294"/>
      <c r="AM54" s="384"/>
      <c r="AN54" s="1295"/>
      <c r="AO54" s="1295"/>
      <c r="AP54" s="1295"/>
      <c r="AQ54" s="1295"/>
      <c r="AR54" s="1295"/>
      <c r="AS54" s="1295"/>
      <c r="AT54" s="1295"/>
      <c r="AU54" s="1295"/>
      <c r="AV54" s="1295"/>
      <c r="AW54" s="1295"/>
      <c r="AX54" s="1295"/>
      <c r="AY54" s="1295"/>
      <c r="AZ54" s="1295"/>
      <c r="BA54" s="1295"/>
      <c r="BB54" s="1295"/>
      <c r="BC54" s="1295"/>
      <c r="BD54" s="1295"/>
      <c r="BE54" s="1295"/>
      <c r="BF54" s="1295"/>
      <c r="BG54" s="1295"/>
      <c r="BH54" s="1295"/>
      <c r="BI54" s="1295"/>
      <c r="BJ54" s="1295"/>
      <c r="BK54" s="1295"/>
      <c r="BL54" s="1295"/>
      <c r="BM54" s="1295"/>
      <c r="BN54" s="1295"/>
      <c r="BO54" s="1295"/>
      <c r="BP54" s="1293"/>
      <c r="BQ54" s="1293"/>
      <c r="BR54" s="1293"/>
      <c r="BS54" s="1293"/>
      <c r="BT54" s="1293"/>
      <c r="BU54" s="1293"/>
      <c r="BV54" s="1293"/>
      <c r="BW54" s="1293"/>
      <c r="BX54" s="1293"/>
      <c r="BY54" s="1293"/>
      <c r="BZ54" s="1293"/>
      <c r="CA54" s="1293"/>
      <c r="CB54" s="1293"/>
      <c r="CC54" s="1293"/>
      <c r="CD54" s="1293"/>
      <c r="CE54" s="1293"/>
      <c r="CF54" s="1293"/>
      <c r="CG54" s="1293"/>
      <c r="CH54" s="1293"/>
      <c r="CI54" s="1293"/>
      <c r="CJ54" s="1293"/>
      <c r="CK54" s="1293"/>
      <c r="CL54" s="1293"/>
      <c r="CM54" s="1293"/>
      <c r="CN54" s="1293"/>
      <c r="CO54" s="1293"/>
      <c r="CP54" s="1293"/>
      <c r="CQ54" s="1293"/>
      <c r="CR54" s="1293"/>
      <c r="CS54" s="1293"/>
      <c r="CT54" s="1293"/>
      <c r="CU54" s="1293"/>
      <c r="CV54" s="1293"/>
      <c r="CW54" s="1293"/>
      <c r="CX54" s="1293"/>
      <c r="CY54" s="1293"/>
      <c r="CZ54" s="1293"/>
      <c r="DA54" s="1293"/>
      <c r="DB54" s="1293"/>
      <c r="DC54" s="1293"/>
    </row>
    <row r="55" spans="1:109" ht="13.2" x14ac:dyDescent="0.2">
      <c r="A55" s="383"/>
      <c r="B55" s="375"/>
      <c r="G55" s="1288"/>
      <c r="H55" s="1288"/>
      <c r="I55" s="1288"/>
      <c r="J55" s="1288"/>
      <c r="K55" s="1294"/>
      <c r="L55" s="1294"/>
      <c r="M55" s="1294"/>
      <c r="N55" s="1294"/>
      <c r="AN55" s="1292" t="s">
        <v>619</v>
      </c>
      <c r="AO55" s="1292"/>
      <c r="AP55" s="1292"/>
      <c r="AQ55" s="1292"/>
      <c r="AR55" s="1292"/>
      <c r="AS55" s="1292"/>
      <c r="AT55" s="1292"/>
      <c r="AU55" s="1292"/>
      <c r="AV55" s="1292"/>
      <c r="AW55" s="1292"/>
      <c r="AX55" s="1292"/>
      <c r="AY55" s="1292"/>
      <c r="AZ55" s="1292"/>
      <c r="BA55" s="1292"/>
      <c r="BB55" s="1295" t="s">
        <v>617</v>
      </c>
      <c r="BC55" s="1295"/>
      <c r="BD55" s="1295"/>
      <c r="BE55" s="1295"/>
      <c r="BF55" s="1295"/>
      <c r="BG55" s="1295"/>
      <c r="BH55" s="1295"/>
      <c r="BI55" s="1295"/>
      <c r="BJ55" s="1295"/>
      <c r="BK55" s="1295"/>
      <c r="BL55" s="1295"/>
      <c r="BM55" s="1295"/>
      <c r="BN55" s="1295"/>
      <c r="BO55" s="1295"/>
      <c r="BP55" s="1293">
        <v>53.4</v>
      </c>
      <c r="BQ55" s="1293"/>
      <c r="BR55" s="1293"/>
      <c r="BS55" s="1293"/>
      <c r="BT55" s="1293"/>
      <c r="BU55" s="1293"/>
      <c r="BV55" s="1293"/>
      <c r="BW55" s="1293"/>
      <c r="BX55" s="1293">
        <v>48</v>
      </c>
      <c r="BY55" s="1293"/>
      <c r="BZ55" s="1293"/>
      <c r="CA55" s="1293"/>
      <c r="CB55" s="1293"/>
      <c r="CC55" s="1293"/>
      <c r="CD55" s="1293"/>
      <c r="CE55" s="1293"/>
      <c r="CF55" s="1293">
        <v>49.1</v>
      </c>
      <c r="CG55" s="1293"/>
      <c r="CH55" s="1293"/>
      <c r="CI55" s="1293"/>
      <c r="CJ55" s="1293"/>
      <c r="CK55" s="1293"/>
      <c r="CL55" s="1293"/>
      <c r="CM55" s="1293"/>
      <c r="CN55" s="1293">
        <v>41.5</v>
      </c>
      <c r="CO55" s="1293"/>
      <c r="CP55" s="1293"/>
      <c r="CQ55" s="1293"/>
      <c r="CR55" s="1293"/>
      <c r="CS55" s="1293"/>
      <c r="CT55" s="1293"/>
      <c r="CU55" s="1293"/>
      <c r="CV55" s="1293">
        <v>25.2</v>
      </c>
      <c r="CW55" s="1293"/>
      <c r="CX55" s="1293"/>
      <c r="CY55" s="1293"/>
      <c r="CZ55" s="1293"/>
      <c r="DA55" s="1293"/>
      <c r="DB55" s="1293"/>
      <c r="DC55" s="1293"/>
    </row>
    <row r="56" spans="1:109" ht="13.2" x14ac:dyDescent="0.2">
      <c r="A56" s="383"/>
      <c r="B56" s="375"/>
      <c r="G56" s="1288"/>
      <c r="H56" s="1288"/>
      <c r="I56" s="1288"/>
      <c r="J56" s="1288"/>
      <c r="K56" s="1294"/>
      <c r="L56" s="1294"/>
      <c r="M56" s="1294"/>
      <c r="N56" s="1294"/>
      <c r="AN56" s="1292"/>
      <c r="AO56" s="1292"/>
      <c r="AP56" s="1292"/>
      <c r="AQ56" s="1292"/>
      <c r="AR56" s="1292"/>
      <c r="AS56" s="1292"/>
      <c r="AT56" s="1292"/>
      <c r="AU56" s="1292"/>
      <c r="AV56" s="1292"/>
      <c r="AW56" s="1292"/>
      <c r="AX56" s="1292"/>
      <c r="AY56" s="1292"/>
      <c r="AZ56" s="1292"/>
      <c r="BA56" s="1292"/>
      <c r="BB56" s="1295"/>
      <c r="BC56" s="1295"/>
      <c r="BD56" s="1295"/>
      <c r="BE56" s="1295"/>
      <c r="BF56" s="1295"/>
      <c r="BG56" s="1295"/>
      <c r="BH56" s="1295"/>
      <c r="BI56" s="1295"/>
      <c r="BJ56" s="1295"/>
      <c r="BK56" s="1295"/>
      <c r="BL56" s="1295"/>
      <c r="BM56" s="1295"/>
      <c r="BN56" s="1295"/>
      <c r="BO56" s="1295"/>
      <c r="BP56" s="1293"/>
      <c r="BQ56" s="1293"/>
      <c r="BR56" s="1293"/>
      <c r="BS56" s="1293"/>
      <c r="BT56" s="1293"/>
      <c r="BU56" s="1293"/>
      <c r="BV56" s="1293"/>
      <c r="BW56" s="1293"/>
      <c r="BX56" s="1293"/>
      <c r="BY56" s="1293"/>
      <c r="BZ56" s="1293"/>
      <c r="CA56" s="1293"/>
      <c r="CB56" s="1293"/>
      <c r="CC56" s="1293"/>
      <c r="CD56" s="1293"/>
      <c r="CE56" s="1293"/>
      <c r="CF56" s="1293"/>
      <c r="CG56" s="1293"/>
      <c r="CH56" s="1293"/>
      <c r="CI56" s="1293"/>
      <c r="CJ56" s="1293"/>
      <c r="CK56" s="1293"/>
      <c r="CL56" s="1293"/>
      <c r="CM56" s="1293"/>
      <c r="CN56" s="1293"/>
      <c r="CO56" s="1293"/>
      <c r="CP56" s="1293"/>
      <c r="CQ56" s="1293"/>
      <c r="CR56" s="1293"/>
      <c r="CS56" s="1293"/>
      <c r="CT56" s="1293"/>
      <c r="CU56" s="1293"/>
      <c r="CV56" s="1293"/>
      <c r="CW56" s="1293"/>
      <c r="CX56" s="1293"/>
      <c r="CY56" s="1293"/>
      <c r="CZ56" s="1293"/>
      <c r="DA56" s="1293"/>
      <c r="DB56" s="1293"/>
      <c r="DC56" s="1293"/>
    </row>
    <row r="57" spans="1:109" s="383" customFormat="1" ht="13.2" x14ac:dyDescent="0.2">
      <c r="B57" s="387"/>
      <c r="G57" s="1288"/>
      <c r="H57" s="1288"/>
      <c r="I57" s="1297"/>
      <c r="J57" s="1297"/>
      <c r="K57" s="1294"/>
      <c r="L57" s="1294"/>
      <c r="M57" s="1294"/>
      <c r="N57" s="1294"/>
      <c r="AM57" s="369"/>
      <c r="AN57" s="1292"/>
      <c r="AO57" s="1292"/>
      <c r="AP57" s="1292"/>
      <c r="AQ57" s="1292"/>
      <c r="AR57" s="1292"/>
      <c r="AS57" s="1292"/>
      <c r="AT57" s="1292"/>
      <c r="AU57" s="1292"/>
      <c r="AV57" s="1292"/>
      <c r="AW57" s="1292"/>
      <c r="AX57" s="1292"/>
      <c r="AY57" s="1292"/>
      <c r="AZ57" s="1292"/>
      <c r="BA57" s="1292"/>
      <c r="BB57" s="1295" t="s">
        <v>618</v>
      </c>
      <c r="BC57" s="1295"/>
      <c r="BD57" s="1295"/>
      <c r="BE57" s="1295"/>
      <c r="BF57" s="1295"/>
      <c r="BG57" s="1295"/>
      <c r="BH57" s="1295"/>
      <c r="BI57" s="1295"/>
      <c r="BJ57" s="1295"/>
      <c r="BK57" s="1295"/>
      <c r="BL57" s="1295"/>
      <c r="BM57" s="1295"/>
      <c r="BN57" s="1295"/>
      <c r="BO57" s="1295"/>
      <c r="BP57" s="1293">
        <v>59.6</v>
      </c>
      <c r="BQ57" s="1293"/>
      <c r="BR57" s="1293"/>
      <c r="BS57" s="1293"/>
      <c r="BT57" s="1293"/>
      <c r="BU57" s="1293"/>
      <c r="BV57" s="1293"/>
      <c r="BW57" s="1293"/>
      <c r="BX57" s="1293">
        <v>60.8</v>
      </c>
      <c r="BY57" s="1293"/>
      <c r="BZ57" s="1293"/>
      <c r="CA57" s="1293"/>
      <c r="CB57" s="1293"/>
      <c r="CC57" s="1293"/>
      <c r="CD57" s="1293"/>
      <c r="CE57" s="1293"/>
      <c r="CF57" s="1293">
        <v>61</v>
      </c>
      <c r="CG57" s="1293"/>
      <c r="CH57" s="1293"/>
      <c r="CI57" s="1293"/>
      <c r="CJ57" s="1293"/>
      <c r="CK57" s="1293"/>
      <c r="CL57" s="1293"/>
      <c r="CM57" s="1293"/>
      <c r="CN57" s="1293">
        <v>61.7</v>
      </c>
      <c r="CO57" s="1293"/>
      <c r="CP57" s="1293"/>
      <c r="CQ57" s="1293"/>
      <c r="CR57" s="1293"/>
      <c r="CS57" s="1293"/>
      <c r="CT57" s="1293"/>
      <c r="CU57" s="1293"/>
      <c r="CV57" s="1293">
        <v>62.4</v>
      </c>
      <c r="CW57" s="1293"/>
      <c r="CX57" s="1293"/>
      <c r="CY57" s="1293"/>
      <c r="CZ57" s="1293"/>
      <c r="DA57" s="1293"/>
      <c r="DB57" s="1293"/>
      <c r="DC57" s="1293"/>
      <c r="DD57" s="388"/>
      <c r="DE57" s="387"/>
    </row>
    <row r="58" spans="1:109" s="383" customFormat="1" ht="13.2" x14ac:dyDescent="0.2">
      <c r="A58" s="369"/>
      <c r="B58" s="387"/>
      <c r="G58" s="1288"/>
      <c r="H58" s="1288"/>
      <c r="I58" s="1297"/>
      <c r="J58" s="1297"/>
      <c r="K58" s="1294"/>
      <c r="L58" s="1294"/>
      <c r="M58" s="1294"/>
      <c r="N58" s="1294"/>
      <c r="AM58" s="369"/>
      <c r="AN58" s="1292"/>
      <c r="AO58" s="1292"/>
      <c r="AP58" s="1292"/>
      <c r="AQ58" s="1292"/>
      <c r="AR58" s="1292"/>
      <c r="AS58" s="1292"/>
      <c r="AT58" s="1292"/>
      <c r="AU58" s="1292"/>
      <c r="AV58" s="1292"/>
      <c r="AW58" s="1292"/>
      <c r="AX58" s="1292"/>
      <c r="AY58" s="1292"/>
      <c r="AZ58" s="1292"/>
      <c r="BA58" s="1292"/>
      <c r="BB58" s="1295"/>
      <c r="BC58" s="1295"/>
      <c r="BD58" s="1295"/>
      <c r="BE58" s="1295"/>
      <c r="BF58" s="1295"/>
      <c r="BG58" s="1295"/>
      <c r="BH58" s="1295"/>
      <c r="BI58" s="1295"/>
      <c r="BJ58" s="1295"/>
      <c r="BK58" s="1295"/>
      <c r="BL58" s="1295"/>
      <c r="BM58" s="1295"/>
      <c r="BN58" s="1295"/>
      <c r="BO58" s="1295"/>
      <c r="BP58" s="1293"/>
      <c r="BQ58" s="1293"/>
      <c r="BR58" s="1293"/>
      <c r="BS58" s="1293"/>
      <c r="BT58" s="1293"/>
      <c r="BU58" s="1293"/>
      <c r="BV58" s="1293"/>
      <c r="BW58" s="1293"/>
      <c r="BX58" s="1293"/>
      <c r="BY58" s="1293"/>
      <c r="BZ58" s="1293"/>
      <c r="CA58" s="1293"/>
      <c r="CB58" s="1293"/>
      <c r="CC58" s="1293"/>
      <c r="CD58" s="1293"/>
      <c r="CE58" s="1293"/>
      <c r="CF58" s="1293"/>
      <c r="CG58" s="1293"/>
      <c r="CH58" s="1293"/>
      <c r="CI58" s="1293"/>
      <c r="CJ58" s="1293"/>
      <c r="CK58" s="1293"/>
      <c r="CL58" s="1293"/>
      <c r="CM58" s="1293"/>
      <c r="CN58" s="1293"/>
      <c r="CO58" s="1293"/>
      <c r="CP58" s="1293"/>
      <c r="CQ58" s="1293"/>
      <c r="CR58" s="1293"/>
      <c r="CS58" s="1293"/>
      <c r="CT58" s="1293"/>
      <c r="CU58" s="1293"/>
      <c r="CV58" s="1293"/>
      <c r="CW58" s="1293"/>
      <c r="CX58" s="1293"/>
      <c r="CY58" s="1293"/>
      <c r="CZ58" s="1293"/>
      <c r="DA58" s="1293"/>
      <c r="DB58" s="1293"/>
      <c r="DC58" s="1293"/>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620</v>
      </c>
    </row>
    <row r="64" spans="1:109" ht="13.2" x14ac:dyDescent="0.2">
      <c r="B64" s="375"/>
      <c r="G64" s="382"/>
      <c r="I64" s="395"/>
      <c r="J64" s="395"/>
      <c r="K64" s="395"/>
      <c r="L64" s="395"/>
      <c r="M64" s="395"/>
      <c r="N64" s="396"/>
      <c r="AM64" s="382"/>
      <c r="AN64" s="382" t="s">
        <v>614</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79" t="s">
        <v>623</v>
      </c>
      <c r="AO65" s="1280"/>
      <c r="AP65" s="1280"/>
      <c r="AQ65" s="1280"/>
      <c r="AR65" s="1280"/>
      <c r="AS65" s="1280"/>
      <c r="AT65" s="1280"/>
      <c r="AU65" s="1280"/>
      <c r="AV65" s="1280"/>
      <c r="AW65" s="1280"/>
      <c r="AX65" s="1280"/>
      <c r="AY65" s="1280"/>
      <c r="AZ65" s="1280"/>
      <c r="BA65" s="1280"/>
      <c r="BB65" s="1280"/>
      <c r="BC65" s="1280"/>
      <c r="BD65" s="1280"/>
      <c r="BE65" s="1280"/>
      <c r="BF65" s="1280"/>
      <c r="BG65" s="1280"/>
      <c r="BH65" s="1280"/>
      <c r="BI65" s="1280"/>
      <c r="BJ65" s="1280"/>
      <c r="BK65" s="1280"/>
      <c r="BL65" s="1280"/>
      <c r="BM65" s="1280"/>
      <c r="BN65" s="1280"/>
      <c r="BO65" s="1280"/>
      <c r="BP65" s="1280"/>
      <c r="BQ65" s="1280"/>
      <c r="BR65" s="1280"/>
      <c r="BS65" s="1280"/>
      <c r="BT65" s="1280"/>
      <c r="BU65" s="1280"/>
      <c r="BV65" s="1280"/>
      <c r="BW65" s="1280"/>
      <c r="BX65" s="1280"/>
      <c r="BY65" s="1280"/>
      <c r="BZ65" s="1280"/>
      <c r="CA65" s="1280"/>
      <c r="CB65" s="1280"/>
      <c r="CC65" s="1280"/>
      <c r="CD65" s="1280"/>
      <c r="CE65" s="1280"/>
      <c r="CF65" s="1280"/>
      <c r="CG65" s="1280"/>
      <c r="CH65" s="1280"/>
      <c r="CI65" s="1280"/>
      <c r="CJ65" s="1280"/>
      <c r="CK65" s="1280"/>
      <c r="CL65" s="1280"/>
      <c r="CM65" s="1280"/>
      <c r="CN65" s="1280"/>
      <c r="CO65" s="1280"/>
      <c r="CP65" s="1280"/>
      <c r="CQ65" s="1280"/>
      <c r="CR65" s="1280"/>
      <c r="CS65" s="1280"/>
      <c r="CT65" s="1280"/>
      <c r="CU65" s="1280"/>
      <c r="CV65" s="1280"/>
      <c r="CW65" s="1280"/>
      <c r="CX65" s="1280"/>
      <c r="CY65" s="1280"/>
      <c r="CZ65" s="1280"/>
      <c r="DA65" s="1280"/>
      <c r="DB65" s="1280"/>
      <c r="DC65" s="1281"/>
    </row>
    <row r="66" spans="2:107" ht="13.2" x14ac:dyDescent="0.2">
      <c r="B66" s="375"/>
      <c r="AN66" s="1282"/>
      <c r="AO66" s="1283"/>
      <c r="AP66" s="1283"/>
      <c r="AQ66" s="1283"/>
      <c r="AR66" s="1283"/>
      <c r="AS66" s="1283"/>
      <c r="AT66" s="1283"/>
      <c r="AU66" s="1283"/>
      <c r="AV66" s="1283"/>
      <c r="AW66" s="1283"/>
      <c r="AX66" s="1283"/>
      <c r="AY66" s="1283"/>
      <c r="AZ66" s="1283"/>
      <c r="BA66" s="1283"/>
      <c r="BB66" s="1283"/>
      <c r="BC66" s="1283"/>
      <c r="BD66" s="1283"/>
      <c r="BE66" s="1283"/>
      <c r="BF66" s="1283"/>
      <c r="BG66" s="1283"/>
      <c r="BH66" s="1283"/>
      <c r="BI66" s="1283"/>
      <c r="BJ66" s="1283"/>
      <c r="BK66" s="1283"/>
      <c r="BL66" s="1283"/>
      <c r="BM66" s="1283"/>
      <c r="BN66" s="1283"/>
      <c r="BO66" s="1283"/>
      <c r="BP66" s="1283"/>
      <c r="BQ66" s="1283"/>
      <c r="BR66" s="1283"/>
      <c r="BS66" s="1283"/>
      <c r="BT66" s="1283"/>
      <c r="BU66" s="1283"/>
      <c r="BV66" s="1283"/>
      <c r="BW66" s="1283"/>
      <c r="BX66" s="1283"/>
      <c r="BY66" s="1283"/>
      <c r="BZ66" s="1283"/>
      <c r="CA66" s="1283"/>
      <c r="CB66" s="1283"/>
      <c r="CC66" s="1283"/>
      <c r="CD66" s="1283"/>
      <c r="CE66" s="1283"/>
      <c r="CF66" s="1283"/>
      <c r="CG66" s="1283"/>
      <c r="CH66" s="1283"/>
      <c r="CI66" s="1283"/>
      <c r="CJ66" s="1283"/>
      <c r="CK66" s="1283"/>
      <c r="CL66" s="1283"/>
      <c r="CM66" s="1283"/>
      <c r="CN66" s="1283"/>
      <c r="CO66" s="1283"/>
      <c r="CP66" s="1283"/>
      <c r="CQ66" s="1283"/>
      <c r="CR66" s="1283"/>
      <c r="CS66" s="1283"/>
      <c r="CT66" s="1283"/>
      <c r="CU66" s="1283"/>
      <c r="CV66" s="1283"/>
      <c r="CW66" s="1283"/>
      <c r="CX66" s="1283"/>
      <c r="CY66" s="1283"/>
      <c r="CZ66" s="1283"/>
      <c r="DA66" s="1283"/>
      <c r="DB66" s="1283"/>
      <c r="DC66" s="1284"/>
    </row>
    <row r="67" spans="2:107" ht="13.2" x14ac:dyDescent="0.2">
      <c r="B67" s="375"/>
      <c r="AN67" s="1282"/>
      <c r="AO67" s="1283"/>
      <c r="AP67" s="1283"/>
      <c r="AQ67" s="1283"/>
      <c r="AR67" s="1283"/>
      <c r="AS67" s="1283"/>
      <c r="AT67" s="1283"/>
      <c r="AU67" s="1283"/>
      <c r="AV67" s="1283"/>
      <c r="AW67" s="1283"/>
      <c r="AX67" s="1283"/>
      <c r="AY67" s="1283"/>
      <c r="AZ67" s="1283"/>
      <c r="BA67" s="1283"/>
      <c r="BB67" s="1283"/>
      <c r="BC67" s="1283"/>
      <c r="BD67" s="1283"/>
      <c r="BE67" s="1283"/>
      <c r="BF67" s="1283"/>
      <c r="BG67" s="1283"/>
      <c r="BH67" s="1283"/>
      <c r="BI67" s="1283"/>
      <c r="BJ67" s="1283"/>
      <c r="BK67" s="1283"/>
      <c r="BL67" s="1283"/>
      <c r="BM67" s="1283"/>
      <c r="BN67" s="1283"/>
      <c r="BO67" s="1283"/>
      <c r="BP67" s="1283"/>
      <c r="BQ67" s="1283"/>
      <c r="BR67" s="1283"/>
      <c r="BS67" s="1283"/>
      <c r="BT67" s="1283"/>
      <c r="BU67" s="1283"/>
      <c r="BV67" s="1283"/>
      <c r="BW67" s="1283"/>
      <c r="BX67" s="1283"/>
      <c r="BY67" s="1283"/>
      <c r="BZ67" s="1283"/>
      <c r="CA67" s="1283"/>
      <c r="CB67" s="1283"/>
      <c r="CC67" s="1283"/>
      <c r="CD67" s="1283"/>
      <c r="CE67" s="1283"/>
      <c r="CF67" s="1283"/>
      <c r="CG67" s="1283"/>
      <c r="CH67" s="1283"/>
      <c r="CI67" s="1283"/>
      <c r="CJ67" s="1283"/>
      <c r="CK67" s="1283"/>
      <c r="CL67" s="1283"/>
      <c r="CM67" s="1283"/>
      <c r="CN67" s="1283"/>
      <c r="CO67" s="1283"/>
      <c r="CP67" s="1283"/>
      <c r="CQ67" s="1283"/>
      <c r="CR67" s="1283"/>
      <c r="CS67" s="1283"/>
      <c r="CT67" s="1283"/>
      <c r="CU67" s="1283"/>
      <c r="CV67" s="1283"/>
      <c r="CW67" s="1283"/>
      <c r="CX67" s="1283"/>
      <c r="CY67" s="1283"/>
      <c r="CZ67" s="1283"/>
      <c r="DA67" s="1283"/>
      <c r="DB67" s="1283"/>
      <c r="DC67" s="1284"/>
    </row>
    <row r="68" spans="2:107" ht="13.2" x14ac:dyDescent="0.2">
      <c r="B68" s="375"/>
      <c r="AN68" s="1282"/>
      <c r="AO68" s="1283"/>
      <c r="AP68" s="1283"/>
      <c r="AQ68" s="1283"/>
      <c r="AR68" s="1283"/>
      <c r="AS68" s="1283"/>
      <c r="AT68" s="1283"/>
      <c r="AU68" s="1283"/>
      <c r="AV68" s="1283"/>
      <c r="AW68" s="1283"/>
      <c r="AX68" s="1283"/>
      <c r="AY68" s="1283"/>
      <c r="AZ68" s="1283"/>
      <c r="BA68" s="1283"/>
      <c r="BB68" s="1283"/>
      <c r="BC68" s="1283"/>
      <c r="BD68" s="1283"/>
      <c r="BE68" s="1283"/>
      <c r="BF68" s="1283"/>
      <c r="BG68" s="1283"/>
      <c r="BH68" s="1283"/>
      <c r="BI68" s="1283"/>
      <c r="BJ68" s="1283"/>
      <c r="BK68" s="1283"/>
      <c r="BL68" s="1283"/>
      <c r="BM68" s="1283"/>
      <c r="BN68" s="1283"/>
      <c r="BO68" s="1283"/>
      <c r="BP68" s="1283"/>
      <c r="BQ68" s="1283"/>
      <c r="BR68" s="1283"/>
      <c r="BS68" s="1283"/>
      <c r="BT68" s="1283"/>
      <c r="BU68" s="1283"/>
      <c r="BV68" s="1283"/>
      <c r="BW68" s="1283"/>
      <c r="BX68" s="1283"/>
      <c r="BY68" s="1283"/>
      <c r="BZ68" s="1283"/>
      <c r="CA68" s="1283"/>
      <c r="CB68" s="1283"/>
      <c r="CC68" s="1283"/>
      <c r="CD68" s="1283"/>
      <c r="CE68" s="1283"/>
      <c r="CF68" s="1283"/>
      <c r="CG68" s="1283"/>
      <c r="CH68" s="1283"/>
      <c r="CI68" s="1283"/>
      <c r="CJ68" s="1283"/>
      <c r="CK68" s="1283"/>
      <c r="CL68" s="1283"/>
      <c r="CM68" s="1283"/>
      <c r="CN68" s="1283"/>
      <c r="CO68" s="1283"/>
      <c r="CP68" s="1283"/>
      <c r="CQ68" s="1283"/>
      <c r="CR68" s="1283"/>
      <c r="CS68" s="1283"/>
      <c r="CT68" s="1283"/>
      <c r="CU68" s="1283"/>
      <c r="CV68" s="1283"/>
      <c r="CW68" s="1283"/>
      <c r="CX68" s="1283"/>
      <c r="CY68" s="1283"/>
      <c r="CZ68" s="1283"/>
      <c r="DA68" s="1283"/>
      <c r="DB68" s="1283"/>
      <c r="DC68" s="1284"/>
    </row>
    <row r="69" spans="2:107" ht="13.2" x14ac:dyDescent="0.2">
      <c r="B69" s="375"/>
      <c r="AN69" s="1285"/>
      <c r="AO69" s="1286"/>
      <c r="AP69" s="1286"/>
      <c r="AQ69" s="1286"/>
      <c r="AR69" s="1286"/>
      <c r="AS69" s="1286"/>
      <c r="AT69" s="1286"/>
      <c r="AU69" s="1286"/>
      <c r="AV69" s="1286"/>
      <c r="AW69" s="1286"/>
      <c r="AX69" s="1286"/>
      <c r="AY69" s="1286"/>
      <c r="AZ69" s="1286"/>
      <c r="BA69" s="1286"/>
      <c r="BB69" s="1286"/>
      <c r="BC69" s="1286"/>
      <c r="BD69" s="1286"/>
      <c r="BE69" s="1286"/>
      <c r="BF69" s="1286"/>
      <c r="BG69" s="1286"/>
      <c r="BH69" s="1286"/>
      <c r="BI69" s="1286"/>
      <c r="BJ69" s="1286"/>
      <c r="BK69" s="1286"/>
      <c r="BL69" s="1286"/>
      <c r="BM69" s="1286"/>
      <c r="BN69" s="1286"/>
      <c r="BO69" s="1286"/>
      <c r="BP69" s="1286"/>
      <c r="BQ69" s="1286"/>
      <c r="BR69" s="1286"/>
      <c r="BS69" s="1286"/>
      <c r="BT69" s="1286"/>
      <c r="BU69" s="1286"/>
      <c r="BV69" s="1286"/>
      <c r="BW69" s="1286"/>
      <c r="BX69" s="1286"/>
      <c r="BY69" s="1286"/>
      <c r="BZ69" s="1286"/>
      <c r="CA69" s="1286"/>
      <c r="CB69" s="1286"/>
      <c r="CC69" s="1286"/>
      <c r="CD69" s="1286"/>
      <c r="CE69" s="1286"/>
      <c r="CF69" s="1286"/>
      <c r="CG69" s="1286"/>
      <c r="CH69" s="1286"/>
      <c r="CI69" s="1286"/>
      <c r="CJ69" s="1286"/>
      <c r="CK69" s="1286"/>
      <c r="CL69" s="1286"/>
      <c r="CM69" s="1286"/>
      <c r="CN69" s="1286"/>
      <c r="CO69" s="1286"/>
      <c r="CP69" s="1286"/>
      <c r="CQ69" s="1286"/>
      <c r="CR69" s="1286"/>
      <c r="CS69" s="1286"/>
      <c r="CT69" s="1286"/>
      <c r="CU69" s="1286"/>
      <c r="CV69" s="1286"/>
      <c r="CW69" s="1286"/>
      <c r="CX69" s="1286"/>
      <c r="CY69" s="1286"/>
      <c r="CZ69" s="1286"/>
      <c r="DA69" s="1286"/>
      <c r="DB69" s="1286"/>
      <c r="DC69" s="1287"/>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615</v>
      </c>
    </row>
    <row r="72" spans="2:107" ht="13.2" x14ac:dyDescent="0.2">
      <c r="B72" s="375"/>
      <c r="G72" s="1288"/>
      <c r="H72" s="1288"/>
      <c r="I72" s="1288"/>
      <c r="J72" s="1288"/>
      <c r="K72" s="385"/>
      <c r="L72" s="385"/>
      <c r="M72" s="386"/>
      <c r="N72" s="386"/>
      <c r="AN72" s="1289"/>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91"/>
      <c r="BP72" s="1292" t="s">
        <v>568</v>
      </c>
      <c r="BQ72" s="1292"/>
      <c r="BR72" s="1292"/>
      <c r="BS72" s="1292"/>
      <c r="BT72" s="1292"/>
      <c r="BU72" s="1292"/>
      <c r="BV72" s="1292"/>
      <c r="BW72" s="1292"/>
      <c r="BX72" s="1292" t="s">
        <v>569</v>
      </c>
      <c r="BY72" s="1292"/>
      <c r="BZ72" s="1292"/>
      <c r="CA72" s="1292"/>
      <c r="CB72" s="1292"/>
      <c r="CC72" s="1292"/>
      <c r="CD72" s="1292"/>
      <c r="CE72" s="1292"/>
      <c r="CF72" s="1292" t="s">
        <v>570</v>
      </c>
      <c r="CG72" s="1292"/>
      <c r="CH72" s="1292"/>
      <c r="CI72" s="1292"/>
      <c r="CJ72" s="1292"/>
      <c r="CK72" s="1292"/>
      <c r="CL72" s="1292"/>
      <c r="CM72" s="1292"/>
      <c r="CN72" s="1292" t="s">
        <v>571</v>
      </c>
      <c r="CO72" s="1292"/>
      <c r="CP72" s="1292"/>
      <c r="CQ72" s="1292"/>
      <c r="CR72" s="1292"/>
      <c r="CS72" s="1292"/>
      <c r="CT72" s="1292"/>
      <c r="CU72" s="1292"/>
      <c r="CV72" s="1292" t="s">
        <v>572</v>
      </c>
      <c r="CW72" s="1292"/>
      <c r="CX72" s="1292"/>
      <c r="CY72" s="1292"/>
      <c r="CZ72" s="1292"/>
      <c r="DA72" s="1292"/>
      <c r="DB72" s="1292"/>
      <c r="DC72" s="1292"/>
    </row>
    <row r="73" spans="2:107" ht="13.2" x14ac:dyDescent="0.2">
      <c r="B73" s="375"/>
      <c r="G73" s="1298"/>
      <c r="H73" s="1298"/>
      <c r="I73" s="1298"/>
      <c r="J73" s="1298"/>
      <c r="K73" s="1299"/>
      <c r="L73" s="1299"/>
      <c r="M73" s="1299"/>
      <c r="N73" s="1299"/>
      <c r="AM73" s="384"/>
      <c r="AN73" s="1295" t="s">
        <v>616</v>
      </c>
      <c r="AO73" s="1295"/>
      <c r="AP73" s="1295"/>
      <c r="AQ73" s="1295"/>
      <c r="AR73" s="1295"/>
      <c r="AS73" s="1295"/>
      <c r="AT73" s="1295"/>
      <c r="AU73" s="1295"/>
      <c r="AV73" s="1295"/>
      <c r="AW73" s="1295"/>
      <c r="AX73" s="1295"/>
      <c r="AY73" s="1295"/>
      <c r="AZ73" s="1295"/>
      <c r="BA73" s="1295"/>
      <c r="BB73" s="1295" t="s">
        <v>617</v>
      </c>
      <c r="BC73" s="1295"/>
      <c r="BD73" s="1295"/>
      <c r="BE73" s="1295"/>
      <c r="BF73" s="1295"/>
      <c r="BG73" s="1295"/>
      <c r="BH73" s="1295"/>
      <c r="BI73" s="1295"/>
      <c r="BJ73" s="1295"/>
      <c r="BK73" s="1295"/>
      <c r="BL73" s="1295"/>
      <c r="BM73" s="1295"/>
      <c r="BN73" s="1295"/>
      <c r="BO73" s="1295"/>
      <c r="BP73" s="1293">
        <v>145.69999999999999</v>
      </c>
      <c r="BQ73" s="1293"/>
      <c r="BR73" s="1293"/>
      <c r="BS73" s="1293"/>
      <c r="BT73" s="1293"/>
      <c r="BU73" s="1293"/>
      <c r="BV73" s="1293"/>
      <c r="BW73" s="1293"/>
      <c r="BX73" s="1293">
        <v>151.5</v>
      </c>
      <c r="BY73" s="1293"/>
      <c r="BZ73" s="1293"/>
      <c r="CA73" s="1293"/>
      <c r="CB73" s="1293"/>
      <c r="CC73" s="1293"/>
      <c r="CD73" s="1293"/>
      <c r="CE73" s="1293"/>
      <c r="CF73" s="1293">
        <v>147.1</v>
      </c>
      <c r="CG73" s="1293"/>
      <c r="CH73" s="1293"/>
      <c r="CI73" s="1293"/>
      <c r="CJ73" s="1293"/>
      <c r="CK73" s="1293"/>
      <c r="CL73" s="1293"/>
      <c r="CM73" s="1293"/>
      <c r="CN73" s="1293">
        <v>114.3</v>
      </c>
      <c r="CO73" s="1293"/>
      <c r="CP73" s="1293"/>
      <c r="CQ73" s="1293"/>
      <c r="CR73" s="1293"/>
      <c r="CS73" s="1293"/>
      <c r="CT73" s="1293"/>
      <c r="CU73" s="1293"/>
      <c r="CV73" s="1293">
        <v>90.8</v>
      </c>
      <c r="CW73" s="1293"/>
      <c r="CX73" s="1293"/>
      <c r="CY73" s="1293"/>
      <c r="CZ73" s="1293"/>
      <c r="DA73" s="1293"/>
      <c r="DB73" s="1293"/>
      <c r="DC73" s="1293"/>
    </row>
    <row r="74" spans="2:107" ht="13.2" x14ac:dyDescent="0.2">
      <c r="B74" s="375"/>
      <c r="G74" s="1298"/>
      <c r="H74" s="1298"/>
      <c r="I74" s="1298"/>
      <c r="J74" s="1298"/>
      <c r="K74" s="1299"/>
      <c r="L74" s="1299"/>
      <c r="M74" s="1299"/>
      <c r="N74" s="1299"/>
      <c r="AM74" s="384"/>
      <c r="AN74" s="1295"/>
      <c r="AO74" s="1295"/>
      <c r="AP74" s="1295"/>
      <c r="AQ74" s="1295"/>
      <c r="AR74" s="1295"/>
      <c r="AS74" s="1295"/>
      <c r="AT74" s="1295"/>
      <c r="AU74" s="1295"/>
      <c r="AV74" s="1295"/>
      <c r="AW74" s="1295"/>
      <c r="AX74" s="1295"/>
      <c r="AY74" s="1295"/>
      <c r="AZ74" s="1295"/>
      <c r="BA74" s="1295"/>
      <c r="BB74" s="1295"/>
      <c r="BC74" s="1295"/>
      <c r="BD74" s="1295"/>
      <c r="BE74" s="1295"/>
      <c r="BF74" s="1295"/>
      <c r="BG74" s="1295"/>
      <c r="BH74" s="1295"/>
      <c r="BI74" s="1295"/>
      <c r="BJ74" s="1295"/>
      <c r="BK74" s="1295"/>
      <c r="BL74" s="1295"/>
      <c r="BM74" s="1295"/>
      <c r="BN74" s="1295"/>
      <c r="BO74" s="1295"/>
      <c r="BP74" s="1293"/>
      <c r="BQ74" s="1293"/>
      <c r="BR74" s="1293"/>
      <c r="BS74" s="1293"/>
      <c r="BT74" s="1293"/>
      <c r="BU74" s="1293"/>
      <c r="BV74" s="1293"/>
      <c r="BW74" s="1293"/>
      <c r="BX74" s="1293"/>
      <c r="BY74" s="1293"/>
      <c r="BZ74" s="1293"/>
      <c r="CA74" s="1293"/>
      <c r="CB74" s="1293"/>
      <c r="CC74" s="1293"/>
      <c r="CD74" s="1293"/>
      <c r="CE74" s="1293"/>
      <c r="CF74" s="1293"/>
      <c r="CG74" s="1293"/>
      <c r="CH74" s="1293"/>
      <c r="CI74" s="1293"/>
      <c r="CJ74" s="1293"/>
      <c r="CK74" s="1293"/>
      <c r="CL74" s="1293"/>
      <c r="CM74" s="1293"/>
      <c r="CN74" s="1293"/>
      <c r="CO74" s="1293"/>
      <c r="CP74" s="1293"/>
      <c r="CQ74" s="1293"/>
      <c r="CR74" s="1293"/>
      <c r="CS74" s="1293"/>
      <c r="CT74" s="1293"/>
      <c r="CU74" s="1293"/>
      <c r="CV74" s="1293"/>
      <c r="CW74" s="1293"/>
      <c r="CX74" s="1293"/>
      <c r="CY74" s="1293"/>
      <c r="CZ74" s="1293"/>
      <c r="DA74" s="1293"/>
      <c r="DB74" s="1293"/>
      <c r="DC74" s="1293"/>
    </row>
    <row r="75" spans="2:107" ht="13.2" x14ac:dyDescent="0.2">
      <c r="B75" s="375"/>
      <c r="G75" s="1298"/>
      <c r="H75" s="1298"/>
      <c r="I75" s="1288"/>
      <c r="J75" s="1288"/>
      <c r="K75" s="1294"/>
      <c r="L75" s="1294"/>
      <c r="M75" s="1294"/>
      <c r="N75" s="1294"/>
      <c r="AM75" s="384"/>
      <c r="AN75" s="1295"/>
      <c r="AO75" s="1295"/>
      <c r="AP75" s="1295"/>
      <c r="AQ75" s="1295"/>
      <c r="AR75" s="1295"/>
      <c r="AS75" s="1295"/>
      <c r="AT75" s="1295"/>
      <c r="AU75" s="1295"/>
      <c r="AV75" s="1295"/>
      <c r="AW75" s="1295"/>
      <c r="AX75" s="1295"/>
      <c r="AY75" s="1295"/>
      <c r="AZ75" s="1295"/>
      <c r="BA75" s="1295"/>
      <c r="BB75" s="1295" t="s">
        <v>621</v>
      </c>
      <c r="BC75" s="1295"/>
      <c r="BD75" s="1295"/>
      <c r="BE75" s="1295"/>
      <c r="BF75" s="1295"/>
      <c r="BG75" s="1295"/>
      <c r="BH75" s="1295"/>
      <c r="BI75" s="1295"/>
      <c r="BJ75" s="1295"/>
      <c r="BK75" s="1295"/>
      <c r="BL75" s="1295"/>
      <c r="BM75" s="1295"/>
      <c r="BN75" s="1295"/>
      <c r="BO75" s="1295"/>
      <c r="BP75" s="1293">
        <v>13.2</v>
      </c>
      <c r="BQ75" s="1293"/>
      <c r="BR75" s="1293"/>
      <c r="BS75" s="1293"/>
      <c r="BT75" s="1293"/>
      <c r="BU75" s="1293"/>
      <c r="BV75" s="1293"/>
      <c r="BW75" s="1293"/>
      <c r="BX75" s="1293">
        <v>14.8</v>
      </c>
      <c r="BY75" s="1293"/>
      <c r="BZ75" s="1293"/>
      <c r="CA75" s="1293"/>
      <c r="CB75" s="1293"/>
      <c r="CC75" s="1293"/>
      <c r="CD75" s="1293"/>
      <c r="CE75" s="1293"/>
      <c r="CF75" s="1293">
        <v>16</v>
      </c>
      <c r="CG75" s="1293"/>
      <c r="CH75" s="1293"/>
      <c r="CI75" s="1293"/>
      <c r="CJ75" s="1293"/>
      <c r="CK75" s="1293"/>
      <c r="CL75" s="1293"/>
      <c r="CM75" s="1293"/>
      <c r="CN75" s="1293">
        <v>16.399999999999999</v>
      </c>
      <c r="CO75" s="1293"/>
      <c r="CP75" s="1293"/>
      <c r="CQ75" s="1293"/>
      <c r="CR75" s="1293"/>
      <c r="CS75" s="1293"/>
      <c r="CT75" s="1293"/>
      <c r="CU75" s="1293"/>
      <c r="CV75" s="1293">
        <v>15.9</v>
      </c>
      <c r="CW75" s="1293"/>
      <c r="CX75" s="1293"/>
      <c r="CY75" s="1293"/>
      <c r="CZ75" s="1293"/>
      <c r="DA75" s="1293"/>
      <c r="DB75" s="1293"/>
      <c r="DC75" s="1293"/>
    </row>
    <row r="76" spans="2:107" ht="13.2" x14ac:dyDescent="0.2">
      <c r="B76" s="375"/>
      <c r="G76" s="1298"/>
      <c r="H76" s="1298"/>
      <c r="I76" s="1288"/>
      <c r="J76" s="1288"/>
      <c r="K76" s="1294"/>
      <c r="L76" s="1294"/>
      <c r="M76" s="1294"/>
      <c r="N76" s="1294"/>
      <c r="AM76" s="384"/>
      <c r="AN76" s="1295"/>
      <c r="AO76" s="1295"/>
      <c r="AP76" s="1295"/>
      <c r="AQ76" s="1295"/>
      <c r="AR76" s="1295"/>
      <c r="AS76" s="1295"/>
      <c r="AT76" s="1295"/>
      <c r="AU76" s="1295"/>
      <c r="AV76" s="1295"/>
      <c r="AW76" s="1295"/>
      <c r="AX76" s="1295"/>
      <c r="AY76" s="1295"/>
      <c r="AZ76" s="1295"/>
      <c r="BA76" s="1295"/>
      <c r="BB76" s="1295"/>
      <c r="BC76" s="1295"/>
      <c r="BD76" s="1295"/>
      <c r="BE76" s="1295"/>
      <c r="BF76" s="1295"/>
      <c r="BG76" s="1295"/>
      <c r="BH76" s="1295"/>
      <c r="BI76" s="1295"/>
      <c r="BJ76" s="1295"/>
      <c r="BK76" s="1295"/>
      <c r="BL76" s="1295"/>
      <c r="BM76" s="1295"/>
      <c r="BN76" s="1295"/>
      <c r="BO76" s="1295"/>
      <c r="BP76" s="1293"/>
      <c r="BQ76" s="1293"/>
      <c r="BR76" s="1293"/>
      <c r="BS76" s="1293"/>
      <c r="BT76" s="1293"/>
      <c r="BU76" s="1293"/>
      <c r="BV76" s="1293"/>
      <c r="BW76" s="1293"/>
      <c r="BX76" s="1293"/>
      <c r="BY76" s="1293"/>
      <c r="BZ76" s="1293"/>
      <c r="CA76" s="1293"/>
      <c r="CB76" s="1293"/>
      <c r="CC76" s="1293"/>
      <c r="CD76" s="1293"/>
      <c r="CE76" s="1293"/>
      <c r="CF76" s="1293"/>
      <c r="CG76" s="1293"/>
      <c r="CH76" s="1293"/>
      <c r="CI76" s="1293"/>
      <c r="CJ76" s="1293"/>
      <c r="CK76" s="1293"/>
      <c r="CL76" s="1293"/>
      <c r="CM76" s="1293"/>
      <c r="CN76" s="1293"/>
      <c r="CO76" s="1293"/>
      <c r="CP76" s="1293"/>
      <c r="CQ76" s="1293"/>
      <c r="CR76" s="1293"/>
      <c r="CS76" s="1293"/>
      <c r="CT76" s="1293"/>
      <c r="CU76" s="1293"/>
      <c r="CV76" s="1293"/>
      <c r="CW76" s="1293"/>
      <c r="CX76" s="1293"/>
      <c r="CY76" s="1293"/>
      <c r="CZ76" s="1293"/>
      <c r="DA76" s="1293"/>
      <c r="DB76" s="1293"/>
      <c r="DC76" s="1293"/>
    </row>
    <row r="77" spans="2:107" ht="13.2" x14ac:dyDescent="0.2">
      <c r="B77" s="375"/>
      <c r="G77" s="1288"/>
      <c r="H77" s="1288"/>
      <c r="I77" s="1288"/>
      <c r="J77" s="1288"/>
      <c r="K77" s="1299"/>
      <c r="L77" s="1299"/>
      <c r="M77" s="1299"/>
      <c r="N77" s="1299"/>
      <c r="AN77" s="1292" t="s">
        <v>619</v>
      </c>
      <c r="AO77" s="1292"/>
      <c r="AP77" s="1292"/>
      <c r="AQ77" s="1292"/>
      <c r="AR77" s="1292"/>
      <c r="AS77" s="1292"/>
      <c r="AT77" s="1292"/>
      <c r="AU77" s="1292"/>
      <c r="AV77" s="1292"/>
      <c r="AW77" s="1292"/>
      <c r="AX77" s="1292"/>
      <c r="AY77" s="1292"/>
      <c r="AZ77" s="1292"/>
      <c r="BA77" s="1292"/>
      <c r="BB77" s="1295" t="s">
        <v>617</v>
      </c>
      <c r="BC77" s="1295"/>
      <c r="BD77" s="1295"/>
      <c r="BE77" s="1295"/>
      <c r="BF77" s="1295"/>
      <c r="BG77" s="1295"/>
      <c r="BH77" s="1295"/>
      <c r="BI77" s="1295"/>
      <c r="BJ77" s="1295"/>
      <c r="BK77" s="1295"/>
      <c r="BL77" s="1295"/>
      <c r="BM77" s="1295"/>
      <c r="BN77" s="1295"/>
      <c r="BO77" s="1295"/>
      <c r="BP77" s="1293">
        <v>53.4</v>
      </c>
      <c r="BQ77" s="1293"/>
      <c r="BR77" s="1293"/>
      <c r="BS77" s="1293"/>
      <c r="BT77" s="1293"/>
      <c r="BU77" s="1293"/>
      <c r="BV77" s="1293"/>
      <c r="BW77" s="1293"/>
      <c r="BX77" s="1293">
        <v>48</v>
      </c>
      <c r="BY77" s="1293"/>
      <c r="BZ77" s="1293"/>
      <c r="CA77" s="1293"/>
      <c r="CB77" s="1293"/>
      <c r="CC77" s="1293"/>
      <c r="CD77" s="1293"/>
      <c r="CE77" s="1293"/>
      <c r="CF77" s="1293">
        <v>49.1</v>
      </c>
      <c r="CG77" s="1293"/>
      <c r="CH77" s="1293"/>
      <c r="CI77" s="1293"/>
      <c r="CJ77" s="1293"/>
      <c r="CK77" s="1293"/>
      <c r="CL77" s="1293"/>
      <c r="CM77" s="1293"/>
      <c r="CN77" s="1293">
        <v>41.5</v>
      </c>
      <c r="CO77" s="1293"/>
      <c r="CP77" s="1293"/>
      <c r="CQ77" s="1293"/>
      <c r="CR77" s="1293"/>
      <c r="CS77" s="1293"/>
      <c r="CT77" s="1293"/>
      <c r="CU77" s="1293"/>
      <c r="CV77" s="1293">
        <v>25.2</v>
      </c>
      <c r="CW77" s="1293"/>
      <c r="CX77" s="1293"/>
      <c r="CY77" s="1293"/>
      <c r="CZ77" s="1293"/>
      <c r="DA77" s="1293"/>
      <c r="DB77" s="1293"/>
      <c r="DC77" s="1293"/>
    </row>
    <row r="78" spans="2:107" ht="13.2" x14ac:dyDescent="0.2">
      <c r="B78" s="375"/>
      <c r="G78" s="1288"/>
      <c r="H78" s="1288"/>
      <c r="I78" s="1288"/>
      <c r="J78" s="1288"/>
      <c r="K78" s="1299"/>
      <c r="L78" s="1299"/>
      <c r="M78" s="1299"/>
      <c r="N78" s="1299"/>
      <c r="AN78" s="1292"/>
      <c r="AO78" s="1292"/>
      <c r="AP78" s="1292"/>
      <c r="AQ78" s="1292"/>
      <c r="AR78" s="1292"/>
      <c r="AS78" s="1292"/>
      <c r="AT78" s="1292"/>
      <c r="AU78" s="1292"/>
      <c r="AV78" s="1292"/>
      <c r="AW78" s="1292"/>
      <c r="AX78" s="1292"/>
      <c r="AY78" s="1292"/>
      <c r="AZ78" s="1292"/>
      <c r="BA78" s="1292"/>
      <c r="BB78" s="1295"/>
      <c r="BC78" s="1295"/>
      <c r="BD78" s="1295"/>
      <c r="BE78" s="1295"/>
      <c r="BF78" s="1295"/>
      <c r="BG78" s="1295"/>
      <c r="BH78" s="1295"/>
      <c r="BI78" s="1295"/>
      <c r="BJ78" s="1295"/>
      <c r="BK78" s="1295"/>
      <c r="BL78" s="1295"/>
      <c r="BM78" s="1295"/>
      <c r="BN78" s="1295"/>
      <c r="BO78" s="1295"/>
      <c r="BP78" s="1293"/>
      <c r="BQ78" s="1293"/>
      <c r="BR78" s="1293"/>
      <c r="BS78" s="1293"/>
      <c r="BT78" s="1293"/>
      <c r="BU78" s="1293"/>
      <c r="BV78" s="1293"/>
      <c r="BW78" s="1293"/>
      <c r="BX78" s="1293"/>
      <c r="BY78" s="1293"/>
      <c r="BZ78" s="1293"/>
      <c r="CA78" s="1293"/>
      <c r="CB78" s="1293"/>
      <c r="CC78" s="1293"/>
      <c r="CD78" s="1293"/>
      <c r="CE78" s="1293"/>
      <c r="CF78" s="1293"/>
      <c r="CG78" s="1293"/>
      <c r="CH78" s="1293"/>
      <c r="CI78" s="1293"/>
      <c r="CJ78" s="1293"/>
      <c r="CK78" s="1293"/>
      <c r="CL78" s="1293"/>
      <c r="CM78" s="1293"/>
      <c r="CN78" s="1293"/>
      <c r="CO78" s="1293"/>
      <c r="CP78" s="1293"/>
      <c r="CQ78" s="1293"/>
      <c r="CR78" s="1293"/>
      <c r="CS78" s="1293"/>
      <c r="CT78" s="1293"/>
      <c r="CU78" s="1293"/>
      <c r="CV78" s="1293"/>
      <c r="CW78" s="1293"/>
      <c r="CX78" s="1293"/>
      <c r="CY78" s="1293"/>
      <c r="CZ78" s="1293"/>
      <c r="DA78" s="1293"/>
      <c r="DB78" s="1293"/>
      <c r="DC78" s="1293"/>
    </row>
    <row r="79" spans="2:107" ht="13.2" x14ac:dyDescent="0.2">
      <c r="B79" s="375"/>
      <c r="G79" s="1288"/>
      <c r="H79" s="1288"/>
      <c r="I79" s="1297"/>
      <c r="J79" s="1297"/>
      <c r="K79" s="1300"/>
      <c r="L79" s="1300"/>
      <c r="M79" s="1300"/>
      <c r="N79" s="1300"/>
      <c r="AN79" s="1292"/>
      <c r="AO79" s="1292"/>
      <c r="AP79" s="1292"/>
      <c r="AQ79" s="1292"/>
      <c r="AR79" s="1292"/>
      <c r="AS79" s="1292"/>
      <c r="AT79" s="1292"/>
      <c r="AU79" s="1292"/>
      <c r="AV79" s="1292"/>
      <c r="AW79" s="1292"/>
      <c r="AX79" s="1292"/>
      <c r="AY79" s="1292"/>
      <c r="AZ79" s="1292"/>
      <c r="BA79" s="1292"/>
      <c r="BB79" s="1295" t="s">
        <v>621</v>
      </c>
      <c r="BC79" s="1295"/>
      <c r="BD79" s="1295"/>
      <c r="BE79" s="1295"/>
      <c r="BF79" s="1295"/>
      <c r="BG79" s="1295"/>
      <c r="BH79" s="1295"/>
      <c r="BI79" s="1295"/>
      <c r="BJ79" s="1295"/>
      <c r="BK79" s="1295"/>
      <c r="BL79" s="1295"/>
      <c r="BM79" s="1295"/>
      <c r="BN79" s="1295"/>
      <c r="BO79" s="1295"/>
      <c r="BP79" s="1293">
        <v>9.8000000000000007</v>
      </c>
      <c r="BQ79" s="1293"/>
      <c r="BR79" s="1293"/>
      <c r="BS79" s="1293"/>
      <c r="BT79" s="1293"/>
      <c r="BU79" s="1293"/>
      <c r="BV79" s="1293"/>
      <c r="BW79" s="1293"/>
      <c r="BX79" s="1293">
        <v>9.6</v>
      </c>
      <c r="BY79" s="1293"/>
      <c r="BZ79" s="1293"/>
      <c r="CA79" s="1293"/>
      <c r="CB79" s="1293"/>
      <c r="CC79" s="1293"/>
      <c r="CD79" s="1293"/>
      <c r="CE79" s="1293"/>
      <c r="CF79" s="1293">
        <v>9.5</v>
      </c>
      <c r="CG79" s="1293"/>
      <c r="CH79" s="1293"/>
      <c r="CI79" s="1293"/>
      <c r="CJ79" s="1293"/>
      <c r="CK79" s="1293"/>
      <c r="CL79" s="1293"/>
      <c r="CM79" s="1293"/>
      <c r="CN79" s="1293">
        <v>9.1999999999999993</v>
      </c>
      <c r="CO79" s="1293"/>
      <c r="CP79" s="1293"/>
      <c r="CQ79" s="1293"/>
      <c r="CR79" s="1293"/>
      <c r="CS79" s="1293"/>
      <c r="CT79" s="1293"/>
      <c r="CU79" s="1293"/>
      <c r="CV79" s="1293">
        <v>8.9</v>
      </c>
      <c r="CW79" s="1293"/>
      <c r="CX79" s="1293"/>
      <c r="CY79" s="1293"/>
      <c r="CZ79" s="1293"/>
      <c r="DA79" s="1293"/>
      <c r="DB79" s="1293"/>
      <c r="DC79" s="1293"/>
    </row>
    <row r="80" spans="2:107" ht="13.2" x14ac:dyDescent="0.2">
      <c r="B80" s="375"/>
      <c r="G80" s="1288"/>
      <c r="H80" s="1288"/>
      <c r="I80" s="1297"/>
      <c r="J80" s="1297"/>
      <c r="K80" s="1300"/>
      <c r="L80" s="1300"/>
      <c r="M80" s="1300"/>
      <c r="N80" s="1300"/>
      <c r="AN80" s="1292"/>
      <c r="AO80" s="1292"/>
      <c r="AP80" s="1292"/>
      <c r="AQ80" s="1292"/>
      <c r="AR80" s="1292"/>
      <c r="AS80" s="1292"/>
      <c r="AT80" s="1292"/>
      <c r="AU80" s="1292"/>
      <c r="AV80" s="1292"/>
      <c r="AW80" s="1292"/>
      <c r="AX80" s="1292"/>
      <c r="AY80" s="1292"/>
      <c r="AZ80" s="1292"/>
      <c r="BA80" s="1292"/>
      <c r="BB80" s="1295"/>
      <c r="BC80" s="1295"/>
      <c r="BD80" s="1295"/>
      <c r="BE80" s="1295"/>
      <c r="BF80" s="1295"/>
      <c r="BG80" s="1295"/>
      <c r="BH80" s="1295"/>
      <c r="BI80" s="1295"/>
      <c r="BJ80" s="1295"/>
      <c r="BK80" s="1295"/>
      <c r="BL80" s="1295"/>
      <c r="BM80" s="1295"/>
      <c r="BN80" s="1295"/>
      <c r="BO80" s="1295"/>
      <c r="BP80" s="1293"/>
      <c r="BQ80" s="1293"/>
      <c r="BR80" s="1293"/>
      <c r="BS80" s="1293"/>
      <c r="BT80" s="1293"/>
      <c r="BU80" s="1293"/>
      <c r="BV80" s="1293"/>
      <c r="BW80" s="1293"/>
      <c r="BX80" s="1293"/>
      <c r="BY80" s="1293"/>
      <c r="BZ80" s="1293"/>
      <c r="CA80" s="1293"/>
      <c r="CB80" s="1293"/>
      <c r="CC80" s="1293"/>
      <c r="CD80" s="1293"/>
      <c r="CE80" s="1293"/>
      <c r="CF80" s="1293"/>
      <c r="CG80" s="1293"/>
      <c r="CH80" s="1293"/>
      <c r="CI80" s="1293"/>
      <c r="CJ80" s="1293"/>
      <c r="CK80" s="1293"/>
      <c r="CL80" s="1293"/>
      <c r="CM80" s="1293"/>
      <c r="CN80" s="1293"/>
      <c r="CO80" s="1293"/>
      <c r="CP80" s="1293"/>
      <c r="CQ80" s="1293"/>
      <c r="CR80" s="1293"/>
      <c r="CS80" s="1293"/>
      <c r="CT80" s="1293"/>
      <c r="CU80" s="1293"/>
      <c r="CV80" s="1293"/>
      <c r="CW80" s="1293"/>
      <c r="CX80" s="1293"/>
      <c r="CY80" s="1293"/>
      <c r="CZ80" s="1293"/>
      <c r="DA80" s="1293"/>
      <c r="DB80" s="1293"/>
      <c r="DC80" s="1293"/>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k2OJn7wDTn7pSdDXHC7iWN0oxneZ9yDe3nCfL+kSydpUDMpsjWvCcYItiEwwvkZQMhx1gpehE1qVWzHLnbrWNA==" saltValue="e7zJuzPNBqJDMtg0UjhDb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515</v>
      </c>
    </row>
  </sheetData>
  <sheetProtection algorithmName="SHA-512" hashValue="QHGhlCmeSjl2EgCXu4pdJmXqsdIyjjuHJd4cpR5m0ifaS43P9U+IBWfQW06E4YokpVq7QJk68Bl6HmAm2Z976g==" saltValue="+xa8tBma9RI/tzYJ0+uw+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515</v>
      </c>
    </row>
  </sheetData>
  <sheetProtection algorithmName="SHA-512" hashValue="kOZywF65Py6LOp9SYuG7t8Zbry13CNeHKZMjoxeIdrrz42b4cuDpQRLjTccl6GtSq8AO5narBXvqdmdhkhx2AA==" saltValue="aPh68lj4awVoQjU+XR3QE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565</v>
      </c>
      <c r="G2" s="148"/>
      <c r="H2" s="149"/>
    </row>
    <row r="3" spans="1:8" x14ac:dyDescent="0.2">
      <c r="A3" s="145" t="s">
        <v>558</v>
      </c>
      <c r="B3" s="150"/>
      <c r="C3" s="151"/>
      <c r="D3" s="152">
        <v>45305</v>
      </c>
      <c r="E3" s="153"/>
      <c r="F3" s="154">
        <v>88968</v>
      </c>
      <c r="G3" s="155"/>
      <c r="H3" s="156"/>
    </row>
    <row r="4" spans="1:8" x14ac:dyDescent="0.2">
      <c r="A4" s="157"/>
      <c r="B4" s="158"/>
      <c r="C4" s="159"/>
      <c r="D4" s="160">
        <v>27822</v>
      </c>
      <c r="E4" s="161"/>
      <c r="F4" s="162">
        <v>45482</v>
      </c>
      <c r="G4" s="163"/>
      <c r="H4" s="164"/>
    </row>
    <row r="5" spans="1:8" x14ac:dyDescent="0.2">
      <c r="A5" s="145" t="s">
        <v>560</v>
      </c>
      <c r="B5" s="150"/>
      <c r="C5" s="151"/>
      <c r="D5" s="152">
        <v>53099</v>
      </c>
      <c r="E5" s="153"/>
      <c r="F5" s="154">
        <v>85173</v>
      </c>
      <c r="G5" s="155"/>
      <c r="H5" s="156"/>
    </row>
    <row r="6" spans="1:8" x14ac:dyDescent="0.2">
      <c r="A6" s="157"/>
      <c r="B6" s="158"/>
      <c r="C6" s="159"/>
      <c r="D6" s="160">
        <v>31532</v>
      </c>
      <c r="E6" s="161"/>
      <c r="F6" s="162">
        <v>43913</v>
      </c>
      <c r="G6" s="163"/>
      <c r="H6" s="164"/>
    </row>
    <row r="7" spans="1:8" x14ac:dyDescent="0.2">
      <c r="A7" s="145" t="s">
        <v>561</v>
      </c>
      <c r="B7" s="150"/>
      <c r="C7" s="151"/>
      <c r="D7" s="152">
        <v>32596</v>
      </c>
      <c r="E7" s="153"/>
      <c r="F7" s="154">
        <v>94081</v>
      </c>
      <c r="G7" s="155"/>
      <c r="H7" s="156"/>
    </row>
    <row r="8" spans="1:8" x14ac:dyDescent="0.2">
      <c r="A8" s="157"/>
      <c r="B8" s="158"/>
      <c r="C8" s="159"/>
      <c r="D8" s="160">
        <v>20785</v>
      </c>
      <c r="E8" s="161"/>
      <c r="F8" s="162">
        <v>48949</v>
      </c>
      <c r="G8" s="163"/>
      <c r="H8" s="164"/>
    </row>
    <row r="9" spans="1:8" x14ac:dyDescent="0.2">
      <c r="A9" s="145" t="s">
        <v>562</v>
      </c>
      <c r="B9" s="150"/>
      <c r="C9" s="151"/>
      <c r="D9" s="152">
        <v>46902</v>
      </c>
      <c r="E9" s="153"/>
      <c r="F9" s="154">
        <v>92632</v>
      </c>
      <c r="G9" s="155"/>
      <c r="H9" s="156"/>
    </row>
    <row r="10" spans="1:8" x14ac:dyDescent="0.2">
      <c r="A10" s="157"/>
      <c r="B10" s="158"/>
      <c r="C10" s="159"/>
      <c r="D10" s="160">
        <v>21694</v>
      </c>
      <c r="E10" s="161"/>
      <c r="F10" s="162">
        <v>47978</v>
      </c>
      <c r="G10" s="163"/>
      <c r="H10" s="164"/>
    </row>
    <row r="11" spans="1:8" x14ac:dyDescent="0.2">
      <c r="A11" s="145" t="s">
        <v>563</v>
      </c>
      <c r="B11" s="150"/>
      <c r="C11" s="151"/>
      <c r="D11" s="152">
        <v>49780</v>
      </c>
      <c r="E11" s="153"/>
      <c r="F11" s="154">
        <v>96469</v>
      </c>
      <c r="G11" s="155"/>
      <c r="H11" s="156"/>
    </row>
    <row r="12" spans="1:8" x14ac:dyDescent="0.2">
      <c r="A12" s="157"/>
      <c r="B12" s="158"/>
      <c r="C12" s="165"/>
      <c r="D12" s="160">
        <v>29218</v>
      </c>
      <c r="E12" s="161"/>
      <c r="F12" s="162">
        <v>49775</v>
      </c>
      <c r="G12" s="163"/>
      <c r="H12" s="164"/>
    </row>
    <row r="13" spans="1:8" x14ac:dyDescent="0.2">
      <c r="A13" s="145"/>
      <c r="B13" s="150"/>
      <c r="C13" s="166"/>
      <c r="D13" s="167">
        <v>45536</v>
      </c>
      <c r="E13" s="168"/>
      <c r="F13" s="169">
        <v>91465</v>
      </c>
      <c r="G13" s="170"/>
      <c r="H13" s="156"/>
    </row>
    <row r="14" spans="1:8" x14ac:dyDescent="0.2">
      <c r="A14" s="157"/>
      <c r="B14" s="158"/>
      <c r="C14" s="159"/>
      <c r="D14" s="160">
        <v>26210</v>
      </c>
      <c r="E14" s="161"/>
      <c r="F14" s="162">
        <v>47219</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4.03</v>
      </c>
      <c r="C19" s="171">
        <f>ROUND(VALUE(SUBSTITUTE(実質収支比率等に係る経年分析!G$48,"▲","-")),2)</f>
        <v>3.94</v>
      </c>
      <c r="D19" s="171">
        <f>ROUND(VALUE(SUBSTITUTE(実質収支比率等に係る経年分析!H$48,"▲","-")),2)</f>
        <v>4.0999999999999996</v>
      </c>
      <c r="E19" s="171">
        <f>ROUND(VALUE(SUBSTITUTE(実質収支比率等に係る経年分析!I$48,"▲","-")),2)</f>
        <v>5.94</v>
      </c>
      <c r="F19" s="171">
        <f>ROUND(VALUE(SUBSTITUTE(実質収支比率等に係る経年分析!J$48,"▲","-")),2)</f>
        <v>11.4</v>
      </c>
    </row>
    <row r="20" spans="1:11" x14ac:dyDescent="0.2">
      <c r="A20" s="171" t="s">
        <v>55</v>
      </c>
      <c r="B20" s="171">
        <f>ROUND(VALUE(SUBSTITUTE(実質収支比率等に係る経年分析!F$47,"▲","-")),2)</f>
        <v>9.93</v>
      </c>
      <c r="C20" s="171">
        <f>ROUND(VALUE(SUBSTITUTE(実質収支比率等に係る経年分析!G$47,"▲","-")),2)</f>
        <v>8.42</v>
      </c>
      <c r="D20" s="171">
        <f>ROUND(VALUE(SUBSTITUTE(実質収支比率等に係る経年分析!H$47,"▲","-")),2)</f>
        <v>7.45</v>
      </c>
      <c r="E20" s="171">
        <f>ROUND(VALUE(SUBSTITUTE(実質収支比率等に係る経年分析!I$47,"▲","-")),2)</f>
        <v>7.27</v>
      </c>
      <c r="F20" s="171">
        <f>ROUND(VALUE(SUBSTITUTE(実質収支比率等に係る経年分析!J$47,"▲","-")),2)</f>
        <v>7.09</v>
      </c>
    </row>
    <row r="21" spans="1:11" x14ac:dyDescent="0.2">
      <c r="A21" s="171" t="s">
        <v>56</v>
      </c>
      <c r="B21" s="171">
        <f>IF(ISNUMBER(VALUE(SUBSTITUTE(実質収支比率等に係る経年分析!F$49,"▲","-"))),ROUND(VALUE(SUBSTITUTE(実質収支比率等に係る経年分析!F$49,"▲","-")),2),NA())</f>
        <v>-1.29</v>
      </c>
      <c r="C21" s="171">
        <f>IF(ISNUMBER(VALUE(SUBSTITUTE(実質収支比率等に係る経年分析!G$49,"▲","-"))),ROUND(VALUE(SUBSTITUTE(実質収支比率等に係る経年分析!G$49,"▲","-")),2),NA())</f>
        <v>-1.57</v>
      </c>
      <c r="D21" s="171">
        <f>IF(ISNUMBER(VALUE(SUBSTITUTE(実質収支比率等に係る経年分析!H$49,"▲","-"))),ROUND(VALUE(SUBSTITUTE(実質収支比率等に係る経年分析!H$49,"▲","-")),2),NA())</f>
        <v>-0.85</v>
      </c>
      <c r="E21" s="171">
        <f>IF(ISNUMBER(VALUE(SUBSTITUTE(実質収支比率等に係る経年分析!I$49,"▲","-"))),ROUND(VALUE(SUBSTITUTE(実質収支比率等に係る経年分析!I$49,"▲","-")),2),NA())</f>
        <v>1.94</v>
      </c>
      <c r="F21" s="171">
        <f>IF(ISNUMBER(VALUE(SUBSTITUTE(実質収支比率等に係る経年分析!J$49,"▲","-"))),ROUND(VALUE(SUBSTITUTE(実質収支比率等に係る経年分析!J$49,"▲","-")),2),NA())</f>
        <v>5.61</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0.04</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0.08</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0.1</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f>IF(ROUND(VALUE(SUBSTITUTE(連結実質赤字比率に係る赤字・黒字の構成分析!H$42,"▲", "-")), 2) &lt; 0, ABS(ROUND(VALUE(SUBSTITUTE(連結実質赤字比率に係る赤字・黒字の構成分析!H$42,"▲", "-")), 2)), NA())</f>
        <v>0.19</v>
      </c>
      <c r="G28" s="172" t="e">
        <f>IF(ROUND(VALUE(SUBSTITUTE(連結実質赤字比率に係る赤字・黒字の構成分析!H$42,"▲", "-")), 2) &gt;= 0, ABS(ROUND(VALUE(SUBSTITUTE(連結実質赤字比率に係る赤字・黒字の構成分析!H$42,"▲", "-")), 2)), NA())</f>
        <v>#N/A</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診療所事業特別会計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0.12</v>
      </c>
    </row>
    <row r="30" spans="1:11" x14ac:dyDescent="0.2">
      <c r="A30" s="172" t="str">
        <f>IF(連結実質赤字比率に係る赤字・黒字の構成分析!C$40="",NA(),連結実質赤字比率に係る赤字・黒字の構成分析!C$40)</f>
        <v>国民健康保険事業特別会計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1.05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0.82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0.59</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0.71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0.28000000000000003</v>
      </c>
    </row>
    <row r="31" spans="1:11" x14ac:dyDescent="0.2">
      <c r="A31" s="172" t="str">
        <f>IF(連結実質赤字比率に係る赤字・黒字の構成分析!C$39="",NA(),連結実質赤字比率に係る赤字・黒字の構成分析!C$39)</f>
        <v>下水道事業会計</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v>
      </c>
    </row>
    <row r="32" spans="1:11" x14ac:dyDescent="0.2">
      <c r="A32" s="172" t="str">
        <f>IF(連結実質赤字比率に係る赤字・黒字の構成分析!C$38="",NA(),連結実質赤字比率に係る赤字・黒字の構成分析!C$38)</f>
        <v>勝沼病院事業会計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0.52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0.57999999999999996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0.52</v>
      </c>
    </row>
    <row r="33" spans="1:16" x14ac:dyDescent="0.2">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0.81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1.55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0.85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1.1200000000000001</v>
      </c>
    </row>
    <row r="34" spans="1:16" x14ac:dyDescent="0.2">
      <c r="A34" s="172" t="str">
        <f>IF(連結実質赤字比率に係る赤字・黒字の構成分析!C$36="",NA(),連結実質赤字比率に係る赤字・黒字の構成分析!C$36)</f>
        <v>勝沼ぶどうの丘事業会計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2.16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2.0499999999999998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1.88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1.69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1.34</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9.36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8.82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8.44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8.0299999999999994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4.03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3.93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4.09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5.93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11.4</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2092</v>
      </c>
      <c r="E42" s="173"/>
      <c r="F42" s="173"/>
      <c r="G42" s="173">
        <f>'実質公債費比率（分子）の構造'!L$52</f>
        <v>2173</v>
      </c>
      <c r="H42" s="173"/>
      <c r="I42" s="173"/>
      <c r="J42" s="173">
        <f>'実質公債費比率（分子）の構造'!M$52</f>
        <v>2209</v>
      </c>
      <c r="K42" s="173"/>
      <c r="L42" s="173"/>
      <c r="M42" s="173">
        <f>'実質公債費比率（分子）の構造'!N$52</f>
        <v>2300</v>
      </c>
      <c r="N42" s="173"/>
      <c r="O42" s="173"/>
      <c r="P42" s="173">
        <f>'実質公債費比率（分子）の構造'!O$52</f>
        <v>2260</v>
      </c>
    </row>
    <row r="43" spans="1:16" x14ac:dyDescent="0.2">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2">
      <c r="A44" s="173" t="s">
        <v>65</v>
      </c>
      <c r="B44" s="173">
        <f>'実質公債費比率（分子）の構造'!K$50</f>
        <v>97</v>
      </c>
      <c r="C44" s="173"/>
      <c r="D44" s="173"/>
      <c r="E44" s="173">
        <f>'実質公債費比率（分子）の構造'!L$50</f>
        <v>210</v>
      </c>
      <c r="F44" s="173"/>
      <c r="G44" s="173"/>
      <c r="H44" s="173">
        <f>'実質公債費比率（分子）の構造'!M$50</f>
        <v>207</v>
      </c>
      <c r="I44" s="173"/>
      <c r="J44" s="173"/>
      <c r="K44" s="173">
        <f>'実質公債費比率（分子）の構造'!N$50</f>
        <v>105</v>
      </c>
      <c r="L44" s="173"/>
      <c r="M44" s="173"/>
      <c r="N44" s="173" t="str">
        <f>'実質公債費比率（分子）の構造'!O$50</f>
        <v>-</v>
      </c>
      <c r="O44" s="173"/>
      <c r="P44" s="173"/>
    </row>
    <row r="45" spans="1:16" x14ac:dyDescent="0.2">
      <c r="A45" s="173" t="s">
        <v>66</v>
      </c>
      <c r="B45" s="173">
        <f>'実質公債費比率（分子）の構造'!K$49</f>
        <v>130</v>
      </c>
      <c r="C45" s="173"/>
      <c r="D45" s="173"/>
      <c r="E45" s="173">
        <f>'実質公債費比率（分子）の構造'!L$49</f>
        <v>137</v>
      </c>
      <c r="F45" s="173"/>
      <c r="G45" s="173"/>
      <c r="H45" s="173">
        <f>'実質公債費比率（分子）の構造'!M$49</f>
        <v>193</v>
      </c>
      <c r="I45" s="173"/>
      <c r="J45" s="173"/>
      <c r="K45" s="173">
        <f>'実質公債費比率（分子）の構造'!N$49</f>
        <v>245</v>
      </c>
      <c r="L45" s="173"/>
      <c r="M45" s="173"/>
      <c r="N45" s="173">
        <f>'実質公債費比率（分子）の構造'!O$49</f>
        <v>246</v>
      </c>
      <c r="O45" s="173"/>
      <c r="P45" s="173"/>
    </row>
    <row r="46" spans="1:16" x14ac:dyDescent="0.2">
      <c r="A46" s="173" t="s">
        <v>67</v>
      </c>
      <c r="B46" s="173">
        <f>'実質公債費比率（分子）の構造'!K$48</f>
        <v>845</v>
      </c>
      <c r="C46" s="173"/>
      <c r="D46" s="173"/>
      <c r="E46" s="173">
        <f>'実質公債費比率（分子）の構造'!L$48</f>
        <v>861</v>
      </c>
      <c r="F46" s="173"/>
      <c r="G46" s="173"/>
      <c r="H46" s="173">
        <f>'実質公債費比率（分子）の構造'!M$48</f>
        <v>798</v>
      </c>
      <c r="I46" s="173"/>
      <c r="J46" s="173"/>
      <c r="K46" s="173">
        <f>'実質公債費比率（分子）の構造'!N$48</f>
        <v>827</v>
      </c>
      <c r="L46" s="173"/>
      <c r="M46" s="173"/>
      <c r="N46" s="173">
        <f>'実質公債費比率（分子）の構造'!O$48</f>
        <v>768</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2191</v>
      </c>
      <c r="C49" s="173"/>
      <c r="D49" s="173"/>
      <c r="E49" s="173">
        <f>'実質公債費比率（分子）の構造'!L$45</f>
        <v>2286</v>
      </c>
      <c r="F49" s="173"/>
      <c r="G49" s="173"/>
      <c r="H49" s="173">
        <f>'実質公債費比率（分子）の構造'!M$45</f>
        <v>2345</v>
      </c>
      <c r="I49" s="173"/>
      <c r="J49" s="173"/>
      <c r="K49" s="173">
        <f>'実質公債費比率（分子）の構造'!N$45</f>
        <v>2405</v>
      </c>
      <c r="L49" s="173"/>
      <c r="M49" s="173"/>
      <c r="N49" s="173">
        <f>'実質公債費比率（分子）の構造'!O$45</f>
        <v>2493</v>
      </c>
      <c r="O49" s="173"/>
      <c r="P49" s="173"/>
    </row>
    <row r="50" spans="1:16" x14ac:dyDescent="0.2">
      <c r="A50" s="173" t="s">
        <v>71</v>
      </c>
      <c r="B50" s="173" t="e">
        <f>NA()</f>
        <v>#N/A</v>
      </c>
      <c r="C50" s="173">
        <f>IF(ISNUMBER('実質公債費比率（分子）の構造'!K$53),'実質公債費比率（分子）の構造'!K$53,NA())</f>
        <v>1171</v>
      </c>
      <c r="D50" s="173" t="e">
        <f>NA()</f>
        <v>#N/A</v>
      </c>
      <c r="E50" s="173" t="e">
        <f>NA()</f>
        <v>#N/A</v>
      </c>
      <c r="F50" s="173">
        <f>IF(ISNUMBER('実質公債費比率（分子）の構造'!L$53),'実質公債費比率（分子）の構造'!L$53,NA())</f>
        <v>1321</v>
      </c>
      <c r="G50" s="173" t="e">
        <f>NA()</f>
        <v>#N/A</v>
      </c>
      <c r="H50" s="173" t="e">
        <f>NA()</f>
        <v>#N/A</v>
      </c>
      <c r="I50" s="173">
        <f>IF(ISNUMBER('実質公債費比率（分子）の構造'!M$53),'実質公債費比率（分子）の構造'!M$53,NA())</f>
        <v>1334</v>
      </c>
      <c r="J50" s="173" t="e">
        <f>NA()</f>
        <v>#N/A</v>
      </c>
      <c r="K50" s="173" t="e">
        <f>NA()</f>
        <v>#N/A</v>
      </c>
      <c r="L50" s="173">
        <f>IF(ISNUMBER('実質公債費比率（分子）の構造'!N$53),'実質公債費比率（分子）の構造'!N$53,NA())</f>
        <v>1282</v>
      </c>
      <c r="M50" s="173" t="e">
        <f>NA()</f>
        <v>#N/A</v>
      </c>
      <c r="N50" s="173" t="e">
        <f>NA()</f>
        <v>#N/A</v>
      </c>
      <c r="O50" s="173">
        <f>IF(ISNUMBER('実質公債費比率（分子）の構造'!O$53),'実質公債費比率（分子）の構造'!O$53,NA())</f>
        <v>1247</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23536</v>
      </c>
      <c r="E56" s="172"/>
      <c r="F56" s="172"/>
      <c r="G56" s="172">
        <f>'将来負担比率（分子）の構造'!J$52</f>
        <v>22547</v>
      </c>
      <c r="H56" s="172"/>
      <c r="I56" s="172"/>
      <c r="J56" s="172">
        <f>'将来負担比率（分子）の構造'!K$52</f>
        <v>21395</v>
      </c>
      <c r="K56" s="172"/>
      <c r="L56" s="172"/>
      <c r="M56" s="172">
        <f>'将来負担比率（分子）の構造'!L$52</f>
        <v>20042</v>
      </c>
      <c r="N56" s="172"/>
      <c r="O56" s="172"/>
      <c r="P56" s="172">
        <f>'将来負担比率（分子）の構造'!M$52</f>
        <v>18783</v>
      </c>
    </row>
    <row r="57" spans="1:16" x14ac:dyDescent="0.2">
      <c r="A57" s="172" t="s">
        <v>42</v>
      </c>
      <c r="B57" s="172"/>
      <c r="C57" s="172"/>
      <c r="D57" s="172">
        <f>'将来負担比率（分子）の構造'!I$51</f>
        <v>712</v>
      </c>
      <c r="E57" s="172"/>
      <c r="F57" s="172"/>
      <c r="G57" s="172">
        <f>'将来負担比率（分子）の構造'!J$51</f>
        <v>100</v>
      </c>
      <c r="H57" s="172"/>
      <c r="I57" s="172"/>
      <c r="J57" s="172">
        <f>'将来負担比率（分子）の構造'!K$51</f>
        <v>89</v>
      </c>
      <c r="K57" s="172"/>
      <c r="L57" s="172"/>
      <c r="M57" s="172">
        <f>'将来負担比率（分子）の構造'!L$51</f>
        <v>483</v>
      </c>
      <c r="N57" s="172"/>
      <c r="O57" s="172"/>
      <c r="P57" s="172">
        <f>'将来負担比率（分子）の構造'!M$51</f>
        <v>809</v>
      </c>
    </row>
    <row r="58" spans="1:16" x14ac:dyDescent="0.2">
      <c r="A58" s="172" t="s">
        <v>41</v>
      </c>
      <c r="B58" s="172"/>
      <c r="C58" s="172"/>
      <c r="D58" s="172">
        <f>'将来負担比率（分子）の構造'!I$50</f>
        <v>3271</v>
      </c>
      <c r="E58" s="172"/>
      <c r="F58" s="172"/>
      <c r="G58" s="172">
        <f>'将来負担比率（分子）の構造'!J$50</f>
        <v>3115</v>
      </c>
      <c r="H58" s="172"/>
      <c r="I58" s="172"/>
      <c r="J58" s="172">
        <f>'将来負担比率（分子）の構造'!K$50</f>
        <v>3032</v>
      </c>
      <c r="K58" s="172"/>
      <c r="L58" s="172"/>
      <c r="M58" s="172">
        <f>'将来負担比率（分子）の構造'!L$50</f>
        <v>3396</v>
      </c>
      <c r="N58" s="172"/>
      <c r="O58" s="172"/>
      <c r="P58" s="172">
        <f>'将来負担比率（分子）の構造'!M$50</f>
        <v>4472</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0</v>
      </c>
      <c r="C61" s="172"/>
      <c r="D61" s="172"/>
      <c r="E61" s="172">
        <f>'将来負担比率（分子）の構造'!J$46</f>
        <v>0</v>
      </c>
      <c r="F61" s="172"/>
      <c r="G61" s="172"/>
      <c r="H61" s="172">
        <f>'将来負担比率（分子）の構造'!K$46</f>
        <v>0</v>
      </c>
      <c r="I61" s="172"/>
      <c r="J61" s="172"/>
      <c r="K61" s="172">
        <f>'将来負担比率（分子）の構造'!L$46</f>
        <v>0</v>
      </c>
      <c r="L61" s="172"/>
      <c r="M61" s="172"/>
      <c r="N61" s="172">
        <f>'将来負担比率（分子）の構造'!M$46</f>
        <v>0</v>
      </c>
      <c r="O61" s="172"/>
      <c r="P61" s="172"/>
    </row>
    <row r="62" spans="1:16" x14ac:dyDescent="0.2">
      <c r="A62" s="172" t="s">
        <v>35</v>
      </c>
      <c r="B62" s="172">
        <f>'将来負担比率（分子）の構造'!I$45</f>
        <v>2888</v>
      </c>
      <c r="C62" s="172"/>
      <c r="D62" s="172"/>
      <c r="E62" s="172">
        <f>'将来負担比率（分子）の構造'!J$45</f>
        <v>2840</v>
      </c>
      <c r="F62" s="172"/>
      <c r="G62" s="172"/>
      <c r="H62" s="172">
        <f>'将来負担比率（分子）の構造'!K$45</f>
        <v>2754</v>
      </c>
      <c r="I62" s="172"/>
      <c r="J62" s="172"/>
      <c r="K62" s="172">
        <f>'将来負担比率（分子）の構造'!L$45</f>
        <v>2652</v>
      </c>
      <c r="L62" s="172"/>
      <c r="M62" s="172"/>
      <c r="N62" s="172">
        <f>'将来負担比率（分子）の構造'!M$45</f>
        <v>2592</v>
      </c>
      <c r="O62" s="172"/>
      <c r="P62" s="172"/>
    </row>
    <row r="63" spans="1:16" x14ac:dyDescent="0.2">
      <c r="A63" s="172" t="s">
        <v>34</v>
      </c>
      <c r="B63" s="172">
        <f>'将来負担比率（分子）の構造'!I$44</f>
        <v>2124</v>
      </c>
      <c r="C63" s="172"/>
      <c r="D63" s="172"/>
      <c r="E63" s="172">
        <f>'将来負担比率（分子）の構造'!J$44</f>
        <v>2019</v>
      </c>
      <c r="F63" s="172"/>
      <c r="G63" s="172"/>
      <c r="H63" s="172">
        <f>'将来負担比率（分子）の構造'!K$44</f>
        <v>2030</v>
      </c>
      <c r="I63" s="172"/>
      <c r="J63" s="172"/>
      <c r="K63" s="172">
        <f>'将来負担比率（分子）の構造'!L$44</f>
        <v>1859</v>
      </c>
      <c r="L63" s="172"/>
      <c r="M63" s="172"/>
      <c r="N63" s="172">
        <f>'将来負担比率（分子）の構造'!M$44</f>
        <v>1692</v>
      </c>
      <c r="O63" s="172"/>
      <c r="P63" s="172"/>
    </row>
    <row r="64" spans="1:16" x14ac:dyDescent="0.2">
      <c r="A64" s="172" t="s">
        <v>33</v>
      </c>
      <c r="B64" s="172">
        <f>'将来負担比率（分子）の構造'!I$43</f>
        <v>9477</v>
      </c>
      <c r="C64" s="172"/>
      <c r="D64" s="172"/>
      <c r="E64" s="172">
        <f>'将来負担比率（分子）の構造'!J$43</f>
        <v>9210</v>
      </c>
      <c r="F64" s="172"/>
      <c r="G64" s="172"/>
      <c r="H64" s="172">
        <f>'将来負担比率（分子）の構造'!K$43</f>
        <v>8895</v>
      </c>
      <c r="I64" s="172"/>
      <c r="J64" s="172"/>
      <c r="K64" s="172">
        <f>'将来負担比率（分子）の構造'!L$43</f>
        <v>7666</v>
      </c>
      <c r="L64" s="172"/>
      <c r="M64" s="172"/>
      <c r="N64" s="172">
        <f>'将来負担比率（分子）の構造'!M$43</f>
        <v>7075</v>
      </c>
      <c r="O64" s="172"/>
      <c r="P64" s="172"/>
    </row>
    <row r="65" spans="1:16" x14ac:dyDescent="0.2">
      <c r="A65" s="172" t="s">
        <v>32</v>
      </c>
      <c r="B65" s="172">
        <f>'将来負担比率（分子）の構造'!I$42</f>
        <v>671</v>
      </c>
      <c r="C65" s="172"/>
      <c r="D65" s="172"/>
      <c r="E65" s="172">
        <f>'将来負担比率（分子）の構造'!J$42</f>
        <v>463</v>
      </c>
      <c r="F65" s="172"/>
      <c r="G65" s="172"/>
      <c r="H65" s="172">
        <f>'将来負担比率（分子）の構造'!K$42</f>
        <v>256</v>
      </c>
      <c r="I65" s="172"/>
      <c r="J65" s="172"/>
      <c r="K65" s="172">
        <f>'将来負担比率（分子）の構造'!L$42</f>
        <v>51</v>
      </c>
      <c r="L65" s="172"/>
      <c r="M65" s="172"/>
      <c r="N65" s="172">
        <f>'将来負担比率（分子）の構造'!M$42</f>
        <v>48</v>
      </c>
      <c r="O65" s="172"/>
      <c r="P65" s="172"/>
    </row>
    <row r="66" spans="1:16" x14ac:dyDescent="0.2">
      <c r="A66" s="172" t="s">
        <v>31</v>
      </c>
      <c r="B66" s="172">
        <f>'将来負担比率（分子）の構造'!I$41</f>
        <v>24000</v>
      </c>
      <c r="C66" s="172"/>
      <c r="D66" s="172"/>
      <c r="E66" s="172">
        <f>'将来負担比率（分子）の構造'!J$41</f>
        <v>23252</v>
      </c>
      <c r="F66" s="172"/>
      <c r="G66" s="172"/>
      <c r="H66" s="172">
        <f>'将来負担比率（分子）の構造'!K$41</f>
        <v>22134</v>
      </c>
      <c r="I66" s="172"/>
      <c r="J66" s="172"/>
      <c r="K66" s="172">
        <f>'将来負担比率（分子）の構造'!L$41</f>
        <v>20958</v>
      </c>
      <c r="L66" s="172"/>
      <c r="M66" s="172"/>
      <c r="N66" s="172">
        <f>'将来負担比率（分子）の構造'!M$41</f>
        <v>20284</v>
      </c>
      <c r="O66" s="172"/>
      <c r="P66" s="172"/>
    </row>
    <row r="67" spans="1:16" x14ac:dyDescent="0.2">
      <c r="A67" s="172" t="s">
        <v>75</v>
      </c>
      <c r="B67" s="172" t="e">
        <f>NA()</f>
        <v>#N/A</v>
      </c>
      <c r="C67" s="172">
        <f>IF(ISNUMBER('将来負担比率（分子）の構造'!I$53), IF('将来負担比率（分子）の構造'!I$53 &lt; 0, 0, '将来負担比率（分子）の構造'!I$53), NA())</f>
        <v>11641</v>
      </c>
      <c r="D67" s="172" t="e">
        <f>NA()</f>
        <v>#N/A</v>
      </c>
      <c r="E67" s="172" t="e">
        <f>NA()</f>
        <v>#N/A</v>
      </c>
      <c r="F67" s="172">
        <f>IF(ISNUMBER('将来負担比率（分子）の構造'!J$53), IF('将来負担比率（分子）の構造'!J$53 &lt; 0, 0, '将来負担比率（分子）の構造'!J$53), NA())</f>
        <v>12023</v>
      </c>
      <c r="G67" s="172" t="e">
        <f>NA()</f>
        <v>#N/A</v>
      </c>
      <c r="H67" s="172" t="e">
        <f>NA()</f>
        <v>#N/A</v>
      </c>
      <c r="I67" s="172">
        <f>IF(ISNUMBER('将来負担比率（分子）の構造'!K$53), IF('将来負担比率（分子）の構造'!K$53 &lt; 0, 0, '将来負担比率（分子）の構造'!K$53), NA())</f>
        <v>11553</v>
      </c>
      <c r="J67" s="172" t="e">
        <f>NA()</f>
        <v>#N/A</v>
      </c>
      <c r="K67" s="172" t="e">
        <f>NA()</f>
        <v>#N/A</v>
      </c>
      <c r="L67" s="172">
        <f>IF(ISNUMBER('将来負担比率（分子）の構造'!L$53), IF('将来負担比率（分子）の構造'!L$53 &lt; 0, 0, '将来負担比率（分子）の構造'!L$53), NA())</f>
        <v>9264</v>
      </c>
      <c r="M67" s="172" t="e">
        <f>NA()</f>
        <v>#N/A</v>
      </c>
      <c r="N67" s="172" t="e">
        <f>NA()</f>
        <v>#N/A</v>
      </c>
      <c r="O67" s="172">
        <f>IF(ISNUMBER('将来負担比率（分子）の構造'!M$53), IF('将来負担比率（分子）の構造'!M$53 &lt; 0, 0, '将来負担比率（分子）の構造'!M$53), NA())</f>
        <v>7626</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748</v>
      </c>
      <c r="C72" s="176">
        <f>基金残高に係る経年分析!G55</f>
        <v>748</v>
      </c>
      <c r="D72" s="176">
        <f>基金残高に係る経年分析!H55</f>
        <v>748</v>
      </c>
    </row>
    <row r="73" spans="1:16" x14ac:dyDescent="0.2">
      <c r="A73" s="175" t="s">
        <v>78</v>
      </c>
      <c r="B73" s="176">
        <f>基金残高に係る経年分析!F56</f>
        <v>151</v>
      </c>
      <c r="C73" s="176">
        <f>基金残高に係る経年分析!G56</f>
        <v>151</v>
      </c>
      <c r="D73" s="176">
        <f>基金残高に係る経年分析!H56</f>
        <v>151</v>
      </c>
    </row>
    <row r="74" spans="1:16" x14ac:dyDescent="0.2">
      <c r="A74" s="175" t="s">
        <v>79</v>
      </c>
      <c r="B74" s="176">
        <f>基金残高に係る経年分析!F57</f>
        <v>2521</v>
      </c>
      <c r="C74" s="176">
        <f>基金残高に係る経年分析!G57</f>
        <v>2734</v>
      </c>
      <c r="D74" s="176">
        <f>基金残高に係る経年分析!H57</f>
        <v>3529</v>
      </c>
    </row>
  </sheetData>
  <sheetProtection algorithmName="SHA-512" hashValue="/yRLl4nikVcmCTVgs81qkURJ/ggUz+aa4a+xQF4CjhUAb7Bh+esAtBIraPwv6PQquEU+i/GyfUlR0L4Jhzzz2g==" saltValue="/aStKncVfTTR7jsGTqDLC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212</v>
      </c>
      <c r="DI1" s="782"/>
      <c r="DJ1" s="782"/>
      <c r="DK1" s="782"/>
      <c r="DL1" s="782"/>
      <c r="DM1" s="782"/>
      <c r="DN1" s="783"/>
      <c r="DO1" s="212"/>
      <c r="DP1" s="781" t="s">
        <v>213</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215</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216</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9" t="s">
        <v>217</v>
      </c>
      <c r="CE3" s="770"/>
      <c r="CF3" s="770"/>
      <c r="CG3" s="770"/>
      <c r="CH3" s="770"/>
      <c r="CI3" s="770"/>
      <c r="CJ3" s="770"/>
      <c r="CK3" s="770"/>
      <c r="CL3" s="770"/>
      <c r="CM3" s="770"/>
      <c r="CN3" s="770"/>
      <c r="CO3" s="770"/>
      <c r="CP3" s="770"/>
      <c r="CQ3" s="770"/>
      <c r="CR3" s="770"/>
      <c r="CS3" s="770"/>
      <c r="CT3" s="770"/>
      <c r="CU3" s="770"/>
      <c r="CV3" s="770"/>
      <c r="CW3" s="770"/>
      <c r="CX3" s="770"/>
      <c r="CY3" s="770"/>
      <c r="CZ3" s="770"/>
      <c r="DA3" s="770"/>
      <c r="DB3" s="770"/>
      <c r="DC3" s="770"/>
      <c r="DD3" s="770"/>
      <c r="DE3" s="770"/>
      <c r="DF3" s="770"/>
      <c r="DG3" s="770"/>
      <c r="DH3" s="770"/>
      <c r="DI3" s="770"/>
      <c r="DJ3" s="770"/>
      <c r="DK3" s="770"/>
      <c r="DL3" s="770"/>
      <c r="DM3" s="770"/>
      <c r="DN3" s="770"/>
      <c r="DO3" s="770"/>
      <c r="DP3" s="770"/>
      <c r="DQ3" s="770"/>
      <c r="DR3" s="770"/>
      <c r="DS3" s="770"/>
      <c r="DT3" s="770"/>
      <c r="DU3" s="770"/>
      <c r="DV3" s="770"/>
      <c r="DW3" s="770"/>
      <c r="DX3" s="770"/>
      <c r="DY3" s="770"/>
      <c r="DZ3" s="770"/>
      <c r="EA3" s="770"/>
      <c r="EB3" s="770"/>
      <c r="EC3" s="771"/>
    </row>
    <row r="4" spans="2:143" ht="11.25" customHeight="1" x14ac:dyDescent="0.2">
      <c r="B4" s="723" t="s">
        <v>1</v>
      </c>
      <c r="C4" s="724"/>
      <c r="D4" s="724"/>
      <c r="E4" s="724"/>
      <c r="F4" s="724"/>
      <c r="G4" s="724"/>
      <c r="H4" s="724"/>
      <c r="I4" s="724"/>
      <c r="J4" s="724"/>
      <c r="K4" s="724"/>
      <c r="L4" s="724"/>
      <c r="M4" s="724"/>
      <c r="N4" s="724"/>
      <c r="O4" s="724"/>
      <c r="P4" s="724"/>
      <c r="Q4" s="725"/>
      <c r="R4" s="723" t="s">
        <v>218</v>
      </c>
      <c r="S4" s="724"/>
      <c r="T4" s="724"/>
      <c r="U4" s="724"/>
      <c r="V4" s="724"/>
      <c r="W4" s="724"/>
      <c r="X4" s="724"/>
      <c r="Y4" s="725"/>
      <c r="Z4" s="723" t="s">
        <v>219</v>
      </c>
      <c r="AA4" s="724"/>
      <c r="AB4" s="724"/>
      <c r="AC4" s="725"/>
      <c r="AD4" s="723" t="s">
        <v>220</v>
      </c>
      <c r="AE4" s="724"/>
      <c r="AF4" s="724"/>
      <c r="AG4" s="724"/>
      <c r="AH4" s="724"/>
      <c r="AI4" s="724"/>
      <c r="AJ4" s="724"/>
      <c r="AK4" s="725"/>
      <c r="AL4" s="723" t="s">
        <v>219</v>
      </c>
      <c r="AM4" s="724"/>
      <c r="AN4" s="724"/>
      <c r="AO4" s="725"/>
      <c r="AP4" s="784" t="s">
        <v>221</v>
      </c>
      <c r="AQ4" s="784"/>
      <c r="AR4" s="784"/>
      <c r="AS4" s="784"/>
      <c r="AT4" s="784"/>
      <c r="AU4" s="784"/>
      <c r="AV4" s="784"/>
      <c r="AW4" s="784"/>
      <c r="AX4" s="784"/>
      <c r="AY4" s="784"/>
      <c r="AZ4" s="784"/>
      <c r="BA4" s="784"/>
      <c r="BB4" s="784"/>
      <c r="BC4" s="784"/>
      <c r="BD4" s="784"/>
      <c r="BE4" s="784"/>
      <c r="BF4" s="784"/>
      <c r="BG4" s="784" t="s">
        <v>222</v>
      </c>
      <c r="BH4" s="784"/>
      <c r="BI4" s="784"/>
      <c r="BJ4" s="784"/>
      <c r="BK4" s="784"/>
      <c r="BL4" s="784"/>
      <c r="BM4" s="784"/>
      <c r="BN4" s="784"/>
      <c r="BO4" s="784" t="s">
        <v>219</v>
      </c>
      <c r="BP4" s="784"/>
      <c r="BQ4" s="784"/>
      <c r="BR4" s="784"/>
      <c r="BS4" s="784" t="s">
        <v>223</v>
      </c>
      <c r="BT4" s="784"/>
      <c r="BU4" s="784"/>
      <c r="BV4" s="784"/>
      <c r="BW4" s="784"/>
      <c r="BX4" s="784"/>
      <c r="BY4" s="784"/>
      <c r="BZ4" s="784"/>
      <c r="CA4" s="784"/>
      <c r="CB4" s="784"/>
      <c r="CD4" s="769" t="s">
        <v>224</v>
      </c>
      <c r="CE4" s="770"/>
      <c r="CF4" s="770"/>
      <c r="CG4" s="770"/>
      <c r="CH4" s="770"/>
      <c r="CI4" s="770"/>
      <c r="CJ4" s="770"/>
      <c r="CK4" s="770"/>
      <c r="CL4" s="770"/>
      <c r="CM4" s="770"/>
      <c r="CN4" s="770"/>
      <c r="CO4" s="770"/>
      <c r="CP4" s="770"/>
      <c r="CQ4" s="770"/>
      <c r="CR4" s="770"/>
      <c r="CS4" s="770"/>
      <c r="CT4" s="770"/>
      <c r="CU4" s="770"/>
      <c r="CV4" s="770"/>
      <c r="CW4" s="770"/>
      <c r="CX4" s="770"/>
      <c r="CY4" s="770"/>
      <c r="CZ4" s="770"/>
      <c r="DA4" s="770"/>
      <c r="DB4" s="770"/>
      <c r="DC4" s="770"/>
      <c r="DD4" s="770"/>
      <c r="DE4" s="770"/>
      <c r="DF4" s="770"/>
      <c r="DG4" s="770"/>
      <c r="DH4" s="770"/>
      <c r="DI4" s="770"/>
      <c r="DJ4" s="770"/>
      <c r="DK4" s="770"/>
      <c r="DL4" s="770"/>
      <c r="DM4" s="770"/>
      <c r="DN4" s="770"/>
      <c r="DO4" s="770"/>
      <c r="DP4" s="770"/>
      <c r="DQ4" s="770"/>
      <c r="DR4" s="770"/>
      <c r="DS4" s="770"/>
      <c r="DT4" s="770"/>
      <c r="DU4" s="770"/>
      <c r="DV4" s="770"/>
      <c r="DW4" s="770"/>
      <c r="DX4" s="770"/>
      <c r="DY4" s="770"/>
      <c r="DZ4" s="770"/>
      <c r="EA4" s="770"/>
      <c r="EB4" s="770"/>
      <c r="EC4" s="771"/>
    </row>
    <row r="5" spans="2:143" s="361" customFormat="1" ht="11.25" customHeight="1" x14ac:dyDescent="0.2">
      <c r="B5" s="743" t="s">
        <v>225</v>
      </c>
      <c r="C5" s="744"/>
      <c r="D5" s="744"/>
      <c r="E5" s="744"/>
      <c r="F5" s="744"/>
      <c r="G5" s="744"/>
      <c r="H5" s="744"/>
      <c r="I5" s="744"/>
      <c r="J5" s="744"/>
      <c r="K5" s="744"/>
      <c r="L5" s="744"/>
      <c r="M5" s="744"/>
      <c r="N5" s="744"/>
      <c r="O5" s="744"/>
      <c r="P5" s="744"/>
      <c r="Q5" s="745"/>
      <c r="R5" s="717">
        <v>4044336</v>
      </c>
      <c r="S5" s="718"/>
      <c r="T5" s="718"/>
      <c r="U5" s="718"/>
      <c r="V5" s="718"/>
      <c r="W5" s="718"/>
      <c r="X5" s="718"/>
      <c r="Y5" s="761"/>
      <c r="Z5" s="779">
        <v>18.399999999999999</v>
      </c>
      <c r="AA5" s="779"/>
      <c r="AB5" s="779"/>
      <c r="AC5" s="779"/>
      <c r="AD5" s="780">
        <v>3913210</v>
      </c>
      <c r="AE5" s="780"/>
      <c r="AF5" s="780"/>
      <c r="AG5" s="780"/>
      <c r="AH5" s="780"/>
      <c r="AI5" s="780"/>
      <c r="AJ5" s="780"/>
      <c r="AK5" s="780"/>
      <c r="AL5" s="762">
        <v>38.299999999999997</v>
      </c>
      <c r="AM5" s="737"/>
      <c r="AN5" s="737"/>
      <c r="AO5" s="763"/>
      <c r="AP5" s="743" t="s">
        <v>226</v>
      </c>
      <c r="AQ5" s="744"/>
      <c r="AR5" s="744"/>
      <c r="AS5" s="744"/>
      <c r="AT5" s="744"/>
      <c r="AU5" s="744"/>
      <c r="AV5" s="744"/>
      <c r="AW5" s="744"/>
      <c r="AX5" s="744"/>
      <c r="AY5" s="744"/>
      <c r="AZ5" s="744"/>
      <c r="BA5" s="744"/>
      <c r="BB5" s="744"/>
      <c r="BC5" s="744"/>
      <c r="BD5" s="744"/>
      <c r="BE5" s="744"/>
      <c r="BF5" s="745"/>
      <c r="BG5" s="672">
        <v>3901734</v>
      </c>
      <c r="BH5" s="642"/>
      <c r="BI5" s="642"/>
      <c r="BJ5" s="642"/>
      <c r="BK5" s="642"/>
      <c r="BL5" s="642"/>
      <c r="BM5" s="642"/>
      <c r="BN5" s="643"/>
      <c r="BO5" s="691">
        <v>96.5</v>
      </c>
      <c r="BP5" s="691"/>
      <c r="BQ5" s="691"/>
      <c r="BR5" s="691"/>
      <c r="BS5" s="692">
        <v>8241</v>
      </c>
      <c r="BT5" s="692"/>
      <c r="BU5" s="692"/>
      <c r="BV5" s="692"/>
      <c r="BW5" s="692"/>
      <c r="BX5" s="692"/>
      <c r="BY5" s="692"/>
      <c r="BZ5" s="692"/>
      <c r="CA5" s="692"/>
      <c r="CB5" s="742"/>
      <c r="CD5" s="769" t="s">
        <v>221</v>
      </c>
      <c r="CE5" s="770"/>
      <c r="CF5" s="770"/>
      <c r="CG5" s="770"/>
      <c r="CH5" s="770"/>
      <c r="CI5" s="770"/>
      <c r="CJ5" s="770"/>
      <c r="CK5" s="770"/>
      <c r="CL5" s="770"/>
      <c r="CM5" s="770"/>
      <c r="CN5" s="770"/>
      <c r="CO5" s="770"/>
      <c r="CP5" s="770"/>
      <c r="CQ5" s="771"/>
      <c r="CR5" s="769" t="s">
        <v>227</v>
      </c>
      <c r="CS5" s="770"/>
      <c r="CT5" s="770"/>
      <c r="CU5" s="770"/>
      <c r="CV5" s="770"/>
      <c r="CW5" s="770"/>
      <c r="CX5" s="770"/>
      <c r="CY5" s="771"/>
      <c r="CZ5" s="769" t="s">
        <v>219</v>
      </c>
      <c r="DA5" s="770"/>
      <c r="DB5" s="770"/>
      <c r="DC5" s="771"/>
      <c r="DD5" s="769" t="s">
        <v>228</v>
      </c>
      <c r="DE5" s="770"/>
      <c r="DF5" s="770"/>
      <c r="DG5" s="770"/>
      <c r="DH5" s="770"/>
      <c r="DI5" s="770"/>
      <c r="DJ5" s="770"/>
      <c r="DK5" s="770"/>
      <c r="DL5" s="770"/>
      <c r="DM5" s="770"/>
      <c r="DN5" s="770"/>
      <c r="DO5" s="770"/>
      <c r="DP5" s="771"/>
      <c r="DQ5" s="769" t="s">
        <v>229</v>
      </c>
      <c r="DR5" s="770"/>
      <c r="DS5" s="770"/>
      <c r="DT5" s="770"/>
      <c r="DU5" s="770"/>
      <c r="DV5" s="770"/>
      <c r="DW5" s="770"/>
      <c r="DX5" s="770"/>
      <c r="DY5" s="770"/>
      <c r="DZ5" s="770"/>
      <c r="EA5" s="770"/>
      <c r="EB5" s="770"/>
      <c r="EC5" s="771"/>
    </row>
    <row r="6" spans="2:143" ht="11.25" customHeight="1" x14ac:dyDescent="0.2">
      <c r="B6" s="651" t="s">
        <v>230</v>
      </c>
      <c r="C6" s="652"/>
      <c r="D6" s="652"/>
      <c r="E6" s="652"/>
      <c r="F6" s="652"/>
      <c r="G6" s="652"/>
      <c r="H6" s="652"/>
      <c r="I6" s="652"/>
      <c r="J6" s="652"/>
      <c r="K6" s="652"/>
      <c r="L6" s="652"/>
      <c r="M6" s="652"/>
      <c r="N6" s="652"/>
      <c r="O6" s="652"/>
      <c r="P6" s="652"/>
      <c r="Q6" s="653"/>
      <c r="R6" s="672">
        <v>127970</v>
      </c>
      <c r="S6" s="642"/>
      <c r="T6" s="642"/>
      <c r="U6" s="642"/>
      <c r="V6" s="642"/>
      <c r="W6" s="642"/>
      <c r="X6" s="642"/>
      <c r="Y6" s="643"/>
      <c r="Z6" s="691">
        <v>0.6</v>
      </c>
      <c r="AA6" s="691"/>
      <c r="AB6" s="691"/>
      <c r="AC6" s="691"/>
      <c r="AD6" s="692">
        <v>127970</v>
      </c>
      <c r="AE6" s="692"/>
      <c r="AF6" s="692"/>
      <c r="AG6" s="692"/>
      <c r="AH6" s="692"/>
      <c r="AI6" s="692"/>
      <c r="AJ6" s="692"/>
      <c r="AK6" s="692"/>
      <c r="AL6" s="673">
        <v>1.3</v>
      </c>
      <c r="AM6" s="676"/>
      <c r="AN6" s="676"/>
      <c r="AO6" s="693"/>
      <c r="AP6" s="651" t="s">
        <v>231</v>
      </c>
      <c r="AQ6" s="652"/>
      <c r="AR6" s="652"/>
      <c r="AS6" s="652"/>
      <c r="AT6" s="652"/>
      <c r="AU6" s="652"/>
      <c r="AV6" s="652"/>
      <c r="AW6" s="652"/>
      <c r="AX6" s="652"/>
      <c r="AY6" s="652"/>
      <c r="AZ6" s="652"/>
      <c r="BA6" s="652"/>
      <c r="BB6" s="652"/>
      <c r="BC6" s="652"/>
      <c r="BD6" s="652"/>
      <c r="BE6" s="652"/>
      <c r="BF6" s="653"/>
      <c r="BG6" s="672">
        <v>3901734</v>
      </c>
      <c r="BH6" s="642"/>
      <c r="BI6" s="642"/>
      <c r="BJ6" s="642"/>
      <c r="BK6" s="642"/>
      <c r="BL6" s="642"/>
      <c r="BM6" s="642"/>
      <c r="BN6" s="643"/>
      <c r="BO6" s="691">
        <v>96.5</v>
      </c>
      <c r="BP6" s="691"/>
      <c r="BQ6" s="691"/>
      <c r="BR6" s="691"/>
      <c r="BS6" s="692">
        <v>8241</v>
      </c>
      <c r="BT6" s="692"/>
      <c r="BU6" s="692"/>
      <c r="BV6" s="692"/>
      <c r="BW6" s="692"/>
      <c r="BX6" s="692"/>
      <c r="BY6" s="692"/>
      <c r="BZ6" s="692"/>
      <c r="CA6" s="692"/>
      <c r="CB6" s="742"/>
      <c r="CD6" s="720" t="s">
        <v>232</v>
      </c>
      <c r="CE6" s="721"/>
      <c r="CF6" s="721"/>
      <c r="CG6" s="721"/>
      <c r="CH6" s="721"/>
      <c r="CI6" s="721"/>
      <c r="CJ6" s="721"/>
      <c r="CK6" s="721"/>
      <c r="CL6" s="721"/>
      <c r="CM6" s="721"/>
      <c r="CN6" s="721"/>
      <c r="CO6" s="721"/>
      <c r="CP6" s="721"/>
      <c r="CQ6" s="722"/>
      <c r="CR6" s="672">
        <v>169244</v>
      </c>
      <c r="CS6" s="642"/>
      <c r="CT6" s="642"/>
      <c r="CU6" s="642"/>
      <c r="CV6" s="642"/>
      <c r="CW6" s="642"/>
      <c r="CX6" s="642"/>
      <c r="CY6" s="643"/>
      <c r="CZ6" s="762">
        <v>0.8</v>
      </c>
      <c r="DA6" s="737"/>
      <c r="DB6" s="737"/>
      <c r="DC6" s="765"/>
      <c r="DD6" s="641" t="s">
        <v>128</v>
      </c>
      <c r="DE6" s="642"/>
      <c r="DF6" s="642"/>
      <c r="DG6" s="642"/>
      <c r="DH6" s="642"/>
      <c r="DI6" s="642"/>
      <c r="DJ6" s="642"/>
      <c r="DK6" s="642"/>
      <c r="DL6" s="642"/>
      <c r="DM6" s="642"/>
      <c r="DN6" s="642"/>
      <c r="DO6" s="642"/>
      <c r="DP6" s="643"/>
      <c r="DQ6" s="641">
        <v>169244</v>
      </c>
      <c r="DR6" s="642"/>
      <c r="DS6" s="642"/>
      <c r="DT6" s="642"/>
      <c r="DU6" s="642"/>
      <c r="DV6" s="642"/>
      <c r="DW6" s="642"/>
      <c r="DX6" s="642"/>
      <c r="DY6" s="642"/>
      <c r="DZ6" s="642"/>
      <c r="EA6" s="642"/>
      <c r="EB6" s="642"/>
      <c r="EC6" s="705"/>
    </row>
    <row r="7" spans="2:143" ht="11.25" customHeight="1" x14ac:dyDescent="0.2">
      <c r="B7" s="651" t="s">
        <v>233</v>
      </c>
      <c r="C7" s="652"/>
      <c r="D7" s="652"/>
      <c r="E7" s="652"/>
      <c r="F7" s="652"/>
      <c r="G7" s="652"/>
      <c r="H7" s="652"/>
      <c r="I7" s="652"/>
      <c r="J7" s="652"/>
      <c r="K7" s="652"/>
      <c r="L7" s="652"/>
      <c r="M7" s="652"/>
      <c r="N7" s="652"/>
      <c r="O7" s="652"/>
      <c r="P7" s="652"/>
      <c r="Q7" s="653"/>
      <c r="R7" s="672">
        <v>2661</v>
      </c>
      <c r="S7" s="642"/>
      <c r="T7" s="642"/>
      <c r="U7" s="642"/>
      <c r="V7" s="642"/>
      <c r="W7" s="642"/>
      <c r="X7" s="642"/>
      <c r="Y7" s="643"/>
      <c r="Z7" s="691">
        <v>0</v>
      </c>
      <c r="AA7" s="691"/>
      <c r="AB7" s="691"/>
      <c r="AC7" s="691"/>
      <c r="AD7" s="692">
        <v>2661</v>
      </c>
      <c r="AE7" s="692"/>
      <c r="AF7" s="692"/>
      <c r="AG7" s="692"/>
      <c r="AH7" s="692"/>
      <c r="AI7" s="692"/>
      <c r="AJ7" s="692"/>
      <c r="AK7" s="692"/>
      <c r="AL7" s="673">
        <v>0</v>
      </c>
      <c r="AM7" s="676"/>
      <c r="AN7" s="676"/>
      <c r="AO7" s="693"/>
      <c r="AP7" s="651" t="s">
        <v>234</v>
      </c>
      <c r="AQ7" s="652"/>
      <c r="AR7" s="652"/>
      <c r="AS7" s="652"/>
      <c r="AT7" s="652"/>
      <c r="AU7" s="652"/>
      <c r="AV7" s="652"/>
      <c r="AW7" s="652"/>
      <c r="AX7" s="652"/>
      <c r="AY7" s="652"/>
      <c r="AZ7" s="652"/>
      <c r="BA7" s="652"/>
      <c r="BB7" s="652"/>
      <c r="BC7" s="652"/>
      <c r="BD7" s="652"/>
      <c r="BE7" s="652"/>
      <c r="BF7" s="653"/>
      <c r="BG7" s="672">
        <v>1520518</v>
      </c>
      <c r="BH7" s="642"/>
      <c r="BI7" s="642"/>
      <c r="BJ7" s="642"/>
      <c r="BK7" s="642"/>
      <c r="BL7" s="642"/>
      <c r="BM7" s="642"/>
      <c r="BN7" s="643"/>
      <c r="BO7" s="691">
        <v>37.6</v>
      </c>
      <c r="BP7" s="691"/>
      <c r="BQ7" s="691"/>
      <c r="BR7" s="691"/>
      <c r="BS7" s="692">
        <v>8241</v>
      </c>
      <c r="BT7" s="692"/>
      <c r="BU7" s="692"/>
      <c r="BV7" s="692"/>
      <c r="BW7" s="692"/>
      <c r="BX7" s="692"/>
      <c r="BY7" s="692"/>
      <c r="BZ7" s="692"/>
      <c r="CA7" s="692"/>
      <c r="CB7" s="742"/>
      <c r="CD7" s="701" t="s">
        <v>235</v>
      </c>
      <c r="CE7" s="702"/>
      <c r="CF7" s="702"/>
      <c r="CG7" s="702"/>
      <c r="CH7" s="702"/>
      <c r="CI7" s="702"/>
      <c r="CJ7" s="702"/>
      <c r="CK7" s="702"/>
      <c r="CL7" s="702"/>
      <c r="CM7" s="702"/>
      <c r="CN7" s="702"/>
      <c r="CO7" s="702"/>
      <c r="CP7" s="702"/>
      <c r="CQ7" s="703"/>
      <c r="CR7" s="672">
        <v>4579951</v>
      </c>
      <c r="CS7" s="642"/>
      <c r="CT7" s="642"/>
      <c r="CU7" s="642"/>
      <c r="CV7" s="642"/>
      <c r="CW7" s="642"/>
      <c r="CX7" s="642"/>
      <c r="CY7" s="643"/>
      <c r="CZ7" s="691">
        <v>22.1</v>
      </c>
      <c r="DA7" s="691"/>
      <c r="DB7" s="691"/>
      <c r="DC7" s="691"/>
      <c r="DD7" s="641">
        <v>21951</v>
      </c>
      <c r="DE7" s="642"/>
      <c r="DF7" s="642"/>
      <c r="DG7" s="642"/>
      <c r="DH7" s="642"/>
      <c r="DI7" s="642"/>
      <c r="DJ7" s="642"/>
      <c r="DK7" s="642"/>
      <c r="DL7" s="642"/>
      <c r="DM7" s="642"/>
      <c r="DN7" s="642"/>
      <c r="DO7" s="642"/>
      <c r="DP7" s="643"/>
      <c r="DQ7" s="641">
        <v>1957070</v>
      </c>
      <c r="DR7" s="642"/>
      <c r="DS7" s="642"/>
      <c r="DT7" s="642"/>
      <c r="DU7" s="642"/>
      <c r="DV7" s="642"/>
      <c r="DW7" s="642"/>
      <c r="DX7" s="642"/>
      <c r="DY7" s="642"/>
      <c r="DZ7" s="642"/>
      <c r="EA7" s="642"/>
      <c r="EB7" s="642"/>
      <c r="EC7" s="705"/>
    </row>
    <row r="8" spans="2:143" ht="11.25" customHeight="1" x14ac:dyDescent="0.2">
      <c r="B8" s="651" t="s">
        <v>236</v>
      </c>
      <c r="C8" s="652"/>
      <c r="D8" s="652"/>
      <c r="E8" s="652"/>
      <c r="F8" s="652"/>
      <c r="G8" s="652"/>
      <c r="H8" s="652"/>
      <c r="I8" s="652"/>
      <c r="J8" s="652"/>
      <c r="K8" s="652"/>
      <c r="L8" s="652"/>
      <c r="M8" s="652"/>
      <c r="N8" s="652"/>
      <c r="O8" s="652"/>
      <c r="P8" s="652"/>
      <c r="Q8" s="653"/>
      <c r="R8" s="672">
        <v>18864</v>
      </c>
      <c r="S8" s="642"/>
      <c r="T8" s="642"/>
      <c r="U8" s="642"/>
      <c r="V8" s="642"/>
      <c r="W8" s="642"/>
      <c r="X8" s="642"/>
      <c r="Y8" s="643"/>
      <c r="Z8" s="691">
        <v>0.1</v>
      </c>
      <c r="AA8" s="691"/>
      <c r="AB8" s="691"/>
      <c r="AC8" s="691"/>
      <c r="AD8" s="692">
        <v>18864</v>
      </c>
      <c r="AE8" s="692"/>
      <c r="AF8" s="692"/>
      <c r="AG8" s="692"/>
      <c r="AH8" s="692"/>
      <c r="AI8" s="692"/>
      <c r="AJ8" s="692"/>
      <c r="AK8" s="692"/>
      <c r="AL8" s="673">
        <v>0.2</v>
      </c>
      <c r="AM8" s="676"/>
      <c r="AN8" s="676"/>
      <c r="AO8" s="693"/>
      <c r="AP8" s="651" t="s">
        <v>237</v>
      </c>
      <c r="AQ8" s="652"/>
      <c r="AR8" s="652"/>
      <c r="AS8" s="652"/>
      <c r="AT8" s="652"/>
      <c r="AU8" s="652"/>
      <c r="AV8" s="652"/>
      <c r="AW8" s="652"/>
      <c r="AX8" s="652"/>
      <c r="AY8" s="652"/>
      <c r="AZ8" s="652"/>
      <c r="BA8" s="652"/>
      <c r="BB8" s="652"/>
      <c r="BC8" s="652"/>
      <c r="BD8" s="652"/>
      <c r="BE8" s="652"/>
      <c r="BF8" s="653"/>
      <c r="BG8" s="672">
        <v>55483</v>
      </c>
      <c r="BH8" s="642"/>
      <c r="BI8" s="642"/>
      <c r="BJ8" s="642"/>
      <c r="BK8" s="642"/>
      <c r="BL8" s="642"/>
      <c r="BM8" s="642"/>
      <c r="BN8" s="643"/>
      <c r="BO8" s="691">
        <v>1.4</v>
      </c>
      <c r="BP8" s="691"/>
      <c r="BQ8" s="691"/>
      <c r="BR8" s="691"/>
      <c r="BS8" s="692" t="s">
        <v>128</v>
      </c>
      <c r="BT8" s="692"/>
      <c r="BU8" s="692"/>
      <c r="BV8" s="692"/>
      <c r="BW8" s="692"/>
      <c r="BX8" s="692"/>
      <c r="BY8" s="692"/>
      <c r="BZ8" s="692"/>
      <c r="CA8" s="692"/>
      <c r="CB8" s="742"/>
      <c r="CD8" s="701" t="s">
        <v>238</v>
      </c>
      <c r="CE8" s="702"/>
      <c r="CF8" s="702"/>
      <c r="CG8" s="702"/>
      <c r="CH8" s="702"/>
      <c r="CI8" s="702"/>
      <c r="CJ8" s="702"/>
      <c r="CK8" s="702"/>
      <c r="CL8" s="702"/>
      <c r="CM8" s="702"/>
      <c r="CN8" s="702"/>
      <c r="CO8" s="702"/>
      <c r="CP8" s="702"/>
      <c r="CQ8" s="703"/>
      <c r="CR8" s="672">
        <v>6212517</v>
      </c>
      <c r="CS8" s="642"/>
      <c r="CT8" s="642"/>
      <c r="CU8" s="642"/>
      <c r="CV8" s="642"/>
      <c r="CW8" s="642"/>
      <c r="CX8" s="642"/>
      <c r="CY8" s="643"/>
      <c r="CZ8" s="691">
        <v>30</v>
      </c>
      <c r="DA8" s="691"/>
      <c r="DB8" s="691"/>
      <c r="DC8" s="691"/>
      <c r="DD8" s="641">
        <v>442699</v>
      </c>
      <c r="DE8" s="642"/>
      <c r="DF8" s="642"/>
      <c r="DG8" s="642"/>
      <c r="DH8" s="642"/>
      <c r="DI8" s="642"/>
      <c r="DJ8" s="642"/>
      <c r="DK8" s="642"/>
      <c r="DL8" s="642"/>
      <c r="DM8" s="642"/>
      <c r="DN8" s="642"/>
      <c r="DO8" s="642"/>
      <c r="DP8" s="643"/>
      <c r="DQ8" s="641">
        <v>2578224</v>
      </c>
      <c r="DR8" s="642"/>
      <c r="DS8" s="642"/>
      <c r="DT8" s="642"/>
      <c r="DU8" s="642"/>
      <c r="DV8" s="642"/>
      <c r="DW8" s="642"/>
      <c r="DX8" s="642"/>
      <c r="DY8" s="642"/>
      <c r="DZ8" s="642"/>
      <c r="EA8" s="642"/>
      <c r="EB8" s="642"/>
      <c r="EC8" s="705"/>
    </row>
    <row r="9" spans="2:143" ht="11.25" customHeight="1" x14ac:dyDescent="0.2">
      <c r="B9" s="651" t="s">
        <v>239</v>
      </c>
      <c r="C9" s="652"/>
      <c r="D9" s="652"/>
      <c r="E9" s="652"/>
      <c r="F9" s="652"/>
      <c r="G9" s="652"/>
      <c r="H9" s="652"/>
      <c r="I9" s="652"/>
      <c r="J9" s="652"/>
      <c r="K9" s="652"/>
      <c r="L9" s="652"/>
      <c r="M9" s="652"/>
      <c r="N9" s="652"/>
      <c r="O9" s="652"/>
      <c r="P9" s="652"/>
      <c r="Q9" s="653"/>
      <c r="R9" s="672">
        <v>24448</v>
      </c>
      <c r="S9" s="642"/>
      <c r="T9" s="642"/>
      <c r="U9" s="642"/>
      <c r="V9" s="642"/>
      <c r="W9" s="642"/>
      <c r="X9" s="642"/>
      <c r="Y9" s="643"/>
      <c r="Z9" s="691">
        <v>0.1</v>
      </c>
      <c r="AA9" s="691"/>
      <c r="AB9" s="691"/>
      <c r="AC9" s="691"/>
      <c r="AD9" s="692">
        <v>24448</v>
      </c>
      <c r="AE9" s="692"/>
      <c r="AF9" s="692"/>
      <c r="AG9" s="692"/>
      <c r="AH9" s="692"/>
      <c r="AI9" s="692"/>
      <c r="AJ9" s="692"/>
      <c r="AK9" s="692"/>
      <c r="AL9" s="673">
        <v>0.2</v>
      </c>
      <c r="AM9" s="676"/>
      <c r="AN9" s="676"/>
      <c r="AO9" s="693"/>
      <c r="AP9" s="651" t="s">
        <v>240</v>
      </c>
      <c r="AQ9" s="652"/>
      <c r="AR9" s="652"/>
      <c r="AS9" s="652"/>
      <c r="AT9" s="652"/>
      <c r="AU9" s="652"/>
      <c r="AV9" s="652"/>
      <c r="AW9" s="652"/>
      <c r="AX9" s="652"/>
      <c r="AY9" s="652"/>
      <c r="AZ9" s="652"/>
      <c r="BA9" s="652"/>
      <c r="BB9" s="652"/>
      <c r="BC9" s="652"/>
      <c r="BD9" s="652"/>
      <c r="BE9" s="652"/>
      <c r="BF9" s="653"/>
      <c r="BG9" s="672">
        <v>1332938</v>
      </c>
      <c r="BH9" s="642"/>
      <c r="BI9" s="642"/>
      <c r="BJ9" s="642"/>
      <c r="BK9" s="642"/>
      <c r="BL9" s="642"/>
      <c r="BM9" s="642"/>
      <c r="BN9" s="643"/>
      <c r="BO9" s="691">
        <v>33</v>
      </c>
      <c r="BP9" s="691"/>
      <c r="BQ9" s="691"/>
      <c r="BR9" s="691"/>
      <c r="BS9" s="692" t="s">
        <v>128</v>
      </c>
      <c r="BT9" s="692"/>
      <c r="BU9" s="692"/>
      <c r="BV9" s="692"/>
      <c r="BW9" s="692"/>
      <c r="BX9" s="692"/>
      <c r="BY9" s="692"/>
      <c r="BZ9" s="692"/>
      <c r="CA9" s="692"/>
      <c r="CB9" s="742"/>
      <c r="CD9" s="701" t="s">
        <v>241</v>
      </c>
      <c r="CE9" s="702"/>
      <c r="CF9" s="702"/>
      <c r="CG9" s="702"/>
      <c r="CH9" s="702"/>
      <c r="CI9" s="702"/>
      <c r="CJ9" s="702"/>
      <c r="CK9" s="702"/>
      <c r="CL9" s="702"/>
      <c r="CM9" s="702"/>
      <c r="CN9" s="702"/>
      <c r="CO9" s="702"/>
      <c r="CP9" s="702"/>
      <c r="CQ9" s="703"/>
      <c r="CR9" s="672">
        <v>1984549</v>
      </c>
      <c r="CS9" s="642"/>
      <c r="CT9" s="642"/>
      <c r="CU9" s="642"/>
      <c r="CV9" s="642"/>
      <c r="CW9" s="642"/>
      <c r="CX9" s="642"/>
      <c r="CY9" s="643"/>
      <c r="CZ9" s="691">
        <v>9.6</v>
      </c>
      <c r="DA9" s="691"/>
      <c r="DB9" s="691"/>
      <c r="DC9" s="691"/>
      <c r="DD9" s="641">
        <v>132</v>
      </c>
      <c r="DE9" s="642"/>
      <c r="DF9" s="642"/>
      <c r="DG9" s="642"/>
      <c r="DH9" s="642"/>
      <c r="DI9" s="642"/>
      <c r="DJ9" s="642"/>
      <c r="DK9" s="642"/>
      <c r="DL9" s="642"/>
      <c r="DM9" s="642"/>
      <c r="DN9" s="642"/>
      <c r="DO9" s="642"/>
      <c r="DP9" s="643"/>
      <c r="DQ9" s="641">
        <v>1049688</v>
      </c>
      <c r="DR9" s="642"/>
      <c r="DS9" s="642"/>
      <c r="DT9" s="642"/>
      <c r="DU9" s="642"/>
      <c r="DV9" s="642"/>
      <c r="DW9" s="642"/>
      <c r="DX9" s="642"/>
      <c r="DY9" s="642"/>
      <c r="DZ9" s="642"/>
      <c r="EA9" s="642"/>
      <c r="EB9" s="642"/>
      <c r="EC9" s="705"/>
    </row>
    <row r="10" spans="2:143" ht="11.25" customHeight="1" x14ac:dyDescent="0.2">
      <c r="B10" s="651" t="s">
        <v>242</v>
      </c>
      <c r="C10" s="652"/>
      <c r="D10" s="652"/>
      <c r="E10" s="652"/>
      <c r="F10" s="652"/>
      <c r="G10" s="652"/>
      <c r="H10" s="652"/>
      <c r="I10" s="652"/>
      <c r="J10" s="652"/>
      <c r="K10" s="652"/>
      <c r="L10" s="652"/>
      <c r="M10" s="652"/>
      <c r="N10" s="652"/>
      <c r="O10" s="652"/>
      <c r="P10" s="652"/>
      <c r="Q10" s="653"/>
      <c r="R10" s="672" t="s">
        <v>128</v>
      </c>
      <c r="S10" s="642"/>
      <c r="T10" s="642"/>
      <c r="U10" s="642"/>
      <c r="V10" s="642"/>
      <c r="W10" s="642"/>
      <c r="X10" s="642"/>
      <c r="Y10" s="643"/>
      <c r="Z10" s="691" t="s">
        <v>128</v>
      </c>
      <c r="AA10" s="691"/>
      <c r="AB10" s="691"/>
      <c r="AC10" s="691"/>
      <c r="AD10" s="692" t="s">
        <v>128</v>
      </c>
      <c r="AE10" s="692"/>
      <c r="AF10" s="692"/>
      <c r="AG10" s="692"/>
      <c r="AH10" s="692"/>
      <c r="AI10" s="692"/>
      <c r="AJ10" s="692"/>
      <c r="AK10" s="692"/>
      <c r="AL10" s="673" t="s">
        <v>128</v>
      </c>
      <c r="AM10" s="676"/>
      <c r="AN10" s="676"/>
      <c r="AO10" s="693"/>
      <c r="AP10" s="651" t="s">
        <v>243</v>
      </c>
      <c r="AQ10" s="652"/>
      <c r="AR10" s="652"/>
      <c r="AS10" s="652"/>
      <c r="AT10" s="652"/>
      <c r="AU10" s="652"/>
      <c r="AV10" s="652"/>
      <c r="AW10" s="652"/>
      <c r="AX10" s="652"/>
      <c r="AY10" s="652"/>
      <c r="AZ10" s="652"/>
      <c r="BA10" s="652"/>
      <c r="BB10" s="652"/>
      <c r="BC10" s="652"/>
      <c r="BD10" s="652"/>
      <c r="BE10" s="652"/>
      <c r="BF10" s="653"/>
      <c r="BG10" s="672">
        <v>61994</v>
      </c>
      <c r="BH10" s="642"/>
      <c r="BI10" s="642"/>
      <c r="BJ10" s="642"/>
      <c r="BK10" s="642"/>
      <c r="BL10" s="642"/>
      <c r="BM10" s="642"/>
      <c r="BN10" s="643"/>
      <c r="BO10" s="691">
        <v>1.5</v>
      </c>
      <c r="BP10" s="691"/>
      <c r="BQ10" s="691"/>
      <c r="BR10" s="691"/>
      <c r="BS10" s="692" t="s">
        <v>128</v>
      </c>
      <c r="BT10" s="692"/>
      <c r="BU10" s="692"/>
      <c r="BV10" s="692"/>
      <c r="BW10" s="692"/>
      <c r="BX10" s="692"/>
      <c r="BY10" s="692"/>
      <c r="BZ10" s="692"/>
      <c r="CA10" s="692"/>
      <c r="CB10" s="742"/>
      <c r="CD10" s="701" t="s">
        <v>244</v>
      </c>
      <c r="CE10" s="702"/>
      <c r="CF10" s="702"/>
      <c r="CG10" s="702"/>
      <c r="CH10" s="702"/>
      <c r="CI10" s="702"/>
      <c r="CJ10" s="702"/>
      <c r="CK10" s="702"/>
      <c r="CL10" s="702"/>
      <c r="CM10" s="702"/>
      <c r="CN10" s="702"/>
      <c r="CO10" s="702"/>
      <c r="CP10" s="702"/>
      <c r="CQ10" s="703"/>
      <c r="CR10" s="672">
        <v>17461</v>
      </c>
      <c r="CS10" s="642"/>
      <c r="CT10" s="642"/>
      <c r="CU10" s="642"/>
      <c r="CV10" s="642"/>
      <c r="CW10" s="642"/>
      <c r="CX10" s="642"/>
      <c r="CY10" s="643"/>
      <c r="CZ10" s="691">
        <v>0.1</v>
      </c>
      <c r="DA10" s="691"/>
      <c r="DB10" s="691"/>
      <c r="DC10" s="691"/>
      <c r="DD10" s="641" t="s">
        <v>128</v>
      </c>
      <c r="DE10" s="642"/>
      <c r="DF10" s="642"/>
      <c r="DG10" s="642"/>
      <c r="DH10" s="642"/>
      <c r="DI10" s="642"/>
      <c r="DJ10" s="642"/>
      <c r="DK10" s="642"/>
      <c r="DL10" s="642"/>
      <c r="DM10" s="642"/>
      <c r="DN10" s="642"/>
      <c r="DO10" s="642"/>
      <c r="DP10" s="643"/>
      <c r="DQ10" s="641">
        <v>8783</v>
      </c>
      <c r="DR10" s="642"/>
      <c r="DS10" s="642"/>
      <c r="DT10" s="642"/>
      <c r="DU10" s="642"/>
      <c r="DV10" s="642"/>
      <c r="DW10" s="642"/>
      <c r="DX10" s="642"/>
      <c r="DY10" s="642"/>
      <c r="DZ10" s="642"/>
      <c r="EA10" s="642"/>
      <c r="EB10" s="642"/>
      <c r="EC10" s="705"/>
    </row>
    <row r="11" spans="2:143" ht="11.25" customHeight="1" x14ac:dyDescent="0.2">
      <c r="B11" s="651" t="s">
        <v>245</v>
      </c>
      <c r="C11" s="652"/>
      <c r="D11" s="652"/>
      <c r="E11" s="652"/>
      <c r="F11" s="652"/>
      <c r="G11" s="652"/>
      <c r="H11" s="652"/>
      <c r="I11" s="652"/>
      <c r="J11" s="652"/>
      <c r="K11" s="652"/>
      <c r="L11" s="652"/>
      <c r="M11" s="652"/>
      <c r="N11" s="652"/>
      <c r="O11" s="652"/>
      <c r="P11" s="652"/>
      <c r="Q11" s="653"/>
      <c r="R11" s="672">
        <v>727509</v>
      </c>
      <c r="S11" s="642"/>
      <c r="T11" s="642"/>
      <c r="U11" s="642"/>
      <c r="V11" s="642"/>
      <c r="W11" s="642"/>
      <c r="X11" s="642"/>
      <c r="Y11" s="643"/>
      <c r="Z11" s="673">
        <v>3.3</v>
      </c>
      <c r="AA11" s="676"/>
      <c r="AB11" s="676"/>
      <c r="AC11" s="677"/>
      <c r="AD11" s="641">
        <v>727509</v>
      </c>
      <c r="AE11" s="642"/>
      <c r="AF11" s="642"/>
      <c r="AG11" s="642"/>
      <c r="AH11" s="642"/>
      <c r="AI11" s="642"/>
      <c r="AJ11" s="642"/>
      <c r="AK11" s="643"/>
      <c r="AL11" s="673">
        <v>7.1</v>
      </c>
      <c r="AM11" s="676"/>
      <c r="AN11" s="676"/>
      <c r="AO11" s="693"/>
      <c r="AP11" s="651" t="s">
        <v>246</v>
      </c>
      <c r="AQ11" s="652"/>
      <c r="AR11" s="652"/>
      <c r="AS11" s="652"/>
      <c r="AT11" s="652"/>
      <c r="AU11" s="652"/>
      <c r="AV11" s="652"/>
      <c r="AW11" s="652"/>
      <c r="AX11" s="652"/>
      <c r="AY11" s="652"/>
      <c r="AZ11" s="652"/>
      <c r="BA11" s="652"/>
      <c r="BB11" s="652"/>
      <c r="BC11" s="652"/>
      <c r="BD11" s="652"/>
      <c r="BE11" s="652"/>
      <c r="BF11" s="653"/>
      <c r="BG11" s="672">
        <v>70103</v>
      </c>
      <c r="BH11" s="642"/>
      <c r="BI11" s="642"/>
      <c r="BJ11" s="642"/>
      <c r="BK11" s="642"/>
      <c r="BL11" s="642"/>
      <c r="BM11" s="642"/>
      <c r="BN11" s="643"/>
      <c r="BO11" s="691">
        <v>1.7</v>
      </c>
      <c r="BP11" s="691"/>
      <c r="BQ11" s="691"/>
      <c r="BR11" s="691"/>
      <c r="BS11" s="692">
        <v>8241</v>
      </c>
      <c r="BT11" s="692"/>
      <c r="BU11" s="692"/>
      <c r="BV11" s="692"/>
      <c r="BW11" s="692"/>
      <c r="BX11" s="692"/>
      <c r="BY11" s="692"/>
      <c r="BZ11" s="692"/>
      <c r="CA11" s="692"/>
      <c r="CB11" s="742"/>
      <c r="CD11" s="701" t="s">
        <v>247</v>
      </c>
      <c r="CE11" s="702"/>
      <c r="CF11" s="702"/>
      <c r="CG11" s="702"/>
      <c r="CH11" s="702"/>
      <c r="CI11" s="702"/>
      <c r="CJ11" s="702"/>
      <c r="CK11" s="702"/>
      <c r="CL11" s="702"/>
      <c r="CM11" s="702"/>
      <c r="CN11" s="702"/>
      <c r="CO11" s="702"/>
      <c r="CP11" s="702"/>
      <c r="CQ11" s="703"/>
      <c r="CR11" s="672">
        <v>621596</v>
      </c>
      <c r="CS11" s="642"/>
      <c r="CT11" s="642"/>
      <c r="CU11" s="642"/>
      <c r="CV11" s="642"/>
      <c r="CW11" s="642"/>
      <c r="CX11" s="642"/>
      <c r="CY11" s="643"/>
      <c r="CZ11" s="691">
        <v>3</v>
      </c>
      <c r="DA11" s="691"/>
      <c r="DB11" s="691"/>
      <c r="DC11" s="691"/>
      <c r="DD11" s="641">
        <v>262454</v>
      </c>
      <c r="DE11" s="642"/>
      <c r="DF11" s="642"/>
      <c r="DG11" s="642"/>
      <c r="DH11" s="642"/>
      <c r="DI11" s="642"/>
      <c r="DJ11" s="642"/>
      <c r="DK11" s="642"/>
      <c r="DL11" s="642"/>
      <c r="DM11" s="642"/>
      <c r="DN11" s="642"/>
      <c r="DO11" s="642"/>
      <c r="DP11" s="643"/>
      <c r="DQ11" s="641">
        <v>221876</v>
      </c>
      <c r="DR11" s="642"/>
      <c r="DS11" s="642"/>
      <c r="DT11" s="642"/>
      <c r="DU11" s="642"/>
      <c r="DV11" s="642"/>
      <c r="DW11" s="642"/>
      <c r="DX11" s="642"/>
      <c r="DY11" s="642"/>
      <c r="DZ11" s="642"/>
      <c r="EA11" s="642"/>
      <c r="EB11" s="642"/>
      <c r="EC11" s="705"/>
    </row>
    <row r="12" spans="2:143" ht="11.25" customHeight="1" x14ac:dyDescent="0.2">
      <c r="B12" s="651" t="s">
        <v>248</v>
      </c>
      <c r="C12" s="652"/>
      <c r="D12" s="652"/>
      <c r="E12" s="652"/>
      <c r="F12" s="652"/>
      <c r="G12" s="652"/>
      <c r="H12" s="652"/>
      <c r="I12" s="652"/>
      <c r="J12" s="652"/>
      <c r="K12" s="652"/>
      <c r="L12" s="652"/>
      <c r="M12" s="652"/>
      <c r="N12" s="652"/>
      <c r="O12" s="652"/>
      <c r="P12" s="652"/>
      <c r="Q12" s="653"/>
      <c r="R12" s="672">
        <v>17494</v>
      </c>
      <c r="S12" s="642"/>
      <c r="T12" s="642"/>
      <c r="U12" s="642"/>
      <c r="V12" s="642"/>
      <c r="W12" s="642"/>
      <c r="X12" s="642"/>
      <c r="Y12" s="643"/>
      <c r="Z12" s="691">
        <v>0.1</v>
      </c>
      <c r="AA12" s="691"/>
      <c r="AB12" s="691"/>
      <c r="AC12" s="691"/>
      <c r="AD12" s="692">
        <v>17494</v>
      </c>
      <c r="AE12" s="692"/>
      <c r="AF12" s="692"/>
      <c r="AG12" s="692"/>
      <c r="AH12" s="692"/>
      <c r="AI12" s="692"/>
      <c r="AJ12" s="692"/>
      <c r="AK12" s="692"/>
      <c r="AL12" s="673">
        <v>0.2</v>
      </c>
      <c r="AM12" s="676"/>
      <c r="AN12" s="676"/>
      <c r="AO12" s="693"/>
      <c r="AP12" s="651" t="s">
        <v>249</v>
      </c>
      <c r="AQ12" s="652"/>
      <c r="AR12" s="652"/>
      <c r="AS12" s="652"/>
      <c r="AT12" s="652"/>
      <c r="AU12" s="652"/>
      <c r="AV12" s="652"/>
      <c r="AW12" s="652"/>
      <c r="AX12" s="652"/>
      <c r="AY12" s="652"/>
      <c r="AZ12" s="652"/>
      <c r="BA12" s="652"/>
      <c r="BB12" s="652"/>
      <c r="BC12" s="652"/>
      <c r="BD12" s="652"/>
      <c r="BE12" s="652"/>
      <c r="BF12" s="653"/>
      <c r="BG12" s="672">
        <v>2030825</v>
      </c>
      <c r="BH12" s="642"/>
      <c r="BI12" s="642"/>
      <c r="BJ12" s="642"/>
      <c r="BK12" s="642"/>
      <c r="BL12" s="642"/>
      <c r="BM12" s="642"/>
      <c r="BN12" s="643"/>
      <c r="BO12" s="691">
        <v>50.2</v>
      </c>
      <c r="BP12" s="691"/>
      <c r="BQ12" s="691"/>
      <c r="BR12" s="691"/>
      <c r="BS12" s="692" t="s">
        <v>128</v>
      </c>
      <c r="BT12" s="692"/>
      <c r="BU12" s="692"/>
      <c r="BV12" s="692"/>
      <c r="BW12" s="692"/>
      <c r="BX12" s="692"/>
      <c r="BY12" s="692"/>
      <c r="BZ12" s="692"/>
      <c r="CA12" s="692"/>
      <c r="CB12" s="742"/>
      <c r="CD12" s="701" t="s">
        <v>250</v>
      </c>
      <c r="CE12" s="702"/>
      <c r="CF12" s="702"/>
      <c r="CG12" s="702"/>
      <c r="CH12" s="702"/>
      <c r="CI12" s="702"/>
      <c r="CJ12" s="702"/>
      <c r="CK12" s="702"/>
      <c r="CL12" s="702"/>
      <c r="CM12" s="702"/>
      <c r="CN12" s="702"/>
      <c r="CO12" s="702"/>
      <c r="CP12" s="702"/>
      <c r="CQ12" s="703"/>
      <c r="CR12" s="672">
        <v>691249</v>
      </c>
      <c r="CS12" s="642"/>
      <c r="CT12" s="642"/>
      <c r="CU12" s="642"/>
      <c r="CV12" s="642"/>
      <c r="CW12" s="642"/>
      <c r="CX12" s="642"/>
      <c r="CY12" s="643"/>
      <c r="CZ12" s="691">
        <v>3.3</v>
      </c>
      <c r="DA12" s="691"/>
      <c r="DB12" s="691"/>
      <c r="DC12" s="691"/>
      <c r="DD12" s="641">
        <v>58402</v>
      </c>
      <c r="DE12" s="642"/>
      <c r="DF12" s="642"/>
      <c r="DG12" s="642"/>
      <c r="DH12" s="642"/>
      <c r="DI12" s="642"/>
      <c r="DJ12" s="642"/>
      <c r="DK12" s="642"/>
      <c r="DL12" s="642"/>
      <c r="DM12" s="642"/>
      <c r="DN12" s="642"/>
      <c r="DO12" s="642"/>
      <c r="DP12" s="643"/>
      <c r="DQ12" s="641">
        <v>468386</v>
      </c>
      <c r="DR12" s="642"/>
      <c r="DS12" s="642"/>
      <c r="DT12" s="642"/>
      <c r="DU12" s="642"/>
      <c r="DV12" s="642"/>
      <c r="DW12" s="642"/>
      <c r="DX12" s="642"/>
      <c r="DY12" s="642"/>
      <c r="DZ12" s="642"/>
      <c r="EA12" s="642"/>
      <c r="EB12" s="642"/>
      <c r="EC12" s="705"/>
    </row>
    <row r="13" spans="2:143" ht="11.25" customHeight="1" x14ac:dyDescent="0.2">
      <c r="B13" s="651" t="s">
        <v>251</v>
      </c>
      <c r="C13" s="652"/>
      <c r="D13" s="652"/>
      <c r="E13" s="652"/>
      <c r="F13" s="652"/>
      <c r="G13" s="652"/>
      <c r="H13" s="652"/>
      <c r="I13" s="652"/>
      <c r="J13" s="652"/>
      <c r="K13" s="652"/>
      <c r="L13" s="652"/>
      <c r="M13" s="652"/>
      <c r="N13" s="652"/>
      <c r="O13" s="652"/>
      <c r="P13" s="652"/>
      <c r="Q13" s="653"/>
      <c r="R13" s="672" t="s">
        <v>128</v>
      </c>
      <c r="S13" s="642"/>
      <c r="T13" s="642"/>
      <c r="U13" s="642"/>
      <c r="V13" s="642"/>
      <c r="W13" s="642"/>
      <c r="X13" s="642"/>
      <c r="Y13" s="643"/>
      <c r="Z13" s="691" t="s">
        <v>128</v>
      </c>
      <c r="AA13" s="691"/>
      <c r="AB13" s="691"/>
      <c r="AC13" s="691"/>
      <c r="AD13" s="692" t="s">
        <v>128</v>
      </c>
      <c r="AE13" s="692"/>
      <c r="AF13" s="692"/>
      <c r="AG13" s="692"/>
      <c r="AH13" s="692"/>
      <c r="AI13" s="692"/>
      <c r="AJ13" s="692"/>
      <c r="AK13" s="692"/>
      <c r="AL13" s="673" t="s">
        <v>128</v>
      </c>
      <c r="AM13" s="676"/>
      <c r="AN13" s="676"/>
      <c r="AO13" s="693"/>
      <c r="AP13" s="651" t="s">
        <v>252</v>
      </c>
      <c r="AQ13" s="652"/>
      <c r="AR13" s="652"/>
      <c r="AS13" s="652"/>
      <c r="AT13" s="652"/>
      <c r="AU13" s="652"/>
      <c r="AV13" s="652"/>
      <c r="AW13" s="652"/>
      <c r="AX13" s="652"/>
      <c r="AY13" s="652"/>
      <c r="AZ13" s="652"/>
      <c r="BA13" s="652"/>
      <c r="BB13" s="652"/>
      <c r="BC13" s="652"/>
      <c r="BD13" s="652"/>
      <c r="BE13" s="652"/>
      <c r="BF13" s="653"/>
      <c r="BG13" s="672">
        <v>1980296</v>
      </c>
      <c r="BH13" s="642"/>
      <c r="BI13" s="642"/>
      <c r="BJ13" s="642"/>
      <c r="BK13" s="642"/>
      <c r="BL13" s="642"/>
      <c r="BM13" s="642"/>
      <c r="BN13" s="643"/>
      <c r="BO13" s="691">
        <v>49</v>
      </c>
      <c r="BP13" s="691"/>
      <c r="BQ13" s="691"/>
      <c r="BR13" s="691"/>
      <c r="BS13" s="692" t="s">
        <v>128</v>
      </c>
      <c r="BT13" s="692"/>
      <c r="BU13" s="692"/>
      <c r="BV13" s="692"/>
      <c r="BW13" s="692"/>
      <c r="BX13" s="692"/>
      <c r="BY13" s="692"/>
      <c r="BZ13" s="692"/>
      <c r="CA13" s="692"/>
      <c r="CB13" s="742"/>
      <c r="CD13" s="701" t="s">
        <v>253</v>
      </c>
      <c r="CE13" s="702"/>
      <c r="CF13" s="702"/>
      <c r="CG13" s="702"/>
      <c r="CH13" s="702"/>
      <c r="CI13" s="702"/>
      <c r="CJ13" s="702"/>
      <c r="CK13" s="702"/>
      <c r="CL13" s="702"/>
      <c r="CM13" s="702"/>
      <c r="CN13" s="702"/>
      <c r="CO13" s="702"/>
      <c r="CP13" s="702"/>
      <c r="CQ13" s="703"/>
      <c r="CR13" s="672">
        <v>1681897</v>
      </c>
      <c r="CS13" s="642"/>
      <c r="CT13" s="642"/>
      <c r="CU13" s="642"/>
      <c r="CV13" s="642"/>
      <c r="CW13" s="642"/>
      <c r="CX13" s="642"/>
      <c r="CY13" s="643"/>
      <c r="CZ13" s="691">
        <v>8.1</v>
      </c>
      <c r="DA13" s="691"/>
      <c r="DB13" s="691"/>
      <c r="DC13" s="691"/>
      <c r="DD13" s="641">
        <v>616636</v>
      </c>
      <c r="DE13" s="642"/>
      <c r="DF13" s="642"/>
      <c r="DG13" s="642"/>
      <c r="DH13" s="642"/>
      <c r="DI13" s="642"/>
      <c r="DJ13" s="642"/>
      <c r="DK13" s="642"/>
      <c r="DL13" s="642"/>
      <c r="DM13" s="642"/>
      <c r="DN13" s="642"/>
      <c r="DO13" s="642"/>
      <c r="DP13" s="643"/>
      <c r="DQ13" s="641">
        <v>1090880</v>
      </c>
      <c r="DR13" s="642"/>
      <c r="DS13" s="642"/>
      <c r="DT13" s="642"/>
      <c r="DU13" s="642"/>
      <c r="DV13" s="642"/>
      <c r="DW13" s="642"/>
      <c r="DX13" s="642"/>
      <c r="DY13" s="642"/>
      <c r="DZ13" s="642"/>
      <c r="EA13" s="642"/>
      <c r="EB13" s="642"/>
      <c r="EC13" s="705"/>
    </row>
    <row r="14" spans="2:143" ht="11.25" customHeight="1" x14ac:dyDescent="0.2">
      <c r="B14" s="651" t="s">
        <v>254</v>
      </c>
      <c r="C14" s="652"/>
      <c r="D14" s="652"/>
      <c r="E14" s="652"/>
      <c r="F14" s="652"/>
      <c r="G14" s="652"/>
      <c r="H14" s="652"/>
      <c r="I14" s="652"/>
      <c r="J14" s="652"/>
      <c r="K14" s="652"/>
      <c r="L14" s="652"/>
      <c r="M14" s="652"/>
      <c r="N14" s="652"/>
      <c r="O14" s="652"/>
      <c r="P14" s="652"/>
      <c r="Q14" s="653"/>
      <c r="R14" s="672" t="s">
        <v>128</v>
      </c>
      <c r="S14" s="642"/>
      <c r="T14" s="642"/>
      <c r="U14" s="642"/>
      <c r="V14" s="642"/>
      <c r="W14" s="642"/>
      <c r="X14" s="642"/>
      <c r="Y14" s="643"/>
      <c r="Z14" s="691" t="s">
        <v>128</v>
      </c>
      <c r="AA14" s="691"/>
      <c r="AB14" s="691"/>
      <c r="AC14" s="691"/>
      <c r="AD14" s="692" t="s">
        <v>128</v>
      </c>
      <c r="AE14" s="692"/>
      <c r="AF14" s="692"/>
      <c r="AG14" s="692"/>
      <c r="AH14" s="692"/>
      <c r="AI14" s="692"/>
      <c r="AJ14" s="692"/>
      <c r="AK14" s="692"/>
      <c r="AL14" s="673" t="s">
        <v>128</v>
      </c>
      <c r="AM14" s="676"/>
      <c r="AN14" s="676"/>
      <c r="AO14" s="693"/>
      <c r="AP14" s="651" t="s">
        <v>255</v>
      </c>
      <c r="AQ14" s="652"/>
      <c r="AR14" s="652"/>
      <c r="AS14" s="652"/>
      <c r="AT14" s="652"/>
      <c r="AU14" s="652"/>
      <c r="AV14" s="652"/>
      <c r="AW14" s="652"/>
      <c r="AX14" s="652"/>
      <c r="AY14" s="652"/>
      <c r="AZ14" s="652"/>
      <c r="BA14" s="652"/>
      <c r="BB14" s="652"/>
      <c r="BC14" s="652"/>
      <c r="BD14" s="652"/>
      <c r="BE14" s="652"/>
      <c r="BF14" s="653"/>
      <c r="BG14" s="672">
        <v>147717</v>
      </c>
      <c r="BH14" s="642"/>
      <c r="BI14" s="642"/>
      <c r="BJ14" s="642"/>
      <c r="BK14" s="642"/>
      <c r="BL14" s="642"/>
      <c r="BM14" s="642"/>
      <c r="BN14" s="643"/>
      <c r="BO14" s="691">
        <v>3.7</v>
      </c>
      <c r="BP14" s="691"/>
      <c r="BQ14" s="691"/>
      <c r="BR14" s="691"/>
      <c r="BS14" s="692" t="s">
        <v>128</v>
      </c>
      <c r="BT14" s="692"/>
      <c r="BU14" s="692"/>
      <c r="BV14" s="692"/>
      <c r="BW14" s="692"/>
      <c r="BX14" s="692"/>
      <c r="BY14" s="692"/>
      <c r="BZ14" s="692"/>
      <c r="CA14" s="692"/>
      <c r="CB14" s="742"/>
      <c r="CD14" s="701" t="s">
        <v>256</v>
      </c>
      <c r="CE14" s="702"/>
      <c r="CF14" s="702"/>
      <c r="CG14" s="702"/>
      <c r="CH14" s="702"/>
      <c r="CI14" s="702"/>
      <c r="CJ14" s="702"/>
      <c r="CK14" s="702"/>
      <c r="CL14" s="702"/>
      <c r="CM14" s="702"/>
      <c r="CN14" s="702"/>
      <c r="CO14" s="702"/>
      <c r="CP14" s="702"/>
      <c r="CQ14" s="703"/>
      <c r="CR14" s="672">
        <v>680809</v>
      </c>
      <c r="CS14" s="642"/>
      <c r="CT14" s="642"/>
      <c r="CU14" s="642"/>
      <c r="CV14" s="642"/>
      <c r="CW14" s="642"/>
      <c r="CX14" s="642"/>
      <c r="CY14" s="643"/>
      <c r="CZ14" s="691">
        <v>3.3</v>
      </c>
      <c r="DA14" s="691"/>
      <c r="DB14" s="691"/>
      <c r="DC14" s="691"/>
      <c r="DD14" s="641">
        <v>31546</v>
      </c>
      <c r="DE14" s="642"/>
      <c r="DF14" s="642"/>
      <c r="DG14" s="642"/>
      <c r="DH14" s="642"/>
      <c r="DI14" s="642"/>
      <c r="DJ14" s="642"/>
      <c r="DK14" s="642"/>
      <c r="DL14" s="642"/>
      <c r="DM14" s="642"/>
      <c r="DN14" s="642"/>
      <c r="DO14" s="642"/>
      <c r="DP14" s="643"/>
      <c r="DQ14" s="641">
        <v>622637</v>
      </c>
      <c r="DR14" s="642"/>
      <c r="DS14" s="642"/>
      <c r="DT14" s="642"/>
      <c r="DU14" s="642"/>
      <c r="DV14" s="642"/>
      <c r="DW14" s="642"/>
      <c r="DX14" s="642"/>
      <c r="DY14" s="642"/>
      <c r="DZ14" s="642"/>
      <c r="EA14" s="642"/>
      <c r="EB14" s="642"/>
      <c r="EC14" s="705"/>
    </row>
    <row r="15" spans="2:143" ht="11.25" customHeight="1" x14ac:dyDescent="0.2">
      <c r="B15" s="651" t="s">
        <v>257</v>
      </c>
      <c r="C15" s="652"/>
      <c r="D15" s="652"/>
      <c r="E15" s="652"/>
      <c r="F15" s="652"/>
      <c r="G15" s="652"/>
      <c r="H15" s="652"/>
      <c r="I15" s="652"/>
      <c r="J15" s="652"/>
      <c r="K15" s="652"/>
      <c r="L15" s="652"/>
      <c r="M15" s="652"/>
      <c r="N15" s="652"/>
      <c r="O15" s="652"/>
      <c r="P15" s="652"/>
      <c r="Q15" s="653"/>
      <c r="R15" s="672" t="s">
        <v>128</v>
      </c>
      <c r="S15" s="642"/>
      <c r="T15" s="642"/>
      <c r="U15" s="642"/>
      <c r="V15" s="642"/>
      <c r="W15" s="642"/>
      <c r="X15" s="642"/>
      <c r="Y15" s="643"/>
      <c r="Z15" s="691" t="s">
        <v>128</v>
      </c>
      <c r="AA15" s="691"/>
      <c r="AB15" s="691"/>
      <c r="AC15" s="691"/>
      <c r="AD15" s="692" t="s">
        <v>128</v>
      </c>
      <c r="AE15" s="692"/>
      <c r="AF15" s="692"/>
      <c r="AG15" s="692"/>
      <c r="AH15" s="692"/>
      <c r="AI15" s="692"/>
      <c r="AJ15" s="692"/>
      <c r="AK15" s="692"/>
      <c r="AL15" s="673" t="s">
        <v>128</v>
      </c>
      <c r="AM15" s="676"/>
      <c r="AN15" s="676"/>
      <c r="AO15" s="693"/>
      <c r="AP15" s="651" t="s">
        <v>258</v>
      </c>
      <c r="AQ15" s="652"/>
      <c r="AR15" s="652"/>
      <c r="AS15" s="652"/>
      <c r="AT15" s="652"/>
      <c r="AU15" s="652"/>
      <c r="AV15" s="652"/>
      <c r="AW15" s="652"/>
      <c r="AX15" s="652"/>
      <c r="AY15" s="652"/>
      <c r="AZ15" s="652"/>
      <c r="BA15" s="652"/>
      <c r="BB15" s="652"/>
      <c r="BC15" s="652"/>
      <c r="BD15" s="652"/>
      <c r="BE15" s="652"/>
      <c r="BF15" s="653"/>
      <c r="BG15" s="672">
        <v>202674</v>
      </c>
      <c r="BH15" s="642"/>
      <c r="BI15" s="642"/>
      <c r="BJ15" s="642"/>
      <c r="BK15" s="642"/>
      <c r="BL15" s="642"/>
      <c r="BM15" s="642"/>
      <c r="BN15" s="643"/>
      <c r="BO15" s="691">
        <v>5</v>
      </c>
      <c r="BP15" s="691"/>
      <c r="BQ15" s="691"/>
      <c r="BR15" s="691"/>
      <c r="BS15" s="692" t="s">
        <v>128</v>
      </c>
      <c r="BT15" s="692"/>
      <c r="BU15" s="692"/>
      <c r="BV15" s="692"/>
      <c r="BW15" s="692"/>
      <c r="BX15" s="692"/>
      <c r="BY15" s="692"/>
      <c r="BZ15" s="692"/>
      <c r="CA15" s="692"/>
      <c r="CB15" s="742"/>
      <c r="CD15" s="701" t="s">
        <v>259</v>
      </c>
      <c r="CE15" s="702"/>
      <c r="CF15" s="702"/>
      <c r="CG15" s="702"/>
      <c r="CH15" s="702"/>
      <c r="CI15" s="702"/>
      <c r="CJ15" s="702"/>
      <c r="CK15" s="702"/>
      <c r="CL15" s="702"/>
      <c r="CM15" s="702"/>
      <c r="CN15" s="702"/>
      <c r="CO15" s="702"/>
      <c r="CP15" s="702"/>
      <c r="CQ15" s="703"/>
      <c r="CR15" s="672">
        <v>1567775</v>
      </c>
      <c r="CS15" s="642"/>
      <c r="CT15" s="642"/>
      <c r="CU15" s="642"/>
      <c r="CV15" s="642"/>
      <c r="CW15" s="642"/>
      <c r="CX15" s="642"/>
      <c r="CY15" s="643"/>
      <c r="CZ15" s="691">
        <v>7.6</v>
      </c>
      <c r="DA15" s="691"/>
      <c r="DB15" s="691"/>
      <c r="DC15" s="691"/>
      <c r="DD15" s="641">
        <v>81838</v>
      </c>
      <c r="DE15" s="642"/>
      <c r="DF15" s="642"/>
      <c r="DG15" s="642"/>
      <c r="DH15" s="642"/>
      <c r="DI15" s="642"/>
      <c r="DJ15" s="642"/>
      <c r="DK15" s="642"/>
      <c r="DL15" s="642"/>
      <c r="DM15" s="642"/>
      <c r="DN15" s="642"/>
      <c r="DO15" s="642"/>
      <c r="DP15" s="643"/>
      <c r="DQ15" s="641">
        <v>1214169</v>
      </c>
      <c r="DR15" s="642"/>
      <c r="DS15" s="642"/>
      <c r="DT15" s="642"/>
      <c r="DU15" s="642"/>
      <c r="DV15" s="642"/>
      <c r="DW15" s="642"/>
      <c r="DX15" s="642"/>
      <c r="DY15" s="642"/>
      <c r="DZ15" s="642"/>
      <c r="EA15" s="642"/>
      <c r="EB15" s="642"/>
      <c r="EC15" s="705"/>
    </row>
    <row r="16" spans="2:143" ht="11.25" customHeight="1" x14ac:dyDescent="0.2">
      <c r="B16" s="651" t="s">
        <v>260</v>
      </c>
      <c r="C16" s="652"/>
      <c r="D16" s="652"/>
      <c r="E16" s="652"/>
      <c r="F16" s="652"/>
      <c r="G16" s="652"/>
      <c r="H16" s="652"/>
      <c r="I16" s="652"/>
      <c r="J16" s="652"/>
      <c r="K16" s="652"/>
      <c r="L16" s="652"/>
      <c r="M16" s="652"/>
      <c r="N16" s="652"/>
      <c r="O16" s="652"/>
      <c r="P16" s="652"/>
      <c r="Q16" s="653"/>
      <c r="R16" s="672">
        <v>11782</v>
      </c>
      <c r="S16" s="642"/>
      <c r="T16" s="642"/>
      <c r="U16" s="642"/>
      <c r="V16" s="642"/>
      <c r="W16" s="642"/>
      <c r="X16" s="642"/>
      <c r="Y16" s="643"/>
      <c r="Z16" s="691">
        <v>0.1</v>
      </c>
      <c r="AA16" s="691"/>
      <c r="AB16" s="691"/>
      <c r="AC16" s="691"/>
      <c r="AD16" s="692">
        <v>11782</v>
      </c>
      <c r="AE16" s="692"/>
      <c r="AF16" s="692"/>
      <c r="AG16" s="692"/>
      <c r="AH16" s="692"/>
      <c r="AI16" s="692"/>
      <c r="AJ16" s="692"/>
      <c r="AK16" s="692"/>
      <c r="AL16" s="673">
        <v>0.1</v>
      </c>
      <c r="AM16" s="676"/>
      <c r="AN16" s="676"/>
      <c r="AO16" s="693"/>
      <c r="AP16" s="651" t="s">
        <v>261</v>
      </c>
      <c r="AQ16" s="652"/>
      <c r="AR16" s="652"/>
      <c r="AS16" s="652"/>
      <c r="AT16" s="652"/>
      <c r="AU16" s="652"/>
      <c r="AV16" s="652"/>
      <c r="AW16" s="652"/>
      <c r="AX16" s="652"/>
      <c r="AY16" s="652"/>
      <c r="AZ16" s="652"/>
      <c r="BA16" s="652"/>
      <c r="BB16" s="652"/>
      <c r="BC16" s="652"/>
      <c r="BD16" s="652"/>
      <c r="BE16" s="652"/>
      <c r="BF16" s="653"/>
      <c r="BG16" s="672" t="s">
        <v>128</v>
      </c>
      <c r="BH16" s="642"/>
      <c r="BI16" s="642"/>
      <c r="BJ16" s="642"/>
      <c r="BK16" s="642"/>
      <c r="BL16" s="642"/>
      <c r="BM16" s="642"/>
      <c r="BN16" s="643"/>
      <c r="BO16" s="691" t="s">
        <v>128</v>
      </c>
      <c r="BP16" s="691"/>
      <c r="BQ16" s="691"/>
      <c r="BR16" s="691"/>
      <c r="BS16" s="692" t="s">
        <v>128</v>
      </c>
      <c r="BT16" s="692"/>
      <c r="BU16" s="692"/>
      <c r="BV16" s="692"/>
      <c r="BW16" s="692"/>
      <c r="BX16" s="692"/>
      <c r="BY16" s="692"/>
      <c r="BZ16" s="692"/>
      <c r="CA16" s="692"/>
      <c r="CB16" s="742"/>
      <c r="CD16" s="701" t="s">
        <v>262</v>
      </c>
      <c r="CE16" s="702"/>
      <c r="CF16" s="702"/>
      <c r="CG16" s="702"/>
      <c r="CH16" s="702"/>
      <c r="CI16" s="702"/>
      <c r="CJ16" s="702"/>
      <c r="CK16" s="702"/>
      <c r="CL16" s="702"/>
      <c r="CM16" s="702"/>
      <c r="CN16" s="702"/>
      <c r="CO16" s="702"/>
      <c r="CP16" s="702"/>
      <c r="CQ16" s="703"/>
      <c r="CR16" s="672" t="s">
        <v>128</v>
      </c>
      <c r="CS16" s="642"/>
      <c r="CT16" s="642"/>
      <c r="CU16" s="642"/>
      <c r="CV16" s="642"/>
      <c r="CW16" s="642"/>
      <c r="CX16" s="642"/>
      <c r="CY16" s="643"/>
      <c r="CZ16" s="691" t="s">
        <v>128</v>
      </c>
      <c r="DA16" s="691"/>
      <c r="DB16" s="691"/>
      <c r="DC16" s="691"/>
      <c r="DD16" s="641" t="s">
        <v>128</v>
      </c>
      <c r="DE16" s="642"/>
      <c r="DF16" s="642"/>
      <c r="DG16" s="642"/>
      <c r="DH16" s="642"/>
      <c r="DI16" s="642"/>
      <c r="DJ16" s="642"/>
      <c r="DK16" s="642"/>
      <c r="DL16" s="642"/>
      <c r="DM16" s="642"/>
      <c r="DN16" s="642"/>
      <c r="DO16" s="642"/>
      <c r="DP16" s="643"/>
      <c r="DQ16" s="641" t="s">
        <v>128</v>
      </c>
      <c r="DR16" s="642"/>
      <c r="DS16" s="642"/>
      <c r="DT16" s="642"/>
      <c r="DU16" s="642"/>
      <c r="DV16" s="642"/>
      <c r="DW16" s="642"/>
      <c r="DX16" s="642"/>
      <c r="DY16" s="642"/>
      <c r="DZ16" s="642"/>
      <c r="EA16" s="642"/>
      <c r="EB16" s="642"/>
      <c r="EC16" s="705"/>
    </row>
    <row r="17" spans="2:133" ht="11.25" customHeight="1" x14ac:dyDescent="0.2">
      <c r="B17" s="651" t="s">
        <v>263</v>
      </c>
      <c r="C17" s="652"/>
      <c r="D17" s="652"/>
      <c r="E17" s="652"/>
      <c r="F17" s="652"/>
      <c r="G17" s="652"/>
      <c r="H17" s="652"/>
      <c r="I17" s="652"/>
      <c r="J17" s="652"/>
      <c r="K17" s="652"/>
      <c r="L17" s="652"/>
      <c r="M17" s="652"/>
      <c r="N17" s="652"/>
      <c r="O17" s="652"/>
      <c r="P17" s="652"/>
      <c r="Q17" s="653"/>
      <c r="R17" s="672">
        <v>28992</v>
      </c>
      <c r="S17" s="642"/>
      <c r="T17" s="642"/>
      <c r="U17" s="642"/>
      <c r="V17" s="642"/>
      <c r="W17" s="642"/>
      <c r="X17" s="642"/>
      <c r="Y17" s="643"/>
      <c r="Z17" s="691">
        <v>0.1</v>
      </c>
      <c r="AA17" s="691"/>
      <c r="AB17" s="691"/>
      <c r="AC17" s="691"/>
      <c r="AD17" s="692">
        <v>28992</v>
      </c>
      <c r="AE17" s="692"/>
      <c r="AF17" s="692"/>
      <c r="AG17" s="692"/>
      <c r="AH17" s="692"/>
      <c r="AI17" s="692"/>
      <c r="AJ17" s="692"/>
      <c r="AK17" s="692"/>
      <c r="AL17" s="673">
        <v>0.3</v>
      </c>
      <c r="AM17" s="676"/>
      <c r="AN17" s="676"/>
      <c r="AO17" s="693"/>
      <c r="AP17" s="651" t="s">
        <v>264</v>
      </c>
      <c r="AQ17" s="652"/>
      <c r="AR17" s="652"/>
      <c r="AS17" s="652"/>
      <c r="AT17" s="652"/>
      <c r="AU17" s="652"/>
      <c r="AV17" s="652"/>
      <c r="AW17" s="652"/>
      <c r="AX17" s="652"/>
      <c r="AY17" s="652"/>
      <c r="AZ17" s="652"/>
      <c r="BA17" s="652"/>
      <c r="BB17" s="652"/>
      <c r="BC17" s="652"/>
      <c r="BD17" s="652"/>
      <c r="BE17" s="652"/>
      <c r="BF17" s="653"/>
      <c r="BG17" s="672" t="s">
        <v>128</v>
      </c>
      <c r="BH17" s="642"/>
      <c r="BI17" s="642"/>
      <c r="BJ17" s="642"/>
      <c r="BK17" s="642"/>
      <c r="BL17" s="642"/>
      <c r="BM17" s="642"/>
      <c r="BN17" s="643"/>
      <c r="BO17" s="691" t="s">
        <v>128</v>
      </c>
      <c r="BP17" s="691"/>
      <c r="BQ17" s="691"/>
      <c r="BR17" s="691"/>
      <c r="BS17" s="692" t="s">
        <v>128</v>
      </c>
      <c r="BT17" s="692"/>
      <c r="BU17" s="692"/>
      <c r="BV17" s="692"/>
      <c r="BW17" s="692"/>
      <c r="BX17" s="692"/>
      <c r="BY17" s="692"/>
      <c r="BZ17" s="692"/>
      <c r="CA17" s="692"/>
      <c r="CB17" s="742"/>
      <c r="CD17" s="701" t="s">
        <v>265</v>
      </c>
      <c r="CE17" s="702"/>
      <c r="CF17" s="702"/>
      <c r="CG17" s="702"/>
      <c r="CH17" s="702"/>
      <c r="CI17" s="702"/>
      <c r="CJ17" s="702"/>
      <c r="CK17" s="702"/>
      <c r="CL17" s="702"/>
      <c r="CM17" s="702"/>
      <c r="CN17" s="702"/>
      <c r="CO17" s="702"/>
      <c r="CP17" s="702"/>
      <c r="CQ17" s="703"/>
      <c r="CR17" s="672">
        <v>2493203</v>
      </c>
      <c r="CS17" s="642"/>
      <c r="CT17" s="642"/>
      <c r="CU17" s="642"/>
      <c r="CV17" s="642"/>
      <c r="CW17" s="642"/>
      <c r="CX17" s="642"/>
      <c r="CY17" s="643"/>
      <c r="CZ17" s="691">
        <v>12</v>
      </c>
      <c r="DA17" s="691"/>
      <c r="DB17" s="691"/>
      <c r="DC17" s="691"/>
      <c r="DD17" s="641" t="s">
        <v>128</v>
      </c>
      <c r="DE17" s="642"/>
      <c r="DF17" s="642"/>
      <c r="DG17" s="642"/>
      <c r="DH17" s="642"/>
      <c r="DI17" s="642"/>
      <c r="DJ17" s="642"/>
      <c r="DK17" s="642"/>
      <c r="DL17" s="642"/>
      <c r="DM17" s="642"/>
      <c r="DN17" s="642"/>
      <c r="DO17" s="642"/>
      <c r="DP17" s="643"/>
      <c r="DQ17" s="641">
        <v>2478283</v>
      </c>
      <c r="DR17" s="642"/>
      <c r="DS17" s="642"/>
      <c r="DT17" s="642"/>
      <c r="DU17" s="642"/>
      <c r="DV17" s="642"/>
      <c r="DW17" s="642"/>
      <c r="DX17" s="642"/>
      <c r="DY17" s="642"/>
      <c r="DZ17" s="642"/>
      <c r="EA17" s="642"/>
      <c r="EB17" s="642"/>
      <c r="EC17" s="705"/>
    </row>
    <row r="18" spans="2:133" ht="11.25" customHeight="1" x14ac:dyDescent="0.2">
      <c r="B18" s="651" t="s">
        <v>266</v>
      </c>
      <c r="C18" s="652"/>
      <c r="D18" s="652"/>
      <c r="E18" s="652"/>
      <c r="F18" s="652"/>
      <c r="G18" s="652"/>
      <c r="H18" s="652"/>
      <c r="I18" s="652"/>
      <c r="J18" s="652"/>
      <c r="K18" s="652"/>
      <c r="L18" s="652"/>
      <c r="M18" s="652"/>
      <c r="N18" s="652"/>
      <c r="O18" s="652"/>
      <c r="P18" s="652"/>
      <c r="Q18" s="653"/>
      <c r="R18" s="672">
        <v>70303</v>
      </c>
      <c r="S18" s="642"/>
      <c r="T18" s="642"/>
      <c r="U18" s="642"/>
      <c r="V18" s="642"/>
      <c r="W18" s="642"/>
      <c r="X18" s="642"/>
      <c r="Y18" s="643"/>
      <c r="Z18" s="691">
        <v>0.3</v>
      </c>
      <c r="AA18" s="691"/>
      <c r="AB18" s="691"/>
      <c r="AC18" s="691"/>
      <c r="AD18" s="692">
        <v>67569</v>
      </c>
      <c r="AE18" s="692"/>
      <c r="AF18" s="692"/>
      <c r="AG18" s="692"/>
      <c r="AH18" s="692"/>
      <c r="AI18" s="692"/>
      <c r="AJ18" s="692"/>
      <c r="AK18" s="692"/>
      <c r="AL18" s="673">
        <v>0.69999998807907104</v>
      </c>
      <c r="AM18" s="676"/>
      <c r="AN18" s="676"/>
      <c r="AO18" s="693"/>
      <c r="AP18" s="651" t="s">
        <v>267</v>
      </c>
      <c r="AQ18" s="652"/>
      <c r="AR18" s="652"/>
      <c r="AS18" s="652"/>
      <c r="AT18" s="652"/>
      <c r="AU18" s="652"/>
      <c r="AV18" s="652"/>
      <c r="AW18" s="652"/>
      <c r="AX18" s="652"/>
      <c r="AY18" s="652"/>
      <c r="AZ18" s="652"/>
      <c r="BA18" s="652"/>
      <c r="BB18" s="652"/>
      <c r="BC18" s="652"/>
      <c r="BD18" s="652"/>
      <c r="BE18" s="652"/>
      <c r="BF18" s="653"/>
      <c r="BG18" s="672" t="s">
        <v>128</v>
      </c>
      <c r="BH18" s="642"/>
      <c r="BI18" s="642"/>
      <c r="BJ18" s="642"/>
      <c r="BK18" s="642"/>
      <c r="BL18" s="642"/>
      <c r="BM18" s="642"/>
      <c r="BN18" s="643"/>
      <c r="BO18" s="691" t="s">
        <v>128</v>
      </c>
      <c r="BP18" s="691"/>
      <c r="BQ18" s="691"/>
      <c r="BR18" s="691"/>
      <c r="BS18" s="692" t="s">
        <v>128</v>
      </c>
      <c r="BT18" s="692"/>
      <c r="BU18" s="692"/>
      <c r="BV18" s="692"/>
      <c r="BW18" s="692"/>
      <c r="BX18" s="692"/>
      <c r="BY18" s="692"/>
      <c r="BZ18" s="692"/>
      <c r="CA18" s="692"/>
      <c r="CB18" s="742"/>
      <c r="CD18" s="701" t="s">
        <v>268</v>
      </c>
      <c r="CE18" s="702"/>
      <c r="CF18" s="702"/>
      <c r="CG18" s="702"/>
      <c r="CH18" s="702"/>
      <c r="CI18" s="702"/>
      <c r="CJ18" s="702"/>
      <c r="CK18" s="702"/>
      <c r="CL18" s="702"/>
      <c r="CM18" s="702"/>
      <c r="CN18" s="702"/>
      <c r="CO18" s="702"/>
      <c r="CP18" s="702"/>
      <c r="CQ18" s="703"/>
      <c r="CR18" s="672" t="s">
        <v>128</v>
      </c>
      <c r="CS18" s="642"/>
      <c r="CT18" s="642"/>
      <c r="CU18" s="642"/>
      <c r="CV18" s="642"/>
      <c r="CW18" s="642"/>
      <c r="CX18" s="642"/>
      <c r="CY18" s="643"/>
      <c r="CZ18" s="691" t="s">
        <v>128</v>
      </c>
      <c r="DA18" s="691"/>
      <c r="DB18" s="691"/>
      <c r="DC18" s="691"/>
      <c r="DD18" s="641" t="s">
        <v>128</v>
      </c>
      <c r="DE18" s="642"/>
      <c r="DF18" s="642"/>
      <c r="DG18" s="642"/>
      <c r="DH18" s="642"/>
      <c r="DI18" s="642"/>
      <c r="DJ18" s="642"/>
      <c r="DK18" s="642"/>
      <c r="DL18" s="642"/>
      <c r="DM18" s="642"/>
      <c r="DN18" s="642"/>
      <c r="DO18" s="642"/>
      <c r="DP18" s="643"/>
      <c r="DQ18" s="641" t="s">
        <v>128</v>
      </c>
      <c r="DR18" s="642"/>
      <c r="DS18" s="642"/>
      <c r="DT18" s="642"/>
      <c r="DU18" s="642"/>
      <c r="DV18" s="642"/>
      <c r="DW18" s="642"/>
      <c r="DX18" s="642"/>
      <c r="DY18" s="642"/>
      <c r="DZ18" s="642"/>
      <c r="EA18" s="642"/>
      <c r="EB18" s="642"/>
      <c r="EC18" s="705"/>
    </row>
    <row r="19" spans="2:133" ht="11.25" customHeight="1" x14ac:dyDescent="0.2">
      <c r="B19" s="651" t="s">
        <v>269</v>
      </c>
      <c r="C19" s="652"/>
      <c r="D19" s="652"/>
      <c r="E19" s="652"/>
      <c r="F19" s="652"/>
      <c r="G19" s="652"/>
      <c r="H19" s="652"/>
      <c r="I19" s="652"/>
      <c r="J19" s="652"/>
      <c r="K19" s="652"/>
      <c r="L19" s="652"/>
      <c r="M19" s="652"/>
      <c r="N19" s="652"/>
      <c r="O19" s="652"/>
      <c r="P19" s="652"/>
      <c r="Q19" s="653"/>
      <c r="R19" s="672">
        <v>16407</v>
      </c>
      <c r="S19" s="642"/>
      <c r="T19" s="642"/>
      <c r="U19" s="642"/>
      <c r="V19" s="642"/>
      <c r="W19" s="642"/>
      <c r="X19" s="642"/>
      <c r="Y19" s="643"/>
      <c r="Z19" s="691">
        <v>0.1</v>
      </c>
      <c r="AA19" s="691"/>
      <c r="AB19" s="691"/>
      <c r="AC19" s="691"/>
      <c r="AD19" s="692">
        <v>16407</v>
      </c>
      <c r="AE19" s="692"/>
      <c r="AF19" s="692"/>
      <c r="AG19" s="692"/>
      <c r="AH19" s="692"/>
      <c r="AI19" s="692"/>
      <c r="AJ19" s="692"/>
      <c r="AK19" s="692"/>
      <c r="AL19" s="673">
        <v>0.2</v>
      </c>
      <c r="AM19" s="676"/>
      <c r="AN19" s="676"/>
      <c r="AO19" s="693"/>
      <c r="AP19" s="651" t="s">
        <v>270</v>
      </c>
      <c r="AQ19" s="652"/>
      <c r="AR19" s="652"/>
      <c r="AS19" s="652"/>
      <c r="AT19" s="652"/>
      <c r="AU19" s="652"/>
      <c r="AV19" s="652"/>
      <c r="AW19" s="652"/>
      <c r="AX19" s="652"/>
      <c r="AY19" s="652"/>
      <c r="AZ19" s="652"/>
      <c r="BA19" s="652"/>
      <c r="BB19" s="652"/>
      <c r="BC19" s="652"/>
      <c r="BD19" s="652"/>
      <c r="BE19" s="652"/>
      <c r="BF19" s="653"/>
      <c r="BG19" s="672">
        <v>142602</v>
      </c>
      <c r="BH19" s="642"/>
      <c r="BI19" s="642"/>
      <c r="BJ19" s="642"/>
      <c r="BK19" s="642"/>
      <c r="BL19" s="642"/>
      <c r="BM19" s="642"/>
      <c r="BN19" s="643"/>
      <c r="BO19" s="691">
        <v>3.5</v>
      </c>
      <c r="BP19" s="691"/>
      <c r="BQ19" s="691"/>
      <c r="BR19" s="691"/>
      <c r="BS19" s="692" t="s">
        <v>128</v>
      </c>
      <c r="BT19" s="692"/>
      <c r="BU19" s="692"/>
      <c r="BV19" s="692"/>
      <c r="BW19" s="692"/>
      <c r="BX19" s="692"/>
      <c r="BY19" s="692"/>
      <c r="BZ19" s="692"/>
      <c r="CA19" s="692"/>
      <c r="CB19" s="742"/>
      <c r="CD19" s="701" t="s">
        <v>271</v>
      </c>
      <c r="CE19" s="702"/>
      <c r="CF19" s="702"/>
      <c r="CG19" s="702"/>
      <c r="CH19" s="702"/>
      <c r="CI19" s="702"/>
      <c r="CJ19" s="702"/>
      <c r="CK19" s="702"/>
      <c r="CL19" s="702"/>
      <c r="CM19" s="702"/>
      <c r="CN19" s="702"/>
      <c r="CO19" s="702"/>
      <c r="CP19" s="702"/>
      <c r="CQ19" s="703"/>
      <c r="CR19" s="672" t="s">
        <v>128</v>
      </c>
      <c r="CS19" s="642"/>
      <c r="CT19" s="642"/>
      <c r="CU19" s="642"/>
      <c r="CV19" s="642"/>
      <c r="CW19" s="642"/>
      <c r="CX19" s="642"/>
      <c r="CY19" s="643"/>
      <c r="CZ19" s="691" t="s">
        <v>128</v>
      </c>
      <c r="DA19" s="691"/>
      <c r="DB19" s="691"/>
      <c r="DC19" s="691"/>
      <c r="DD19" s="641" t="s">
        <v>128</v>
      </c>
      <c r="DE19" s="642"/>
      <c r="DF19" s="642"/>
      <c r="DG19" s="642"/>
      <c r="DH19" s="642"/>
      <c r="DI19" s="642"/>
      <c r="DJ19" s="642"/>
      <c r="DK19" s="642"/>
      <c r="DL19" s="642"/>
      <c r="DM19" s="642"/>
      <c r="DN19" s="642"/>
      <c r="DO19" s="642"/>
      <c r="DP19" s="643"/>
      <c r="DQ19" s="641" t="s">
        <v>128</v>
      </c>
      <c r="DR19" s="642"/>
      <c r="DS19" s="642"/>
      <c r="DT19" s="642"/>
      <c r="DU19" s="642"/>
      <c r="DV19" s="642"/>
      <c r="DW19" s="642"/>
      <c r="DX19" s="642"/>
      <c r="DY19" s="642"/>
      <c r="DZ19" s="642"/>
      <c r="EA19" s="642"/>
      <c r="EB19" s="642"/>
      <c r="EC19" s="705"/>
    </row>
    <row r="20" spans="2:133" ht="11.25" customHeight="1" x14ac:dyDescent="0.2">
      <c r="B20" s="651" t="s">
        <v>272</v>
      </c>
      <c r="C20" s="652"/>
      <c r="D20" s="652"/>
      <c r="E20" s="652"/>
      <c r="F20" s="652"/>
      <c r="G20" s="652"/>
      <c r="H20" s="652"/>
      <c r="I20" s="652"/>
      <c r="J20" s="652"/>
      <c r="K20" s="652"/>
      <c r="L20" s="652"/>
      <c r="M20" s="652"/>
      <c r="N20" s="652"/>
      <c r="O20" s="652"/>
      <c r="P20" s="652"/>
      <c r="Q20" s="653"/>
      <c r="R20" s="672">
        <v>3684</v>
      </c>
      <c r="S20" s="642"/>
      <c r="T20" s="642"/>
      <c r="U20" s="642"/>
      <c r="V20" s="642"/>
      <c r="W20" s="642"/>
      <c r="X20" s="642"/>
      <c r="Y20" s="643"/>
      <c r="Z20" s="691">
        <v>0</v>
      </c>
      <c r="AA20" s="691"/>
      <c r="AB20" s="691"/>
      <c r="AC20" s="691"/>
      <c r="AD20" s="692">
        <v>3684</v>
      </c>
      <c r="AE20" s="692"/>
      <c r="AF20" s="692"/>
      <c r="AG20" s="692"/>
      <c r="AH20" s="692"/>
      <c r="AI20" s="692"/>
      <c r="AJ20" s="692"/>
      <c r="AK20" s="692"/>
      <c r="AL20" s="673">
        <v>0</v>
      </c>
      <c r="AM20" s="676"/>
      <c r="AN20" s="676"/>
      <c r="AO20" s="693"/>
      <c r="AP20" s="651" t="s">
        <v>273</v>
      </c>
      <c r="AQ20" s="652"/>
      <c r="AR20" s="652"/>
      <c r="AS20" s="652"/>
      <c r="AT20" s="652"/>
      <c r="AU20" s="652"/>
      <c r="AV20" s="652"/>
      <c r="AW20" s="652"/>
      <c r="AX20" s="652"/>
      <c r="AY20" s="652"/>
      <c r="AZ20" s="652"/>
      <c r="BA20" s="652"/>
      <c r="BB20" s="652"/>
      <c r="BC20" s="652"/>
      <c r="BD20" s="652"/>
      <c r="BE20" s="652"/>
      <c r="BF20" s="653"/>
      <c r="BG20" s="672">
        <v>142602</v>
      </c>
      <c r="BH20" s="642"/>
      <c r="BI20" s="642"/>
      <c r="BJ20" s="642"/>
      <c r="BK20" s="642"/>
      <c r="BL20" s="642"/>
      <c r="BM20" s="642"/>
      <c r="BN20" s="643"/>
      <c r="BO20" s="691">
        <v>3.5</v>
      </c>
      <c r="BP20" s="691"/>
      <c r="BQ20" s="691"/>
      <c r="BR20" s="691"/>
      <c r="BS20" s="692" t="s">
        <v>128</v>
      </c>
      <c r="BT20" s="692"/>
      <c r="BU20" s="692"/>
      <c r="BV20" s="692"/>
      <c r="BW20" s="692"/>
      <c r="BX20" s="692"/>
      <c r="BY20" s="692"/>
      <c r="BZ20" s="692"/>
      <c r="CA20" s="692"/>
      <c r="CB20" s="742"/>
      <c r="CD20" s="701" t="s">
        <v>274</v>
      </c>
      <c r="CE20" s="702"/>
      <c r="CF20" s="702"/>
      <c r="CG20" s="702"/>
      <c r="CH20" s="702"/>
      <c r="CI20" s="702"/>
      <c r="CJ20" s="702"/>
      <c r="CK20" s="702"/>
      <c r="CL20" s="702"/>
      <c r="CM20" s="702"/>
      <c r="CN20" s="702"/>
      <c r="CO20" s="702"/>
      <c r="CP20" s="702"/>
      <c r="CQ20" s="703"/>
      <c r="CR20" s="672">
        <v>20700251</v>
      </c>
      <c r="CS20" s="642"/>
      <c r="CT20" s="642"/>
      <c r="CU20" s="642"/>
      <c r="CV20" s="642"/>
      <c r="CW20" s="642"/>
      <c r="CX20" s="642"/>
      <c r="CY20" s="643"/>
      <c r="CZ20" s="691">
        <v>100</v>
      </c>
      <c r="DA20" s="691"/>
      <c r="DB20" s="691"/>
      <c r="DC20" s="691"/>
      <c r="DD20" s="641">
        <v>1515658</v>
      </c>
      <c r="DE20" s="642"/>
      <c r="DF20" s="642"/>
      <c r="DG20" s="642"/>
      <c r="DH20" s="642"/>
      <c r="DI20" s="642"/>
      <c r="DJ20" s="642"/>
      <c r="DK20" s="642"/>
      <c r="DL20" s="642"/>
      <c r="DM20" s="642"/>
      <c r="DN20" s="642"/>
      <c r="DO20" s="642"/>
      <c r="DP20" s="643"/>
      <c r="DQ20" s="641">
        <v>11859240</v>
      </c>
      <c r="DR20" s="642"/>
      <c r="DS20" s="642"/>
      <c r="DT20" s="642"/>
      <c r="DU20" s="642"/>
      <c r="DV20" s="642"/>
      <c r="DW20" s="642"/>
      <c r="DX20" s="642"/>
      <c r="DY20" s="642"/>
      <c r="DZ20" s="642"/>
      <c r="EA20" s="642"/>
      <c r="EB20" s="642"/>
      <c r="EC20" s="705"/>
    </row>
    <row r="21" spans="2:133" ht="11.25" customHeight="1" x14ac:dyDescent="0.2">
      <c r="B21" s="651" t="s">
        <v>275</v>
      </c>
      <c r="C21" s="652"/>
      <c r="D21" s="652"/>
      <c r="E21" s="652"/>
      <c r="F21" s="652"/>
      <c r="G21" s="652"/>
      <c r="H21" s="652"/>
      <c r="I21" s="652"/>
      <c r="J21" s="652"/>
      <c r="K21" s="652"/>
      <c r="L21" s="652"/>
      <c r="M21" s="652"/>
      <c r="N21" s="652"/>
      <c r="O21" s="652"/>
      <c r="P21" s="652"/>
      <c r="Q21" s="653"/>
      <c r="R21" s="672">
        <v>2135</v>
      </c>
      <c r="S21" s="642"/>
      <c r="T21" s="642"/>
      <c r="U21" s="642"/>
      <c r="V21" s="642"/>
      <c r="W21" s="642"/>
      <c r="X21" s="642"/>
      <c r="Y21" s="643"/>
      <c r="Z21" s="691">
        <v>0</v>
      </c>
      <c r="AA21" s="691"/>
      <c r="AB21" s="691"/>
      <c r="AC21" s="691"/>
      <c r="AD21" s="692">
        <v>2135</v>
      </c>
      <c r="AE21" s="692"/>
      <c r="AF21" s="692"/>
      <c r="AG21" s="692"/>
      <c r="AH21" s="692"/>
      <c r="AI21" s="692"/>
      <c r="AJ21" s="692"/>
      <c r="AK21" s="692"/>
      <c r="AL21" s="673">
        <v>0</v>
      </c>
      <c r="AM21" s="676"/>
      <c r="AN21" s="676"/>
      <c r="AO21" s="693"/>
      <c r="AP21" s="757" t="s">
        <v>276</v>
      </c>
      <c r="AQ21" s="764"/>
      <c r="AR21" s="764"/>
      <c r="AS21" s="764"/>
      <c r="AT21" s="764"/>
      <c r="AU21" s="764"/>
      <c r="AV21" s="764"/>
      <c r="AW21" s="764"/>
      <c r="AX21" s="764"/>
      <c r="AY21" s="764"/>
      <c r="AZ21" s="764"/>
      <c r="BA21" s="764"/>
      <c r="BB21" s="764"/>
      <c r="BC21" s="764"/>
      <c r="BD21" s="764"/>
      <c r="BE21" s="764"/>
      <c r="BF21" s="759"/>
      <c r="BG21" s="672">
        <v>11476</v>
      </c>
      <c r="BH21" s="642"/>
      <c r="BI21" s="642"/>
      <c r="BJ21" s="642"/>
      <c r="BK21" s="642"/>
      <c r="BL21" s="642"/>
      <c r="BM21" s="642"/>
      <c r="BN21" s="643"/>
      <c r="BO21" s="691">
        <v>0.3</v>
      </c>
      <c r="BP21" s="691"/>
      <c r="BQ21" s="691"/>
      <c r="BR21" s="691"/>
      <c r="BS21" s="692" t="s">
        <v>128</v>
      </c>
      <c r="BT21" s="692"/>
      <c r="BU21" s="692"/>
      <c r="BV21" s="692"/>
      <c r="BW21" s="692"/>
      <c r="BX21" s="692"/>
      <c r="BY21" s="692"/>
      <c r="BZ21" s="692"/>
      <c r="CA21" s="692"/>
      <c r="CB21" s="742"/>
      <c r="CD21" s="775"/>
      <c r="CE21" s="695"/>
      <c r="CF21" s="695"/>
      <c r="CG21" s="695"/>
      <c r="CH21" s="695"/>
      <c r="CI21" s="695"/>
      <c r="CJ21" s="695"/>
      <c r="CK21" s="695"/>
      <c r="CL21" s="695"/>
      <c r="CM21" s="695"/>
      <c r="CN21" s="695"/>
      <c r="CO21" s="695"/>
      <c r="CP21" s="695"/>
      <c r="CQ21" s="696"/>
      <c r="CR21" s="776"/>
      <c r="CS21" s="773"/>
      <c r="CT21" s="773"/>
      <c r="CU21" s="773"/>
      <c r="CV21" s="773"/>
      <c r="CW21" s="773"/>
      <c r="CX21" s="773"/>
      <c r="CY21" s="777"/>
      <c r="CZ21" s="778"/>
      <c r="DA21" s="778"/>
      <c r="DB21" s="778"/>
      <c r="DC21" s="778"/>
      <c r="DD21" s="772"/>
      <c r="DE21" s="773"/>
      <c r="DF21" s="773"/>
      <c r="DG21" s="773"/>
      <c r="DH21" s="773"/>
      <c r="DI21" s="773"/>
      <c r="DJ21" s="773"/>
      <c r="DK21" s="773"/>
      <c r="DL21" s="773"/>
      <c r="DM21" s="773"/>
      <c r="DN21" s="773"/>
      <c r="DO21" s="773"/>
      <c r="DP21" s="777"/>
      <c r="DQ21" s="772"/>
      <c r="DR21" s="773"/>
      <c r="DS21" s="773"/>
      <c r="DT21" s="773"/>
      <c r="DU21" s="773"/>
      <c r="DV21" s="773"/>
      <c r="DW21" s="773"/>
      <c r="DX21" s="773"/>
      <c r="DY21" s="773"/>
      <c r="DZ21" s="773"/>
      <c r="EA21" s="773"/>
      <c r="EB21" s="773"/>
      <c r="EC21" s="774"/>
    </row>
    <row r="22" spans="2:133" ht="11.25" customHeight="1" x14ac:dyDescent="0.2">
      <c r="B22" s="727" t="s">
        <v>277</v>
      </c>
      <c r="C22" s="728"/>
      <c r="D22" s="728"/>
      <c r="E22" s="728"/>
      <c r="F22" s="728"/>
      <c r="G22" s="728"/>
      <c r="H22" s="728"/>
      <c r="I22" s="728"/>
      <c r="J22" s="728"/>
      <c r="K22" s="728"/>
      <c r="L22" s="728"/>
      <c r="M22" s="728"/>
      <c r="N22" s="728"/>
      <c r="O22" s="728"/>
      <c r="P22" s="728"/>
      <c r="Q22" s="729"/>
      <c r="R22" s="672">
        <v>48077</v>
      </c>
      <c r="S22" s="642"/>
      <c r="T22" s="642"/>
      <c r="U22" s="642"/>
      <c r="V22" s="642"/>
      <c r="W22" s="642"/>
      <c r="X22" s="642"/>
      <c r="Y22" s="643"/>
      <c r="Z22" s="691">
        <v>0.2</v>
      </c>
      <c r="AA22" s="691"/>
      <c r="AB22" s="691"/>
      <c r="AC22" s="691"/>
      <c r="AD22" s="692">
        <v>45343</v>
      </c>
      <c r="AE22" s="692"/>
      <c r="AF22" s="692"/>
      <c r="AG22" s="692"/>
      <c r="AH22" s="692"/>
      <c r="AI22" s="692"/>
      <c r="AJ22" s="692"/>
      <c r="AK22" s="692"/>
      <c r="AL22" s="673">
        <v>0.40000000596046448</v>
      </c>
      <c r="AM22" s="676"/>
      <c r="AN22" s="676"/>
      <c r="AO22" s="693"/>
      <c r="AP22" s="757" t="s">
        <v>278</v>
      </c>
      <c r="AQ22" s="764"/>
      <c r="AR22" s="764"/>
      <c r="AS22" s="764"/>
      <c r="AT22" s="764"/>
      <c r="AU22" s="764"/>
      <c r="AV22" s="764"/>
      <c r="AW22" s="764"/>
      <c r="AX22" s="764"/>
      <c r="AY22" s="764"/>
      <c r="AZ22" s="764"/>
      <c r="BA22" s="764"/>
      <c r="BB22" s="764"/>
      <c r="BC22" s="764"/>
      <c r="BD22" s="764"/>
      <c r="BE22" s="764"/>
      <c r="BF22" s="759"/>
      <c r="BG22" s="672" t="s">
        <v>128</v>
      </c>
      <c r="BH22" s="642"/>
      <c r="BI22" s="642"/>
      <c r="BJ22" s="642"/>
      <c r="BK22" s="642"/>
      <c r="BL22" s="642"/>
      <c r="BM22" s="642"/>
      <c r="BN22" s="643"/>
      <c r="BO22" s="691" t="s">
        <v>128</v>
      </c>
      <c r="BP22" s="691"/>
      <c r="BQ22" s="691"/>
      <c r="BR22" s="691"/>
      <c r="BS22" s="692" t="s">
        <v>128</v>
      </c>
      <c r="BT22" s="692"/>
      <c r="BU22" s="692"/>
      <c r="BV22" s="692"/>
      <c r="BW22" s="692"/>
      <c r="BX22" s="692"/>
      <c r="BY22" s="692"/>
      <c r="BZ22" s="692"/>
      <c r="CA22" s="692"/>
      <c r="CB22" s="742"/>
      <c r="CD22" s="769" t="s">
        <v>279</v>
      </c>
      <c r="CE22" s="770"/>
      <c r="CF22" s="770"/>
      <c r="CG22" s="770"/>
      <c r="CH22" s="770"/>
      <c r="CI22" s="770"/>
      <c r="CJ22" s="770"/>
      <c r="CK22" s="770"/>
      <c r="CL22" s="770"/>
      <c r="CM22" s="770"/>
      <c r="CN22" s="770"/>
      <c r="CO22" s="770"/>
      <c r="CP22" s="770"/>
      <c r="CQ22" s="770"/>
      <c r="CR22" s="770"/>
      <c r="CS22" s="770"/>
      <c r="CT22" s="770"/>
      <c r="CU22" s="770"/>
      <c r="CV22" s="770"/>
      <c r="CW22" s="770"/>
      <c r="CX22" s="770"/>
      <c r="CY22" s="770"/>
      <c r="CZ22" s="770"/>
      <c r="DA22" s="770"/>
      <c r="DB22" s="770"/>
      <c r="DC22" s="770"/>
      <c r="DD22" s="770"/>
      <c r="DE22" s="770"/>
      <c r="DF22" s="770"/>
      <c r="DG22" s="770"/>
      <c r="DH22" s="770"/>
      <c r="DI22" s="770"/>
      <c r="DJ22" s="770"/>
      <c r="DK22" s="770"/>
      <c r="DL22" s="770"/>
      <c r="DM22" s="770"/>
      <c r="DN22" s="770"/>
      <c r="DO22" s="770"/>
      <c r="DP22" s="770"/>
      <c r="DQ22" s="770"/>
      <c r="DR22" s="770"/>
      <c r="DS22" s="770"/>
      <c r="DT22" s="770"/>
      <c r="DU22" s="770"/>
      <c r="DV22" s="770"/>
      <c r="DW22" s="770"/>
      <c r="DX22" s="770"/>
      <c r="DY22" s="770"/>
      <c r="DZ22" s="770"/>
      <c r="EA22" s="770"/>
      <c r="EB22" s="770"/>
      <c r="EC22" s="771"/>
    </row>
    <row r="23" spans="2:133" ht="11.25" customHeight="1" x14ac:dyDescent="0.2">
      <c r="B23" s="651" t="s">
        <v>280</v>
      </c>
      <c r="C23" s="652"/>
      <c r="D23" s="652"/>
      <c r="E23" s="652"/>
      <c r="F23" s="652"/>
      <c r="G23" s="652"/>
      <c r="H23" s="652"/>
      <c r="I23" s="652"/>
      <c r="J23" s="652"/>
      <c r="K23" s="652"/>
      <c r="L23" s="652"/>
      <c r="M23" s="652"/>
      <c r="N23" s="652"/>
      <c r="O23" s="652"/>
      <c r="P23" s="652"/>
      <c r="Q23" s="653"/>
      <c r="R23" s="672">
        <v>6042691</v>
      </c>
      <c r="S23" s="642"/>
      <c r="T23" s="642"/>
      <c r="U23" s="642"/>
      <c r="V23" s="642"/>
      <c r="W23" s="642"/>
      <c r="X23" s="642"/>
      <c r="Y23" s="643"/>
      <c r="Z23" s="691">
        <v>27.5</v>
      </c>
      <c r="AA23" s="691"/>
      <c r="AB23" s="691"/>
      <c r="AC23" s="691"/>
      <c r="AD23" s="692">
        <v>5278542</v>
      </c>
      <c r="AE23" s="692"/>
      <c r="AF23" s="692"/>
      <c r="AG23" s="692"/>
      <c r="AH23" s="692"/>
      <c r="AI23" s="692"/>
      <c r="AJ23" s="692"/>
      <c r="AK23" s="692"/>
      <c r="AL23" s="673">
        <v>51.6</v>
      </c>
      <c r="AM23" s="676"/>
      <c r="AN23" s="676"/>
      <c r="AO23" s="693"/>
      <c r="AP23" s="757" t="s">
        <v>281</v>
      </c>
      <c r="AQ23" s="764"/>
      <c r="AR23" s="764"/>
      <c r="AS23" s="764"/>
      <c r="AT23" s="764"/>
      <c r="AU23" s="764"/>
      <c r="AV23" s="764"/>
      <c r="AW23" s="764"/>
      <c r="AX23" s="764"/>
      <c r="AY23" s="764"/>
      <c r="AZ23" s="764"/>
      <c r="BA23" s="764"/>
      <c r="BB23" s="764"/>
      <c r="BC23" s="764"/>
      <c r="BD23" s="764"/>
      <c r="BE23" s="764"/>
      <c r="BF23" s="759"/>
      <c r="BG23" s="672">
        <v>131126</v>
      </c>
      <c r="BH23" s="642"/>
      <c r="BI23" s="642"/>
      <c r="BJ23" s="642"/>
      <c r="BK23" s="642"/>
      <c r="BL23" s="642"/>
      <c r="BM23" s="642"/>
      <c r="BN23" s="643"/>
      <c r="BO23" s="691">
        <v>3.2</v>
      </c>
      <c r="BP23" s="691"/>
      <c r="BQ23" s="691"/>
      <c r="BR23" s="691"/>
      <c r="BS23" s="692" t="s">
        <v>128</v>
      </c>
      <c r="BT23" s="692"/>
      <c r="BU23" s="692"/>
      <c r="BV23" s="692"/>
      <c r="BW23" s="692"/>
      <c r="BX23" s="692"/>
      <c r="BY23" s="692"/>
      <c r="BZ23" s="692"/>
      <c r="CA23" s="692"/>
      <c r="CB23" s="742"/>
      <c r="CD23" s="769" t="s">
        <v>221</v>
      </c>
      <c r="CE23" s="770"/>
      <c r="CF23" s="770"/>
      <c r="CG23" s="770"/>
      <c r="CH23" s="770"/>
      <c r="CI23" s="770"/>
      <c r="CJ23" s="770"/>
      <c r="CK23" s="770"/>
      <c r="CL23" s="770"/>
      <c r="CM23" s="770"/>
      <c r="CN23" s="770"/>
      <c r="CO23" s="770"/>
      <c r="CP23" s="770"/>
      <c r="CQ23" s="771"/>
      <c r="CR23" s="769" t="s">
        <v>282</v>
      </c>
      <c r="CS23" s="770"/>
      <c r="CT23" s="770"/>
      <c r="CU23" s="770"/>
      <c r="CV23" s="770"/>
      <c r="CW23" s="770"/>
      <c r="CX23" s="770"/>
      <c r="CY23" s="771"/>
      <c r="CZ23" s="769" t="s">
        <v>283</v>
      </c>
      <c r="DA23" s="770"/>
      <c r="DB23" s="770"/>
      <c r="DC23" s="771"/>
      <c r="DD23" s="769" t="s">
        <v>284</v>
      </c>
      <c r="DE23" s="770"/>
      <c r="DF23" s="770"/>
      <c r="DG23" s="770"/>
      <c r="DH23" s="770"/>
      <c r="DI23" s="770"/>
      <c r="DJ23" s="770"/>
      <c r="DK23" s="771"/>
      <c r="DL23" s="766" t="s">
        <v>285</v>
      </c>
      <c r="DM23" s="767"/>
      <c r="DN23" s="767"/>
      <c r="DO23" s="767"/>
      <c r="DP23" s="767"/>
      <c r="DQ23" s="767"/>
      <c r="DR23" s="767"/>
      <c r="DS23" s="767"/>
      <c r="DT23" s="767"/>
      <c r="DU23" s="767"/>
      <c r="DV23" s="768"/>
      <c r="DW23" s="769" t="s">
        <v>286</v>
      </c>
      <c r="DX23" s="770"/>
      <c r="DY23" s="770"/>
      <c r="DZ23" s="770"/>
      <c r="EA23" s="770"/>
      <c r="EB23" s="770"/>
      <c r="EC23" s="771"/>
    </row>
    <row r="24" spans="2:133" ht="11.25" customHeight="1" x14ac:dyDescent="0.2">
      <c r="B24" s="651" t="s">
        <v>287</v>
      </c>
      <c r="C24" s="652"/>
      <c r="D24" s="652"/>
      <c r="E24" s="652"/>
      <c r="F24" s="652"/>
      <c r="G24" s="652"/>
      <c r="H24" s="652"/>
      <c r="I24" s="652"/>
      <c r="J24" s="652"/>
      <c r="K24" s="652"/>
      <c r="L24" s="652"/>
      <c r="M24" s="652"/>
      <c r="N24" s="652"/>
      <c r="O24" s="652"/>
      <c r="P24" s="652"/>
      <c r="Q24" s="653"/>
      <c r="R24" s="672">
        <v>5278542</v>
      </c>
      <c r="S24" s="642"/>
      <c r="T24" s="642"/>
      <c r="U24" s="642"/>
      <c r="V24" s="642"/>
      <c r="W24" s="642"/>
      <c r="X24" s="642"/>
      <c r="Y24" s="643"/>
      <c r="Z24" s="691">
        <v>24</v>
      </c>
      <c r="AA24" s="691"/>
      <c r="AB24" s="691"/>
      <c r="AC24" s="691"/>
      <c r="AD24" s="692">
        <v>5278542</v>
      </c>
      <c r="AE24" s="692"/>
      <c r="AF24" s="692"/>
      <c r="AG24" s="692"/>
      <c r="AH24" s="692"/>
      <c r="AI24" s="692"/>
      <c r="AJ24" s="692"/>
      <c r="AK24" s="692"/>
      <c r="AL24" s="673">
        <v>51.6</v>
      </c>
      <c r="AM24" s="676"/>
      <c r="AN24" s="676"/>
      <c r="AO24" s="693"/>
      <c r="AP24" s="757" t="s">
        <v>288</v>
      </c>
      <c r="AQ24" s="764"/>
      <c r="AR24" s="764"/>
      <c r="AS24" s="764"/>
      <c r="AT24" s="764"/>
      <c r="AU24" s="764"/>
      <c r="AV24" s="764"/>
      <c r="AW24" s="764"/>
      <c r="AX24" s="764"/>
      <c r="AY24" s="764"/>
      <c r="AZ24" s="764"/>
      <c r="BA24" s="764"/>
      <c r="BB24" s="764"/>
      <c r="BC24" s="764"/>
      <c r="BD24" s="764"/>
      <c r="BE24" s="764"/>
      <c r="BF24" s="759"/>
      <c r="BG24" s="672" t="s">
        <v>128</v>
      </c>
      <c r="BH24" s="642"/>
      <c r="BI24" s="642"/>
      <c r="BJ24" s="642"/>
      <c r="BK24" s="642"/>
      <c r="BL24" s="642"/>
      <c r="BM24" s="642"/>
      <c r="BN24" s="643"/>
      <c r="BO24" s="691" t="s">
        <v>128</v>
      </c>
      <c r="BP24" s="691"/>
      <c r="BQ24" s="691"/>
      <c r="BR24" s="691"/>
      <c r="BS24" s="692" t="s">
        <v>128</v>
      </c>
      <c r="BT24" s="692"/>
      <c r="BU24" s="692"/>
      <c r="BV24" s="692"/>
      <c r="BW24" s="692"/>
      <c r="BX24" s="692"/>
      <c r="BY24" s="692"/>
      <c r="BZ24" s="692"/>
      <c r="CA24" s="692"/>
      <c r="CB24" s="742"/>
      <c r="CD24" s="720" t="s">
        <v>289</v>
      </c>
      <c r="CE24" s="721"/>
      <c r="CF24" s="721"/>
      <c r="CG24" s="721"/>
      <c r="CH24" s="721"/>
      <c r="CI24" s="721"/>
      <c r="CJ24" s="721"/>
      <c r="CK24" s="721"/>
      <c r="CL24" s="721"/>
      <c r="CM24" s="721"/>
      <c r="CN24" s="721"/>
      <c r="CO24" s="721"/>
      <c r="CP24" s="721"/>
      <c r="CQ24" s="722"/>
      <c r="CR24" s="717">
        <v>8789555</v>
      </c>
      <c r="CS24" s="718"/>
      <c r="CT24" s="718"/>
      <c r="CU24" s="718"/>
      <c r="CV24" s="718"/>
      <c r="CW24" s="718"/>
      <c r="CX24" s="718"/>
      <c r="CY24" s="761"/>
      <c r="CZ24" s="762">
        <v>42.5</v>
      </c>
      <c r="DA24" s="737"/>
      <c r="DB24" s="737"/>
      <c r="DC24" s="765"/>
      <c r="DD24" s="760">
        <v>5751968</v>
      </c>
      <c r="DE24" s="718"/>
      <c r="DF24" s="718"/>
      <c r="DG24" s="718"/>
      <c r="DH24" s="718"/>
      <c r="DI24" s="718"/>
      <c r="DJ24" s="718"/>
      <c r="DK24" s="761"/>
      <c r="DL24" s="760">
        <v>5633771</v>
      </c>
      <c r="DM24" s="718"/>
      <c r="DN24" s="718"/>
      <c r="DO24" s="718"/>
      <c r="DP24" s="718"/>
      <c r="DQ24" s="718"/>
      <c r="DR24" s="718"/>
      <c r="DS24" s="718"/>
      <c r="DT24" s="718"/>
      <c r="DU24" s="718"/>
      <c r="DV24" s="761"/>
      <c r="DW24" s="762">
        <v>52.4</v>
      </c>
      <c r="DX24" s="737"/>
      <c r="DY24" s="737"/>
      <c r="DZ24" s="737"/>
      <c r="EA24" s="737"/>
      <c r="EB24" s="737"/>
      <c r="EC24" s="763"/>
    </row>
    <row r="25" spans="2:133" ht="11.25" customHeight="1" x14ac:dyDescent="0.2">
      <c r="B25" s="651" t="s">
        <v>290</v>
      </c>
      <c r="C25" s="652"/>
      <c r="D25" s="652"/>
      <c r="E25" s="652"/>
      <c r="F25" s="652"/>
      <c r="G25" s="652"/>
      <c r="H25" s="652"/>
      <c r="I25" s="652"/>
      <c r="J25" s="652"/>
      <c r="K25" s="652"/>
      <c r="L25" s="652"/>
      <c r="M25" s="652"/>
      <c r="N25" s="652"/>
      <c r="O25" s="652"/>
      <c r="P25" s="652"/>
      <c r="Q25" s="653"/>
      <c r="R25" s="672">
        <v>764149</v>
      </c>
      <c r="S25" s="642"/>
      <c r="T25" s="642"/>
      <c r="U25" s="642"/>
      <c r="V25" s="642"/>
      <c r="W25" s="642"/>
      <c r="X25" s="642"/>
      <c r="Y25" s="643"/>
      <c r="Z25" s="691">
        <v>3.5</v>
      </c>
      <c r="AA25" s="691"/>
      <c r="AB25" s="691"/>
      <c r="AC25" s="691"/>
      <c r="AD25" s="692" t="s">
        <v>128</v>
      </c>
      <c r="AE25" s="692"/>
      <c r="AF25" s="692"/>
      <c r="AG25" s="692"/>
      <c r="AH25" s="692"/>
      <c r="AI25" s="692"/>
      <c r="AJ25" s="692"/>
      <c r="AK25" s="692"/>
      <c r="AL25" s="673" t="s">
        <v>128</v>
      </c>
      <c r="AM25" s="676"/>
      <c r="AN25" s="676"/>
      <c r="AO25" s="693"/>
      <c r="AP25" s="757" t="s">
        <v>291</v>
      </c>
      <c r="AQ25" s="764"/>
      <c r="AR25" s="764"/>
      <c r="AS25" s="764"/>
      <c r="AT25" s="764"/>
      <c r="AU25" s="764"/>
      <c r="AV25" s="764"/>
      <c r="AW25" s="764"/>
      <c r="AX25" s="764"/>
      <c r="AY25" s="764"/>
      <c r="AZ25" s="764"/>
      <c r="BA25" s="764"/>
      <c r="BB25" s="764"/>
      <c r="BC25" s="764"/>
      <c r="BD25" s="764"/>
      <c r="BE25" s="764"/>
      <c r="BF25" s="759"/>
      <c r="BG25" s="672" t="s">
        <v>128</v>
      </c>
      <c r="BH25" s="642"/>
      <c r="BI25" s="642"/>
      <c r="BJ25" s="642"/>
      <c r="BK25" s="642"/>
      <c r="BL25" s="642"/>
      <c r="BM25" s="642"/>
      <c r="BN25" s="643"/>
      <c r="BO25" s="691" t="s">
        <v>128</v>
      </c>
      <c r="BP25" s="691"/>
      <c r="BQ25" s="691"/>
      <c r="BR25" s="691"/>
      <c r="BS25" s="692" t="s">
        <v>128</v>
      </c>
      <c r="BT25" s="692"/>
      <c r="BU25" s="692"/>
      <c r="BV25" s="692"/>
      <c r="BW25" s="692"/>
      <c r="BX25" s="692"/>
      <c r="BY25" s="692"/>
      <c r="BZ25" s="692"/>
      <c r="CA25" s="692"/>
      <c r="CB25" s="742"/>
      <c r="CD25" s="701" t="s">
        <v>292</v>
      </c>
      <c r="CE25" s="702"/>
      <c r="CF25" s="702"/>
      <c r="CG25" s="702"/>
      <c r="CH25" s="702"/>
      <c r="CI25" s="702"/>
      <c r="CJ25" s="702"/>
      <c r="CK25" s="702"/>
      <c r="CL25" s="702"/>
      <c r="CM25" s="702"/>
      <c r="CN25" s="702"/>
      <c r="CO25" s="702"/>
      <c r="CP25" s="702"/>
      <c r="CQ25" s="703"/>
      <c r="CR25" s="672">
        <v>2841686</v>
      </c>
      <c r="CS25" s="670"/>
      <c r="CT25" s="670"/>
      <c r="CU25" s="670"/>
      <c r="CV25" s="670"/>
      <c r="CW25" s="670"/>
      <c r="CX25" s="670"/>
      <c r="CY25" s="671"/>
      <c r="CZ25" s="673">
        <v>13.7</v>
      </c>
      <c r="DA25" s="674"/>
      <c r="DB25" s="674"/>
      <c r="DC25" s="675"/>
      <c r="DD25" s="641">
        <v>2560212</v>
      </c>
      <c r="DE25" s="670"/>
      <c r="DF25" s="670"/>
      <c r="DG25" s="670"/>
      <c r="DH25" s="670"/>
      <c r="DI25" s="670"/>
      <c r="DJ25" s="670"/>
      <c r="DK25" s="671"/>
      <c r="DL25" s="641">
        <v>2442015</v>
      </c>
      <c r="DM25" s="670"/>
      <c r="DN25" s="670"/>
      <c r="DO25" s="670"/>
      <c r="DP25" s="670"/>
      <c r="DQ25" s="670"/>
      <c r="DR25" s="670"/>
      <c r="DS25" s="670"/>
      <c r="DT25" s="670"/>
      <c r="DU25" s="670"/>
      <c r="DV25" s="671"/>
      <c r="DW25" s="673">
        <v>22.7</v>
      </c>
      <c r="DX25" s="674"/>
      <c r="DY25" s="674"/>
      <c r="DZ25" s="674"/>
      <c r="EA25" s="674"/>
      <c r="EB25" s="674"/>
      <c r="EC25" s="713"/>
    </row>
    <row r="26" spans="2:133" ht="11.25" customHeight="1" x14ac:dyDescent="0.2">
      <c r="B26" s="651" t="s">
        <v>293</v>
      </c>
      <c r="C26" s="652"/>
      <c r="D26" s="652"/>
      <c r="E26" s="652"/>
      <c r="F26" s="652"/>
      <c r="G26" s="652"/>
      <c r="H26" s="652"/>
      <c r="I26" s="652"/>
      <c r="J26" s="652"/>
      <c r="K26" s="652"/>
      <c r="L26" s="652"/>
      <c r="M26" s="652"/>
      <c r="N26" s="652"/>
      <c r="O26" s="652"/>
      <c r="P26" s="652"/>
      <c r="Q26" s="653"/>
      <c r="R26" s="672" t="s">
        <v>128</v>
      </c>
      <c r="S26" s="642"/>
      <c r="T26" s="642"/>
      <c r="U26" s="642"/>
      <c r="V26" s="642"/>
      <c r="W26" s="642"/>
      <c r="X26" s="642"/>
      <c r="Y26" s="643"/>
      <c r="Z26" s="691" t="s">
        <v>128</v>
      </c>
      <c r="AA26" s="691"/>
      <c r="AB26" s="691"/>
      <c r="AC26" s="691"/>
      <c r="AD26" s="692" t="s">
        <v>128</v>
      </c>
      <c r="AE26" s="692"/>
      <c r="AF26" s="692"/>
      <c r="AG26" s="692"/>
      <c r="AH26" s="692"/>
      <c r="AI26" s="692"/>
      <c r="AJ26" s="692"/>
      <c r="AK26" s="692"/>
      <c r="AL26" s="673" t="s">
        <v>128</v>
      </c>
      <c r="AM26" s="676"/>
      <c r="AN26" s="676"/>
      <c r="AO26" s="693"/>
      <c r="AP26" s="757" t="s">
        <v>294</v>
      </c>
      <c r="AQ26" s="758"/>
      <c r="AR26" s="758"/>
      <c r="AS26" s="758"/>
      <c r="AT26" s="758"/>
      <c r="AU26" s="758"/>
      <c r="AV26" s="758"/>
      <c r="AW26" s="758"/>
      <c r="AX26" s="758"/>
      <c r="AY26" s="758"/>
      <c r="AZ26" s="758"/>
      <c r="BA26" s="758"/>
      <c r="BB26" s="758"/>
      <c r="BC26" s="758"/>
      <c r="BD26" s="758"/>
      <c r="BE26" s="758"/>
      <c r="BF26" s="759"/>
      <c r="BG26" s="672" t="s">
        <v>128</v>
      </c>
      <c r="BH26" s="642"/>
      <c r="BI26" s="642"/>
      <c r="BJ26" s="642"/>
      <c r="BK26" s="642"/>
      <c r="BL26" s="642"/>
      <c r="BM26" s="642"/>
      <c r="BN26" s="643"/>
      <c r="BO26" s="691" t="s">
        <v>128</v>
      </c>
      <c r="BP26" s="691"/>
      <c r="BQ26" s="691"/>
      <c r="BR26" s="691"/>
      <c r="BS26" s="692" t="s">
        <v>128</v>
      </c>
      <c r="BT26" s="692"/>
      <c r="BU26" s="692"/>
      <c r="BV26" s="692"/>
      <c r="BW26" s="692"/>
      <c r="BX26" s="692"/>
      <c r="BY26" s="692"/>
      <c r="BZ26" s="692"/>
      <c r="CA26" s="692"/>
      <c r="CB26" s="742"/>
      <c r="CD26" s="701" t="s">
        <v>295</v>
      </c>
      <c r="CE26" s="702"/>
      <c r="CF26" s="702"/>
      <c r="CG26" s="702"/>
      <c r="CH26" s="702"/>
      <c r="CI26" s="702"/>
      <c r="CJ26" s="702"/>
      <c r="CK26" s="702"/>
      <c r="CL26" s="702"/>
      <c r="CM26" s="702"/>
      <c r="CN26" s="702"/>
      <c r="CO26" s="702"/>
      <c r="CP26" s="702"/>
      <c r="CQ26" s="703"/>
      <c r="CR26" s="672">
        <v>1665311</v>
      </c>
      <c r="CS26" s="642"/>
      <c r="CT26" s="642"/>
      <c r="CU26" s="642"/>
      <c r="CV26" s="642"/>
      <c r="CW26" s="642"/>
      <c r="CX26" s="642"/>
      <c r="CY26" s="643"/>
      <c r="CZ26" s="673">
        <v>8</v>
      </c>
      <c r="DA26" s="674"/>
      <c r="DB26" s="674"/>
      <c r="DC26" s="675"/>
      <c r="DD26" s="641">
        <v>1521839</v>
      </c>
      <c r="DE26" s="642"/>
      <c r="DF26" s="642"/>
      <c r="DG26" s="642"/>
      <c r="DH26" s="642"/>
      <c r="DI26" s="642"/>
      <c r="DJ26" s="642"/>
      <c r="DK26" s="643"/>
      <c r="DL26" s="641" t="s">
        <v>128</v>
      </c>
      <c r="DM26" s="642"/>
      <c r="DN26" s="642"/>
      <c r="DO26" s="642"/>
      <c r="DP26" s="642"/>
      <c r="DQ26" s="642"/>
      <c r="DR26" s="642"/>
      <c r="DS26" s="642"/>
      <c r="DT26" s="642"/>
      <c r="DU26" s="642"/>
      <c r="DV26" s="643"/>
      <c r="DW26" s="673" t="s">
        <v>128</v>
      </c>
      <c r="DX26" s="674"/>
      <c r="DY26" s="674"/>
      <c r="DZ26" s="674"/>
      <c r="EA26" s="674"/>
      <c r="EB26" s="674"/>
      <c r="EC26" s="713"/>
    </row>
    <row r="27" spans="2:133" ht="11.25" customHeight="1" x14ac:dyDescent="0.2">
      <c r="B27" s="651" t="s">
        <v>296</v>
      </c>
      <c r="C27" s="652"/>
      <c r="D27" s="652"/>
      <c r="E27" s="652"/>
      <c r="F27" s="652"/>
      <c r="G27" s="652"/>
      <c r="H27" s="652"/>
      <c r="I27" s="652"/>
      <c r="J27" s="652"/>
      <c r="K27" s="652"/>
      <c r="L27" s="652"/>
      <c r="M27" s="652"/>
      <c r="N27" s="652"/>
      <c r="O27" s="652"/>
      <c r="P27" s="652"/>
      <c r="Q27" s="653"/>
      <c r="R27" s="672">
        <v>11117050</v>
      </c>
      <c r="S27" s="642"/>
      <c r="T27" s="642"/>
      <c r="U27" s="642"/>
      <c r="V27" s="642"/>
      <c r="W27" s="642"/>
      <c r="X27" s="642"/>
      <c r="Y27" s="643"/>
      <c r="Z27" s="691">
        <v>50.6</v>
      </c>
      <c r="AA27" s="691"/>
      <c r="AB27" s="691"/>
      <c r="AC27" s="691"/>
      <c r="AD27" s="692">
        <v>10219041</v>
      </c>
      <c r="AE27" s="692"/>
      <c r="AF27" s="692"/>
      <c r="AG27" s="692"/>
      <c r="AH27" s="692"/>
      <c r="AI27" s="692"/>
      <c r="AJ27" s="692"/>
      <c r="AK27" s="692"/>
      <c r="AL27" s="673">
        <v>99.900001525878906</v>
      </c>
      <c r="AM27" s="676"/>
      <c r="AN27" s="676"/>
      <c r="AO27" s="693"/>
      <c r="AP27" s="651" t="s">
        <v>297</v>
      </c>
      <c r="AQ27" s="652"/>
      <c r="AR27" s="652"/>
      <c r="AS27" s="652"/>
      <c r="AT27" s="652"/>
      <c r="AU27" s="652"/>
      <c r="AV27" s="652"/>
      <c r="AW27" s="652"/>
      <c r="AX27" s="652"/>
      <c r="AY27" s="652"/>
      <c r="AZ27" s="652"/>
      <c r="BA27" s="652"/>
      <c r="BB27" s="652"/>
      <c r="BC27" s="652"/>
      <c r="BD27" s="652"/>
      <c r="BE27" s="652"/>
      <c r="BF27" s="653"/>
      <c r="BG27" s="672">
        <v>4044336</v>
      </c>
      <c r="BH27" s="642"/>
      <c r="BI27" s="642"/>
      <c r="BJ27" s="642"/>
      <c r="BK27" s="642"/>
      <c r="BL27" s="642"/>
      <c r="BM27" s="642"/>
      <c r="BN27" s="643"/>
      <c r="BO27" s="691">
        <v>100</v>
      </c>
      <c r="BP27" s="691"/>
      <c r="BQ27" s="691"/>
      <c r="BR27" s="691"/>
      <c r="BS27" s="692">
        <v>8241</v>
      </c>
      <c r="BT27" s="692"/>
      <c r="BU27" s="692"/>
      <c r="BV27" s="692"/>
      <c r="BW27" s="692"/>
      <c r="BX27" s="692"/>
      <c r="BY27" s="692"/>
      <c r="BZ27" s="692"/>
      <c r="CA27" s="692"/>
      <c r="CB27" s="742"/>
      <c r="CD27" s="701" t="s">
        <v>298</v>
      </c>
      <c r="CE27" s="702"/>
      <c r="CF27" s="702"/>
      <c r="CG27" s="702"/>
      <c r="CH27" s="702"/>
      <c r="CI27" s="702"/>
      <c r="CJ27" s="702"/>
      <c r="CK27" s="702"/>
      <c r="CL27" s="702"/>
      <c r="CM27" s="702"/>
      <c r="CN27" s="702"/>
      <c r="CO27" s="702"/>
      <c r="CP27" s="702"/>
      <c r="CQ27" s="703"/>
      <c r="CR27" s="672">
        <v>3454666</v>
      </c>
      <c r="CS27" s="670"/>
      <c r="CT27" s="670"/>
      <c r="CU27" s="670"/>
      <c r="CV27" s="670"/>
      <c r="CW27" s="670"/>
      <c r="CX27" s="670"/>
      <c r="CY27" s="671"/>
      <c r="CZ27" s="673">
        <v>16.7</v>
      </c>
      <c r="DA27" s="674"/>
      <c r="DB27" s="674"/>
      <c r="DC27" s="675"/>
      <c r="DD27" s="641">
        <v>713473</v>
      </c>
      <c r="DE27" s="670"/>
      <c r="DF27" s="670"/>
      <c r="DG27" s="670"/>
      <c r="DH27" s="670"/>
      <c r="DI27" s="670"/>
      <c r="DJ27" s="670"/>
      <c r="DK27" s="671"/>
      <c r="DL27" s="641">
        <v>713473</v>
      </c>
      <c r="DM27" s="670"/>
      <c r="DN27" s="670"/>
      <c r="DO27" s="670"/>
      <c r="DP27" s="670"/>
      <c r="DQ27" s="670"/>
      <c r="DR27" s="670"/>
      <c r="DS27" s="670"/>
      <c r="DT27" s="670"/>
      <c r="DU27" s="670"/>
      <c r="DV27" s="671"/>
      <c r="DW27" s="673">
        <v>6.6</v>
      </c>
      <c r="DX27" s="674"/>
      <c r="DY27" s="674"/>
      <c r="DZ27" s="674"/>
      <c r="EA27" s="674"/>
      <c r="EB27" s="674"/>
      <c r="EC27" s="713"/>
    </row>
    <row r="28" spans="2:133" ht="11.25" customHeight="1" x14ac:dyDescent="0.2">
      <c r="B28" s="651" t="s">
        <v>299</v>
      </c>
      <c r="C28" s="652"/>
      <c r="D28" s="652"/>
      <c r="E28" s="652"/>
      <c r="F28" s="652"/>
      <c r="G28" s="652"/>
      <c r="H28" s="652"/>
      <c r="I28" s="652"/>
      <c r="J28" s="652"/>
      <c r="K28" s="652"/>
      <c r="L28" s="652"/>
      <c r="M28" s="652"/>
      <c r="N28" s="652"/>
      <c r="O28" s="652"/>
      <c r="P28" s="652"/>
      <c r="Q28" s="653"/>
      <c r="R28" s="672">
        <v>2327</v>
      </c>
      <c r="S28" s="642"/>
      <c r="T28" s="642"/>
      <c r="U28" s="642"/>
      <c r="V28" s="642"/>
      <c r="W28" s="642"/>
      <c r="X28" s="642"/>
      <c r="Y28" s="643"/>
      <c r="Z28" s="691">
        <v>0</v>
      </c>
      <c r="AA28" s="691"/>
      <c r="AB28" s="691"/>
      <c r="AC28" s="691"/>
      <c r="AD28" s="692">
        <v>2327</v>
      </c>
      <c r="AE28" s="692"/>
      <c r="AF28" s="692"/>
      <c r="AG28" s="692"/>
      <c r="AH28" s="692"/>
      <c r="AI28" s="692"/>
      <c r="AJ28" s="692"/>
      <c r="AK28" s="692"/>
      <c r="AL28" s="673">
        <v>0</v>
      </c>
      <c r="AM28" s="676"/>
      <c r="AN28" s="676"/>
      <c r="AO28" s="693"/>
      <c r="AP28" s="651"/>
      <c r="AQ28" s="652"/>
      <c r="AR28" s="652"/>
      <c r="AS28" s="652"/>
      <c r="AT28" s="652"/>
      <c r="AU28" s="652"/>
      <c r="AV28" s="652"/>
      <c r="AW28" s="652"/>
      <c r="AX28" s="652"/>
      <c r="AY28" s="652"/>
      <c r="AZ28" s="652"/>
      <c r="BA28" s="652"/>
      <c r="BB28" s="652"/>
      <c r="BC28" s="652"/>
      <c r="BD28" s="652"/>
      <c r="BE28" s="652"/>
      <c r="BF28" s="653"/>
      <c r="BG28" s="672"/>
      <c r="BH28" s="642"/>
      <c r="BI28" s="642"/>
      <c r="BJ28" s="642"/>
      <c r="BK28" s="642"/>
      <c r="BL28" s="642"/>
      <c r="BM28" s="642"/>
      <c r="BN28" s="643"/>
      <c r="BO28" s="691"/>
      <c r="BP28" s="691"/>
      <c r="BQ28" s="691"/>
      <c r="BR28" s="691"/>
      <c r="BS28" s="641"/>
      <c r="BT28" s="642"/>
      <c r="BU28" s="642"/>
      <c r="BV28" s="642"/>
      <c r="BW28" s="642"/>
      <c r="BX28" s="642"/>
      <c r="BY28" s="642"/>
      <c r="BZ28" s="642"/>
      <c r="CA28" s="642"/>
      <c r="CB28" s="705"/>
      <c r="CD28" s="701" t="s">
        <v>300</v>
      </c>
      <c r="CE28" s="702"/>
      <c r="CF28" s="702"/>
      <c r="CG28" s="702"/>
      <c r="CH28" s="702"/>
      <c r="CI28" s="702"/>
      <c r="CJ28" s="702"/>
      <c r="CK28" s="702"/>
      <c r="CL28" s="702"/>
      <c r="CM28" s="702"/>
      <c r="CN28" s="702"/>
      <c r="CO28" s="702"/>
      <c r="CP28" s="702"/>
      <c r="CQ28" s="703"/>
      <c r="CR28" s="672">
        <v>2493203</v>
      </c>
      <c r="CS28" s="642"/>
      <c r="CT28" s="642"/>
      <c r="CU28" s="642"/>
      <c r="CV28" s="642"/>
      <c r="CW28" s="642"/>
      <c r="CX28" s="642"/>
      <c r="CY28" s="643"/>
      <c r="CZ28" s="673">
        <v>12</v>
      </c>
      <c r="DA28" s="674"/>
      <c r="DB28" s="674"/>
      <c r="DC28" s="675"/>
      <c r="DD28" s="641">
        <v>2478283</v>
      </c>
      <c r="DE28" s="642"/>
      <c r="DF28" s="642"/>
      <c r="DG28" s="642"/>
      <c r="DH28" s="642"/>
      <c r="DI28" s="642"/>
      <c r="DJ28" s="642"/>
      <c r="DK28" s="643"/>
      <c r="DL28" s="641">
        <v>2478283</v>
      </c>
      <c r="DM28" s="642"/>
      <c r="DN28" s="642"/>
      <c r="DO28" s="642"/>
      <c r="DP28" s="642"/>
      <c r="DQ28" s="642"/>
      <c r="DR28" s="642"/>
      <c r="DS28" s="642"/>
      <c r="DT28" s="642"/>
      <c r="DU28" s="642"/>
      <c r="DV28" s="643"/>
      <c r="DW28" s="673">
        <v>23.1</v>
      </c>
      <c r="DX28" s="674"/>
      <c r="DY28" s="674"/>
      <c r="DZ28" s="674"/>
      <c r="EA28" s="674"/>
      <c r="EB28" s="674"/>
      <c r="EC28" s="713"/>
    </row>
    <row r="29" spans="2:133" ht="11.25" customHeight="1" x14ac:dyDescent="0.2">
      <c r="B29" s="651" t="s">
        <v>301</v>
      </c>
      <c r="C29" s="652"/>
      <c r="D29" s="652"/>
      <c r="E29" s="652"/>
      <c r="F29" s="652"/>
      <c r="G29" s="652"/>
      <c r="H29" s="652"/>
      <c r="I29" s="652"/>
      <c r="J29" s="652"/>
      <c r="K29" s="652"/>
      <c r="L29" s="652"/>
      <c r="M29" s="652"/>
      <c r="N29" s="652"/>
      <c r="O29" s="652"/>
      <c r="P29" s="652"/>
      <c r="Q29" s="653"/>
      <c r="R29" s="672">
        <v>42046</v>
      </c>
      <c r="S29" s="642"/>
      <c r="T29" s="642"/>
      <c r="U29" s="642"/>
      <c r="V29" s="642"/>
      <c r="W29" s="642"/>
      <c r="X29" s="642"/>
      <c r="Y29" s="643"/>
      <c r="Z29" s="691">
        <v>0.2</v>
      </c>
      <c r="AA29" s="691"/>
      <c r="AB29" s="691"/>
      <c r="AC29" s="691"/>
      <c r="AD29" s="692" t="s">
        <v>128</v>
      </c>
      <c r="AE29" s="692"/>
      <c r="AF29" s="692"/>
      <c r="AG29" s="692"/>
      <c r="AH29" s="692"/>
      <c r="AI29" s="692"/>
      <c r="AJ29" s="692"/>
      <c r="AK29" s="692"/>
      <c r="AL29" s="673" t="s">
        <v>128</v>
      </c>
      <c r="AM29" s="676"/>
      <c r="AN29" s="676"/>
      <c r="AO29" s="693"/>
      <c r="AP29" s="654"/>
      <c r="AQ29" s="655"/>
      <c r="AR29" s="655"/>
      <c r="AS29" s="655"/>
      <c r="AT29" s="655"/>
      <c r="AU29" s="655"/>
      <c r="AV29" s="655"/>
      <c r="AW29" s="655"/>
      <c r="AX29" s="655"/>
      <c r="AY29" s="655"/>
      <c r="AZ29" s="655"/>
      <c r="BA29" s="655"/>
      <c r="BB29" s="655"/>
      <c r="BC29" s="655"/>
      <c r="BD29" s="655"/>
      <c r="BE29" s="655"/>
      <c r="BF29" s="656"/>
      <c r="BG29" s="672"/>
      <c r="BH29" s="642"/>
      <c r="BI29" s="642"/>
      <c r="BJ29" s="642"/>
      <c r="BK29" s="642"/>
      <c r="BL29" s="642"/>
      <c r="BM29" s="642"/>
      <c r="BN29" s="643"/>
      <c r="BO29" s="691"/>
      <c r="BP29" s="691"/>
      <c r="BQ29" s="691"/>
      <c r="BR29" s="691"/>
      <c r="BS29" s="692"/>
      <c r="BT29" s="692"/>
      <c r="BU29" s="692"/>
      <c r="BV29" s="692"/>
      <c r="BW29" s="692"/>
      <c r="BX29" s="692"/>
      <c r="BY29" s="692"/>
      <c r="BZ29" s="692"/>
      <c r="CA29" s="692"/>
      <c r="CB29" s="742"/>
      <c r="CD29" s="731" t="s">
        <v>302</v>
      </c>
      <c r="CE29" s="732"/>
      <c r="CF29" s="701" t="s">
        <v>70</v>
      </c>
      <c r="CG29" s="702"/>
      <c r="CH29" s="702"/>
      <c r="CI29" s="702"/>
      <c r="CJ29" s="702"/>
      <c r="CK29" s="702"/>
      <c r="CL29" s="702"/>
      <c r="CM29" s="702"/>
      <c r="CN29" s="702"/>
      <c r="CO29" s="702"/>
      <c r="CP29" s="702"/>
      <c r="CQ29" s="703"/>
      <c r="CR29" s="672">
        <v>2493119</v>
      </c>
      <c r="CS29" s="670"/>
      <c r="CT29" s="670"/>
      <c r="CU29" s="670"/>
      <c r="CV29" s="670"/>
      <c r="CW29" s="670"/>
      <c r="CX29" s="670"/>
      <c r="CY29" s="671"/>
      <c r="CZ29" s="673">
        <v>12</v>
      </c>
      <c r="DA29" s="674"/>
      <c r="DB29" s="674"/>
      <c r="DC29" s="675"/>
      <c r="DD29" s="641">
        <v>2478199</v>
      </c>
      <c r="DE29" s="670"/>
      <c r="DF29" s="670"/>
      <c r="DG29" s="670"/>
      <c r="DH29" s="670"/>
      <c r="DI29" s="670"/>
      <c r="DJ29" s="670"/>
      <c r="DK29" s="671"/>
      <c r="DL29" s="641">
        <v>2478199</v>
      </c>
      <c r="DM29" s="670"/>
      <c r="DN29" s="670"/>
      <c r="DO29" s="670"/>
      <c r="DP29" s="670"/>
      <c r="DQ29" s="670"/>
      <c r="DR29" s="670"/>
      <c r="DS29" s="670"/>
      <c r="DT29" s="670"/>
      <c r="DU29" s="670"/>
      <c r="DV29" s="671"/>
      <c r="DW29" s="673">
        <v>23.1</v>
      </c>
      <c r="DX29" s="674"/>
      <c r="DY29" s="674"/>
      <c r="DZ29" s="674"/>
      <c r="EA29" s="674"/>
      <c r="EB29" s="674"/>
      <c r="EC29" s="713"/>
    </row>
    <row r="30" spans="2:133" ht="11.25" customHeight="1" x14ac:dyDescent="0.2">
      <c r="B30" s="651" t="s">
        <v>303</v>
      </c>
      <c r="C30" s="652"/>
      <c r="D30" s="652"/>
      <c r="E30" s="652"/>
      <c r="F30" s="652"/>
      <c r="G30" s="652"/>
      <c r="H30" s="652"/>
      <c r="I30" s="652"/>
      <c r="J30" s="652"/>
      <c r="K30" s="652"/>
      <c r="L30" s="652"/>
      <c r="M30" s="652"/>
      <c r="N30" s="652"/>
      <c r="O30" s="652"/>
      <c r="P30" s="652"/>
      <c r="Q30" s="653"/>
      <c r="R30" s="672">
        <v>150457</v>
      </c>
      <c r="S30" s="642"/>
      <c r="T30" s="642"/>
      <c r="U30" s="642"/>
      <c r="V30" s="642"/>
      <c r="W30" s="642"/>
      <c r="X30" s="642"/>
      <c r="Y30" s="643"/>
      <c r="Z30" s="691">
        <v>0.7</v>
      </c>
      <c r="AA30" s="691"/>
      <c r="AB30" s="691"/>
      <c r="AC30" s="691"/>
      <c r="AD30" s="692">
        <v>7258</v>
      </c>
      <c r="AE30" s="692"/>
      <c r="AF30" s="692"/>
      <c r="AG30" s="692"/>
      <c r="AH30" s="692"/>
      <c r="AI30" s="692"/>
      <c r="AJ30" s="692"/>
      <c r="AK30" s="692"/>
      <c r="AL30" s="673">
        <v>0.1</v>
      </c>
      <c r="AM30" s="676"/>
      <c r="AN30" s="676"/>
      <c r="AO30" s="693"/>
      <c r="AP30" s="723" t="s">
        <v>221</v>
      </c>
      <c r="AQ30" s="724"/>
      <c r="AR30" s="724"/>
      <c r="AS30" s="724"/>
      <c r="AT30" s="724"/>
      <c r="AU30" s="724"/>
      <c r="AV30" s="724"/>
      <c r="AW30" s="724"/>
      <c r="AX30" s="724"/>
      <c r="AY30" s="724"/>
      <c r="AZ30" s="724"/>
      <c r="BA30" s="724"/>
      <c r="BB30" s="724"/>
      <c r="BC30" s="724"/>
      <c r="BD30" s="724"/>
      <c r="BE30" s="724"/>
      <c r="BF30" s="725"/>
      <c r="BG30" s="723" t="s">
        <v>304</v>
      </c>
      <c r="BH30" s="740"/>
      <c r="BI30" s="740"/>
      <c r="BJ30" s="740"/>
      <c r="BK30" s="740"/>
      <c r="BL30" s="740"/>
      <c r="BM30" s="740"/>
      <c r="BN30" s="740"/>
      <c r="BO30" s="740"/>
      <c r="BP30" s="740"/>
      <c r="BQ30" s="741"/>
      <c r="BR30" s="723" t="s">
        <v>305</v>
      </c>
      <c r="BS30" s="740"/>
      <c r="BT30" s="740"/>
      <c r="BU30" s="740"/>
      <c r="BV30" s="740"/>
      <c r="BW30" s="740"/>
      <c r="BX30" s="740"/>
      <c r="BY30" s="740"/>
      <c r="BZ30" s="740"/>
      <c r="CA30" s="740"/>
      <c r="CB30" s="741"/>
      <c r="CD30" s="733"/>
      <c r="CE30" s="734"/>
      <c r="CF30" s="701" t="s">
        <v>306</v>
      </c>
      <c r="CG30" s="702"/>
      <c r="CH30" s="702"/>
      <c r="CI30" s="702"/>
      <c r="CJ30" s="702"/>
      <c r="CK30" s="702"/>
      <c r="CL30" s="702"/>
      <c r="CM30" s="702"/>
      <c r="CN30" s="702"/>
      <c r="CO30" s="702"/>
      <c r="CP30" s="702"/>
      <c r="CQ30" s="703"/>
      <c r="CR30" s="672">
        <v>2389457</v>
      </c>
      <c r="CS30" s="642"/>
      <c r="CT30" s="642"/>
      <c r="CU30" s="642"/>
      <c r="CV30" s="642"/>
      <c r="CW30" s="642"/>
      <c r="CX30" s="642"/>
      <c r="CY30" s="643"/>
      <c r="CZ30" s="673">
        <v>11.5</v>
      </c>
      <c r="DA30" s="674"/>
      <c r="DB30" s="674"/>
      <c r="DC30" s="675"/>
      <c r="DD30" s="641">
        <v>2375728</v>
      </c>
      <c r="DE30" s="642"/>
      <c r="DF30" s="642"/>
      <c r="DG30" s="642"/>
      <c r="DH30" s="642"/>
      <c r="DI30" s="642"/>
      <c r="DJ30" s="642"/>
      <c r="DK30" s="643"/>
      <c r="DL30" s="641">
        <v>2375728</v>
      </c>
      <c r="DM30" s="642"/>
      <c r="DN30" s="642"/>
      <c r="DO30" s="642"/>
      <c r="DP30" s="642"/>
      <c r="DQ30" s="642"/>
      <c r="DR30" s="642"/>
      <c r="DS30" s="642"/>
      <c r="DT30" s="642"/>
      <c r="DU30" s="642"/>
      <c r="DV30" s="643"/>
      <c r="DW30" s="673">
        <v>22.1</v>
      </c>
      <c r="DX30" s="674"/>
      <c r="DY30" s="674"/>
      <c r="DZ30" s="674"/>
      <c r="EA30" s="674"/>
      <c r="EB30" s="674"/>
      <c r="EC30" s="713"/>
    </row>
    <row r="31" spans="2:133" ht="11.25" customHeight="1" x14ac:dyDescent="0.2">
      <c r="B31" s="651" t="s">
        <v>307</v>
      </c>
      <c r="C31" s="652"/>
      <c r="D31" s="652"/>
      <c r="E31" s="652"/>
      <c r="F31" s="652"/>
      <c r="G31" s="652"/>
      <c r="H31" s="652"/>
      <c r="I31" s="652"/>
      <c r="J31" s="652"/>
      <c r="K31" s="652"/>
      <c r="L31" s="652"/>
      <c r="M31" s="652"/>
      <c r="N31" s="652"/>
      <c r="O31" s="652"/>
      <c r="P31" s="652"/>
      <c r="Q31" s="653"/>
      <c r="R31" s="672">
        <v>18166</v>
      </c>
      <c r="S31" s="642"/>
      <c r="T31" s="642"/>
      <c r="U31" s="642"/>
      <c r="V31" s="642"/>
      <c r="W31" s="642"/>
      <c r="X31" s="642"/>
      <c r="Y31" s="643"/>
      <c r="Z31" s="691">
        <v>0.1</v>
      </c>
      <c r="AA31" s="691"/>
      <c r="AB31" s="691"/>
      <c r="AC31" s="691"/>
      <c r="AD31" s="692" t="s">
        <v>128</v>
      </c>
      <c r="AE31" s="692"/>
      <c r="AF31" s="692"/>
      <c r="AG31" s="692"/>
      <c r="AH31" s="692"/>
      <c r="AI31" s="692"/>
      <c r="AJ31" s="692"/>
      <c r="AK31" s="692"/>
      <c r="AL31" s="673" t="s">
        <v>128</v>
      </c>
      <c r="AM31" s="676"/>
      <c r="AN31" s="676"/>
      <c r="AO31" s="693"/>
      <c r="AP31" s="747" t="s">
        <v>308</v>
      </c>
      <c r="AQ31" s="748"/>
      <c r="AR31" s="748"/>
      <c r="AS31" s="748"/>
      <c r="AT31" s="753" t="s">
        <v>309</v>
      </c>
      <c r="AU31" s="360"/>
      <c r="AV31" s="360"/>
      <c r="AW31" s="360"/>
      <c r="AX31" s="743" t="s">
        <v>187</v>
      </c>
      <c r="AY31" s="744"/>
      <c r="AZ31" s="744"/>
      <c r="BA31" s="744"/>
      <c r="BB31" s="744"/>
      <c r="BC31" s="744"/>
      <c r="BD31" s="744"/>
      <c r="BE31" s="744"/>
      <c r="BF31" s="745"/>
      <c r="BG31" s="746">
        <v>99.4</v>
      </c>
      <c r="BH31" s="738"/>
      <c r="BI31" s="738"/>
      <c r="BJ31" s="738"/>
      <c r="BK31" s="738"/>
      <c r="BL31" s="738"/>
      <c r="BM31" s="737">
        <v>98</v>
      </c>
      <c r="BN31" s="738"/>
      <c r="BO31" s="738"/>
      <c r="BP31" s="738"/>
      <c r="BQ31" s="739"/>
      <c r="BR31" s="746">
        <v>99.4</v>
      </c>
      <c r="BS31" s="738"/>
      <c r="BT31" s="738"/>
      <c r="BU31" s="738"/>
      <c r="BV31" s="738"/>
      <c r="BW31" s="738"/>
      <c r="BX31" s="737">
        <v>98.2</v>
      </c>
      <c r="BY31" s="738"/>
      <c r="BZ31" s="738"/>
      <c r="CA31" s="738"/>
      <c r="CB31" s="739"/>
      <c r="CD31" s="733"/>
      <c r="CE31" s="734"/>
      <c r="CF31" s="701" t="s">
        <v>310</v>
      </c>
      <c r="CG31" s="702"/>
      <c r="CH31" s="702"/>
      <c r="CI31" s="702"/>
      <c r="CJ31" s="702"/>
      <c r="CK31" s="702"/>
      <c r="CL31" s="702"/>
      <c r="CM31" s="702"/>
      <c r="CN31" s="702"/>
      <c r="CO31" s="702"/>
      <c r="CP31" s="702"/>
      <c r="CQ31" s="703"/>
      <c r="CR31" s="672">
        <v>103662</v>
      </c>
      <c r="CS31" s="670"/>
      <c r="CT31" s="670"/>
      <c r="CU31" s="670"/>
      <c r="CV31" s="670"/>
      <c r="CW31" s="670"/>
      <c r="CX31" s="670"/>
      <c r="CY31" s="671"/>
      <c r="CZ31" s="673">
        <v>0.5</v>
      </c>
      <c r="DA31" s="674"/>
      <c r="DB31" s="674"/>
      <c r="DC31" s="675"/>
      <c r="DD31" s="641">
        <v>102471</v>
      </c>
      <c r="DE31" s="670"/>
      <c r="DF31" s="670"/>
      <c r="DG31" s="670"/>
      <c r="DH31" s="670"/>
      <c r="DI31" s="670"/>
      <c r="DJ31" s="670"/>
      <c r="DK31" s="671"/>
      <c r="DL31" s="641">
        <v>102471</v>
      </c>
      <c r="DM31" s="670"/>
      <c r="DN31" s="670"/>
      <c r="DO31" s="670"/>
      <c r="DP31" s="670"/>
      <c r="DQ31" s="670"/>
      <c r="DR31" s="670"/>
      <c r="DS31" s="670"/>
      <c r="DT31" s="670"/>
      <c r="DU31" s="670"/>
      <c r="DV31" s="671"/>
      <c r="DW31" s="673">
        <v>1</v>
      </c>
      <c r="DX31" s="674"/>
      <c r="DY31" s="674"/>
      <c r="DZ31" s="674"/>
      <c r="EA31" s="674"/>
      <c r="EB31" s="674"/>
      <c r="EC31" s="713"/>
    </row>
    <row r="32" spans="2:133" ht="11.25" customHeight="1" x14ac:dyDescent="0.2">
      <c r="B32" s="651" t="s">
        <v>311</v>
      </c>
      <c r="C32" s="652"/>
      <c r="D32" s="652"/>
      <c r="E32" s="652"/>
      <c r="F32" s="652"/>
      <c r="G32" s="652"/>
      <c r="H32" s="652"/>
      <c r="I32" s="652"/>
      <c r="J32" s="652"/>
      <c r="K32" s="652"/>
      <c r="L32" s="652"/>
      <c r="M32" s="652"/>
      <c r="N32" s="652"/>
      <c r="O32" s="652"/>
      <c r="P32" s="652"/>
      <c r="Q32" s="653"/>
      <c r="R32" s="672">
        <v>3273971</v>
      </c>
      <c r="S32" s="642"/>
      <c r="T32" s="642"/>
      <c r="U32" s="642"/>
      <c r="V32" s="642"/>
      <c r="W32" s="642"/>
      <c r="X32" s="642"/>
      <c r="Y32" s="643"/>
      <c r="Z32" s="691">
        <v>14.9</v>
      </c>
      <c r="AA32" s="691"/>
      <c r="AB32" s="691"/>
      <c r="AC32" s="691"/>
      <c r="AD32" s="692" t="s">
        <v>128</v>
      </c>
      <c r="AE32" s="692"/>
      <c r="AF32" s="692"/>
      <c r="AG32" s="692"/>
      <c r="AH32" s="692"/>
      <c r="AI32" s="692"/>
      <c r="AJ32" s="692"/>
      <c r="AK32" s="692"/>
      <c r="AL32" s="673" t="s">
        <v>128</v>
      </c>
      <c r="AM32" s="676"/>
      <c r="AN32" s="676"/>
      <c r="AO32" s="693"/>
      <c r="AP32" s="749"/>
      <c r="AQ32" s="750"/>
      <c r="AR32" s="750"/>
      <c r="AS32" s="750"/>
      <c r="AT32" s="754"/>
      <c r="AU32" s="361" t="s">
        <v>312</v>
      </c>
      <c r="AV32" s="361"/>
      <c r="AW32" s="361"/>
      <c r="AX32" s="651" t="s">
        <v>313</v>
      </c>
      <c r="AY32" s="652"/>
      <c r="AZ32" s="652"/>
      <c r="BA32" s="652"/>
      <c r="BB32" s="652"/>
      <c r="BC32" s="652"/>
      <c r="BD32" s="652"/>
      <c r="BE32" s="652"/>
      <c r="BF32" s="653"/>
      <c r="BG32" s="756">
        <v>99.5</v>
      </c>
      <c r="BH32" s="670"/>
      <c r="BI32" s="670"/>
      <c r="BJ32" s="670"/>
      <c r="BK32" s="670"/>
      <c r="BL32" s="670"/>
      <c r="BM32" s="676">
        <v>98.9</v>
      </c>
      <c r="BN32" s="730"/>
      <c r="BO32" s="730"/>
      <c r="BP32" s="730"/>
      <c r="BQ32" s="704"/>
      <c r="BR32" s="756">
        <v>99.5</v>
      </c>
      <c r="BS32" s="670"/>
      <c r="BT32" s="670"/>
      <c r="BU32" s="670"/>
      <c r="BV32" s="670"/>
      <c r="BW32" s="670"/>
      <c r="BX32" s="676">
        <v>99</v>
      </c>
      <c r="BY32" s="730"/>
      <c r="BZ32" s="730"/>
      <c r="CA32" s="730"/>
      <c r="CB32" s="704"/>
      <c r="CD32" s="735"/>
      <c r="CE32" s="736"/>
      <c r="CF32" s="701" t="s">
        <v>314</v>
      </c>
      <c r="CG32" s="702"/>
      <c r="CH32" s="702"/>
      <c r="CI32" s="702"/>
      <c r="CJ32" s="702"/>
      <c r="CK32" s="702"/>
      <c r="CL32" s="702"/>
      <c r="CM32" s="702"/>
      <c r="CN32" s="702"/>
      <c r="CO32" s="702"/>
      <c r="CP32" s="702"/>
      <c r="CQ32" s="703"/>
      <c r="CR32" s="672">
        <v>84</v>
      </c>
      <c r="CS32" s="642"/>
      <c r="CT32" s="642"/>
      <c r="CU32" s="642"/>
      <c r="CV32" s="642"/>
      <c r="CW32" s="642"/>
      <c r="CX32" s="642"/>
      <c r="CY32" s="643"/>
      <c r="CZ32" s="673">
        <v>0</v>
      </c>
      <c r="DA32" s="674"/>
      <c r="DB32" s="674"/>
      <c r="DC32" s="675"/>
      <c r="DD32" s="641">
        <v>84</v>
      </c>
      <c r="DE32" s="642"/>
      <c r="DF32" s="642"/>
      <c r="DG32" s="642"/>
      <c r="DH32" s="642"/>
      <c r="DI32" s="642"/>
      <c r="DJ32" s="642"/>
      <c r="DK32" s="643"/>
      <c r="DL32" s="641">
        <v>84</v>
      </c>
      <c r="DM32" s="642"/>
      <c r="DN32" s="642"/>
      <c r="DO32" s="642"/>
      <c r="DP32" s="642"/>
      <c r="DQ32" s="642"/>
      <c r="DR32" s="642"/>
      <c r="DS32" s="642"/>
      <c r="DT32" s="642"/>
      <c r="DU32" s="642"/>
      <c r="DV32" s="643"/>
      <c r="DW32" s="673">
        <v>0</v>
      </c>
      <c r="DX32" s="674"/>
      <c r="DY32" s="674"/>
      <c r="DZ32" s="674"/>
      <c r="EA32" s="674"/>
      <c r="EB32" s="674"/>
      <c r="EC32" s="713"/>
    </row>
    <row r="33" spans="2:133" ht="11.25" customHeight="1" x14ac:dyDescent="0.2">
      <c r="B33" s="727" t="s">
        <v>315</v>
      </c>
      <c r="C33" s="728"/>
      <c r="D33" s="728"/>
      <c r="E33" s="728"/>
      <c r="F33" s="728"/>
      <c r="G33" s="728"/>
      <c r="H33" s="728"/>
      <c r="I33" s="728"/>
      <c r="J33" s="728"/>
      <c r="K33" s="728"/>
      <c r="L33" s="728"/>
      <c r="M33" s="728"/>
      <c r="N33" s="728"/>
      <c r="O33" s="728"/>
      <c r="P33" s="728"/>
      <c r="Q33" s="729"/>
      <c r="R33" s="672" t="s">
        <v>128</v>
      </c>
      <c r="S33" s="642"/>
      <c r="T33" s="642"/>
      <c r="U33" s="642"/>
      <c r="V33" s="642"/>
      <c r="W33" s="642"/>
      <c r="X33" s="642"/>
      <c r="Y33" s="643"/>
      <c r="Z33" s="691" t="s">
        <v>128</v>
      </c>
      <c r="AA33" s="691"/>
      <c r="AB33" s="691"/>
      <c r="AC33" s="691"/>
      <c r="AD33" s="692" t="s">
        <v>128</v>
      </c>
      <c r="AE33" s="692"/>
      <c r="AF33" s="692"/>
      <c r="AG33" s="692"/>
      <c r="AH33" s="692"/>
      <c r="AI33" s="692"/>
      <c r="AJ33" s="692"/>
      <c r="AK33" s="692"/>
      <c r="AL33" s="673" t="s">
        <v>128</v>
      </c>
      <c r="AM33" s="676"/>
      <c r="AN33" s="676"/>
      <c r="AO33" s="693"/>
      <c r="AP33" s="751"/>
      <c r="AQ33" s="752"/>
      <c r="AR33" s="752"/>
      <c r="AS33" s="752"/>
      <c r="AT33" s="755"/>
      <c r="AU33" s="362"/>
      <c r="AV33" s="362"/>
      <c r="AW33" s="362"/>
      <c r="AX33" s="654" t="s">
        <v>316</v>
      </c>
      <c r="AY33" s="655"/>
      <c r="AZ33" s="655"/>
      <c r="BA33" s="655"/>
      <c r="BB33" s="655"/>
      <c r="BC33" s="655"/>
      <c r="BD33" s="655"/>
      <c r="BE33" s="655"/>
      <c r="BF33" s="656"/>
      <c r="BG33" s="726">
        <v>99.2</v>
      </c>
      <c r="BH33" s="658"/>
      <c r="BI33" s="658"/>
      <c r="BJ33" s="658"/>
      <c r="BK33" s="658"/>
      <c r="BL33" s="658"/>
      <c r="BM33" s="682">
        <v>97.1</v>
      </c>
      <c r="BN33" s="658"/>
      <c r="BO33" s="658"/>
      <c r="BP33" s="658"/>
      <c r="BQ33" s="694"/>
      <c r="BR33" s="726">
        <v>99.2</v>
      </c>
      <c r="BS33" s="658"/>
      <c r="BT33" s="658"/>
      <c r="BU33" s="658"/>
      <c r="BV33" s="658"/>
      <c r="BW33" s="658"/>
      <c r="BX33" s="682">
        <v>97.4</v>
      </c>
      <c r="BY33" s="658"/>
      <c r="BZ33" s="658"/>
      <c r="CA33" s="658"/>
      <c r="CB33" s="694"/>
      <c r="CD33" s="701" t="s">
        <v>317</v>
      </c>
      <c r="CE33" s="702"/>
      <c r="CF33" s="702"/>
      <c r="CG33" s="702"/>
      <c r="CH33" s="702"/>
      <c r="CI33" s="702"/>
      <c r="CJ33" s="702"/>
      <c r="CK33" s="702"/>
      <c r="CL33" s="702"/>
      <c r="CM33" s="702"/>
      <c r="CN33" s="702"/>
      <c r="CO33" s="702"/>
      <c r="CP33" s="702"/>
      <c r="CQ33" s="703"/>
      <c r="CR33" s="672">
        <v>10395038</v>
      </c>
      <c r="CS33" s="670"/>
      <c r="CT33" s="670"/>
      <c r="CU33" s="670"/>
      <c r="CV33" s="670"/>
      <c r="CW33" s="670"/>
      <c r="CX33" s="670"/>
      <c r="CY33" s="671"/>
      <c r="CZ33" s="673">
        <v>50.2</v>
      </c>
      <c r="DA33" s="674"/>
      <c r="DB33" s="674"/>
      <c r="DC33" s="675"/>
      <c r="DD33" s="641">
        <v>5895722</v>
      </c>
      <c r="DE33" s="670"/>
      <c r="DF33" s="670"/>
      <c r="DG33" s="670"/>
      <c r="DH33" s="670"/>
      <c r="DI33" s="670"/>
      <c r="DJ33" s="670"/>
      <c r="DK33" s="671"/>
      <c r="DL33" s="641">
        <v>4157732</v>
      </c>
      <c r="DM33" s="670"/>
      <c r="DN33" s="670"/>
      <c r="DO33" s="670"/>
      <c r="DP33" s="670"/>
      <c r="DQ33" s="670"/>
      <c r="DR33" s="670"/>
      <c r="DS33" s="670"/>
      <c r="DT33" s="670"/>
      <c r="DU33" s="670"/>
      <c r="DV33" s="671"/>
      <c r="DW33" s="673">
        <v>38.700000000000003</v>
      </c>
      <c r="DX33" s="674"/>
      <c r="DY33" s="674"/>
      <c r="DZ33" s="674"/>
      <c r="EA33" s="674"/>
      <c r="EB33" s="674"/>
      <c r="EC33" s="713"/>
    </row>
    <row r="34" spans="2:133" ht="11.25" customHeight="1" x14ac:dyDescent="0.2">
      <c r="B34" s="651" t="s">
        <v>318</v>
      </c>
      <c r="C34" s="652"/>
      <c r="D34" s="652"/>
      <c r="E34" s="652"/>
      <c r="F34" s="652"/>
      <c r="G34" s="652"/>
      <c r="H34" s="652"/>
      <c r="I34" s="652"/>
      <c r="J34" s="652"/>
      <c r="K34" s="652"/>
      <c r="L34" s="652"/>
      <c r="M34" s="652"/>
      <c r="N34" s="652"/>
      <c r="O34" s="652"/>
      <c r="P34" s="652"/>
      <c r="Q34" s="653"/>
      <c r="R34" s="672">
        <v>1201835</v>
      </c>
      <c r="S34" s="642"/>
      <c r="T34" s="642"/>
      <c r="U34" s="642"/>
      <c r="V34" s="642"/>
      <c r="W34" s="642"/>
      <c r="X34" s="642"/>
      <c r="Y34" s="643"/>
      <c r="Z34" s="691">
        <v>5.5</v>
      </c>
      <c r="AA34" s="691"/>
      <c r="AB34" s="691"/>
      <c r="AC34" s="691"/>
      <c r="AD34" s="692" t="s">
        <v>128</v>
      </c>
      <c r="AE34" s="692"/>
      <c r="AF34" s="692"/>
      <c r="AG34" s="692"/>
      <c r="AH34" s="692"/>
      <c r="AI34" s="692"/>
      <c r="AJ34" s="692"/>
      <c r="AK34" s="692"/>
      <c r="AL34" s="673" t="s">
        <v>128</v>
      </c>
      <c r="AM34" s="676"/>
      <c r="AN34" s="676"/>
      <c r="AO34" s="69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1" t="s">
        <v>319</v>
      </c>
      <c r="CE34" s="702"/>
      <c r="CF34" s="702"/>
      <c r="CG34" s="702"/>
      <c r="CH34" s="702"/>
      <c r="CI34" s="702"/>
      <c r="CJ34" s="702"/>
      <c r="CK34" s="702"/>
      <c r="CL34" s="702"/>
      <c r="CM34" s="702"/>
      <c r="CN34" s="702"/>
      <c r="CO34" s="702"/>
      <c r="CP34" s="702"/>
      <c r="CQ34" s="703"/>
      <c r="CR34" s="672">
        <v>3326095</v>
      </c>
      <c r="CS34" s="642"/>
      <c r="CT34" s="642"/>
      <c r="CU34" s="642"/>
      <c r="CV34" s="642"/>
      <c r="CW34" s="642"/>
      <c r="CX34" s="642"/>
      <c r="CY34" s="643"/>
      <c r="CZ34" s="673">
        <v>16.100000000000001</v>
      </c>
      <c r="DA34" s="674"/>
      <c r="DB34" s="674"/>
      <c r="DC34" s="675"/>
      <c r="DD34" s="641">
        <v>1805445</v>
      </c>
      <c r="DE34" s="642"/>
      <c r="DF34" s="642"/>
      <c r="DG34" s="642"/>
      <c r="DH34" s="642"/>
      <c r="DI34" s="642"/>
      <c r="DJ34" s="642"/>
      <c r="DK34" s="643"/>
      <c r="DL34" s="641">
        <v>1426738</v>
      </c>
      <c r="DM34" s="642"/>
      <c r="DN34" s="642"/>
      <c r="DO34" s="642"/>
      <c r="DP34" s="642"/>
      <c r="DQ34" s="642"/>
      <c r="DR34" s="642"/>
      <c r="DS34" s="642"/>
      <c r="DT34" s="642"/>
      <c r="DU34" s="642"/>
      <c r="DV34" s="643"/>
      <c r="DW34" s="673">
        <v>13.3</v>
      </c>
      <c r="DX34" s="674"/>
      <c r="DY34" s="674"/>
      <c r="DZ34" s="674"/>
      <c r="EA34" s="674"/>
      <c r="EB34" s="674"/>
      <c r="EC34" s="713"/>
    </row>
    <row r="35" spans="2:133" ht="11.25" customHeight="1" x14ac:dyDescent="0.2">
      <c r="B35" s="651" t="s">
        <v>320</v>
      </c>
      <c r="C35" s="652"/>
      <c r="D35" s="652"/>
      <c r="E35" s="652"/>
      <c r="F35" s="652"/>
      <c r="G35" s="652"/>
      <c r="H35" s="652"/>
      <c r="I35" s="652"/>
      <c r="J35" s="652"/>
      <c r="K35" s="652"/>
      <c r="L35" s="652"/>
      <c r="M35" s="652"/>
      <c r="N35" s="652"/>
      <c r="O35" s="652"/>
      <c r="P35" s="652"/>
      <c r="Q35" s="653"/>
      <c r="R35" s="672">
        <v>22623</v>
      </c>
      <c r="S35" s="642"/>
      <c r="T35" s="642"/>
      <c r="U35" s="642"/>
      <c r="V35" s="642"/>
      <c r="W35" s="642"/>
      <c r="X35" s="642"/>
      <c r="Y35" s="643"/>
      <c r="Z35" s="691">
        <v>0.1</v>
      </c>
      <c r="AA35" s="691"/>
      <c r="AB35" s="691"/>
      <c r="AC35" s="691"/>
      <c r="AD35" s="692" t="s">
        <v>128</v>
      </c>
      <c r="AE35" s="692"/>
      <c r="AF35" s="692"/>
      <c r="AG35" s="692"/>
      <c r="AH35" s="692"/>
      <c r="AI35" s="692"/>
      <c r="AJ35" s="692"/>
      <c r="AK35" s="692"/>
      <c r="AL35" s="673" t="s">
        <v>128</v>
      </c>
      <c r="AM35" s="676"/>
      <c r="AN35" s="676"/>
      <c r="AO35" s="693"/>
      <c r="AP35" s="218"/>
      <c r="AQ35" s="723" t="s">
        <v>321</v>
      </c>
      <c r="AR35" s="724"/>
      <c r="AS35" s="724"/>
      <c r="AT35" s="724"/>
      <c r="AU35" s="724"/>
      <c r="AV35" s="724"/>
      <c r="AW35" s="724"/>
      <c r="AX35" s="724"/>
      <c r="AY35" s="724"/>
      <c r="AZ35" s="724"/>
      <c r="BA35" s="724"/>
      <c r="BB35" s="724"/>
      <c r="BC35" s="724"/>
      <c r="BD35" s="724"/>
      <c r="BE35" s="724"/>
      <c r="BF35" s="725"/>
      <c r="BG35" s="723" t="s">
        <v>322</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1" t="s">
        <v>323</v>
      </c>
      <c r="CE35" s="702"/>
      <c r="CF35" s="702"/>
      <c r="CG35" s="702"/>
      <c r="CH35" s="702"/>
      <c r="CI35" s="702"/>
      <c r="CJ35" s="702"/>
      <c r="CK35" s="702"/>
      <c r="CL35" s="702"/>
      <c r="CM35" s="702"/>
      <c r="CN35" s="702"/>
      <c r="CO35" s="702"/>
      <c r="CP35" s="702"/>
      <c r="CQ35" s="703"/>
      <c r="CR35" s="672">
        <v>65822</v>
      </c>
      <c r="CS35" s="670"/>
      <c r="CT35" s="670"/>
      <c r="CU35" s="670"/>
      <c r="CV35" s="670"/>
      <c r="CW35" s="670"/>
      <c r="CX35" s="670"/>
      <c r="CY35" s="671"/>
      <c r="CZ35" s="673">
        <v>0.3</v>
      </c>
      <c r="DA35" s="674"/>
      <c r="DB35" s="674"/>
      <c r="DC35" s="675"/>
      <c r="DD35" s="641">
        <v>37888</v>
      </c>
      <c r="DE35" s="670"/>
      <c r="DF35" s="670"/>
      <c r="DG35" s="670"/>
      <c r="DH35" s="670"/>
      <c r="DI35" s="670"/>
      <c r="DJ35" s="670"/>
      <c r="DK35" s="671"/>
      <c r="DL35" s="641">
        <v>37888</v>
      </c>
      <c r="DM35" s="670"/>
      <c r="DN35" s="670"/>
      <c r="DO35" s="670"/>
      <c r="DP35" s="670"/>
      <c r="DQ35" s="670"/>
      <c r="DR35" s="670"/>
      <c r="DS35" s="670"/>
      <c r="DT35" s="670"/>
      <c r="DU35" s="670"/>
      <c r="DV35" s="671"/>
      <c r="DW35" s="673">
        <v>0.4</v>
      </c>
      <c r="DX35" s="674"/>
      <c r="DY35" s="674"/>
      <c r="DZ35" s="674"/>
      <c r="EA35" s="674"/>
      <c r="EB35" s="674"/>
      <c r="EC35" s="713"/>
    </row>
    <row r="36" spans="2:133" ht="11.25" customHeight="1" x14ac:dyDescent="0.2">
      <c r="B36" s="651" t="s">
        <v>324</v>
      </c>
      <c r="C36" s="652"/>
      <c r="D36" s="652"/>
      <c r="E36" s="652"/>
      <c r="F36" s="652"/>
      <c r="G36" s="652"/>
      <c r="H36" s="652"/>
      <c r="I36" s="652"/>
      <c r="J36" s="652"/>
      <c r="K36" s="652"/>
      <c r="L36" s="652"/>
      <c r="M36" s="652"/>
      <c r="N36" s="652"/>
      <c r="O36" s="652"/>
      <c r="P36" s="652"/>
      <c r="Q36" s="653"/>
      <c r="R36" s="672">
        <v>2580846</v>
      </c>
      <c r="S36" s="642"/>
      <c r="T36" s="642"/>
      <c r="U36" s="642"/>
      <c r="V36" s="642"/>
      <c r="W36" s="642"/>
      <c r="X36" s="642"/>
      <c r="Y36" s="643"/>
      <c r="Z36" s="691">
        <v>11.7</v>
      </c>
      <c r="AA36" s="691"/>
      <c r="AB36" s="691"/>
      <c r="AC36" s="691"/>
      <c r="AD36" s="692" t="s">
        <v>128</v>
      </c>
      <c r="AE36" s="692"/>
      <c r="AF36" s="692"/>
      <c r="AG36" s="692"/>
      <c r="AH36" s="692"/>
      <c r="AI36" s="692"/>
      <c r="AJ36" s="692"/>
      <c r="AK36" s="692"/>
      <c r="AL36" s="673" t="s">
        <v>128</v>
      </c>
      <c r="AM36" s="676"/>
      <c r="AN36" s="676"/>
      <c r="AO36" s="693"/>
      <c r="AP36" s="218"/>
      <c r="AQ36" s="714" t="s">
        <v>325</v>
      </c>
      <c r="AR36" s="715"/>
      <c r="AS36" s="715"/>
      <c r="AT36" s="715"/>
      <c r="AU36" s="715"/>
      <c r="AV36" s="715"/>
      <c r="AW36" s="715"/>
      <c r="AX36" s="715"/>
      <c r="AY36" s="716"/>
      <c r="AZ36" s="717">
        <v>2156603</v>
      </c>
      <c r="BA36" s="718"/>
      <c r="BB36" s="718"/>
      <c r="BC36" s="718"/>
      <c r="BD36" s="718"/>
      <c r="BE36" s="718"/>
      <c r="BF36" s="719"/>
      <c r="BG36" s="720" t="s">
        <v>326</v>
      </c>
      <c r="BH36" s="721"/>
      <c r="BI36" s="721"/>
      <c r="BJ36" s="721"/>
      <c r="BK36" s="721"/>
      <c r="BL36" s="721"/>
      <c r="BM36" s="721"/>
      <c r="BN36" s="721"/>
      <c r="BO36" s="721"/>
      <c r="BP36" s="721"/>
      <c r="BQ36" s="721"/>
      <c r="BR36" s="721"/>
      <c r="BS36" s="721"/>
      <c r="BT36" s="721"/>
      <c r="BU36" s="722"/>
      <c r="BV36" s="717">
        <v>30595</v>
      </c>
      <c r="BW36" s="718"/>
      <c r="BX36" s="718"/>
      <c r="BY36" s="718"/>
      <c r="BZ36" s="718"/>
      <c r="CA36" s="718"/>
      <c r="CB36" s="719"/>
      <c r="CD36" s="701" t="s">
        <v>327</v>
      </c>
      <c r="CE36" s="702"/>
      <c r="CF36" s="702"/>
      <c r="CG36" s="702"/>
      <c r="CH36" s="702"/>
      <c r="CI36" s="702"/>
      <c r="CJ36" s="702"/>
      <c r="CK36" s="702"/>
      <c r="CL36" s="702"/>
      <c r="CM36" s="702"/>
      <c r="CN36" s="702"/>
      <c r="CO36" s="702"/>
      <c r="CP36" s="702"/>
      <c r="CQ36" s="703"/>
      <c r="CR36" s="672">
        <v>4227310</v>
      </c>
      <c r="CS36" s="642"/>
      <c r="CT36" s="642"/>
      <c r="CU36" s="642"/>
      <c r="CV36" s="642"/>
      <c r="CW36" s="642"/>
      <c r="CX36" s="642"/>
      <c r="CY36" s="643"/>
      <c r="CZ36" s="673">
        <v>20.399999999999999</v>
      </c>
      <c r="DA36" s="674"/>
      <c r="DB36" s="674"/>
      <c r="DC36" s="675"/>
      <c r="DD36" s="641">
        <v>3182338</v>
      </c>
      <c r="DE36" s="642"/>
      <c r="DF36" s="642"/>
      <c r="DG36" s="642"/>
      <c r="DH36" s="642"/>
      <c r="DI36" s="642"/>
      <c r="DJ36" s="642"/>
      <c r="DK36" s="643"/>
      <c r="DL36" s="641">
        <v>1983134</v>
      </c>
      <c r="DM36" s="642"/>
      <c r="DN36" s="642"/>
      <c r="DO36" s="642"/>
      <c r="DP36" s="642"/>
      <c r="DQ36" s="642"/>
      <c r="DR36" s="642"/>
      <c r="DS36" s="642"/>
      <c r="DT36" s="642"/>
      <c r="DU36" s="642"/>
      <c r="DV36" s="643"/>
      <c r="DW36" s="673">
        <v>18.5</v>
      </c>
      <c r="DX36" s="674"/>
      <c r="DY36" s="674"/>
      <c r="DZ36" s="674"/>
      <c r="EA36" s="674"/>
      <c r="EB36" s="674"/>
      <c r="EC36" s="713"/>
    </row>
    <row r="37" spans="2:133" ht="11.25" customHeight="1" x14ac:dyDescent="0.2">
      <c r="B37" s="651" t="s">
        <v>328</v>
      </c>
      <c r="C37" s="652"/>
      <c r="D37" s="652"/>
      <c r="E37" s="652"/>
      <c r="F37" s="652"/>
      <c r="G37" s="652"/>
      <c r="H37" s="652"/>
      <c r="I37" s="652"/>
      <c r="J37" s="652"/>
      <c r="K37" s="652"/>
      <c r="L37" s="652"/>
      <c r="M37" s="652"/>
      <c r="N37" s="652"/>
      <c r="O37" s="652"/>
      <c r="P37" s="652"/>
      <c r="Q37" s="653"/>
      <c r="R37" s="672">
        <v>813033</v>
      </c>
      <c r="S37" s="642"/>
      <c r="T37" s="642"/>
      <c r="U37" s="642"/>
      <c r="V37" s="642"/>
      <c r="W37" s="642"/>
      <c r="X37" s="642"/>
      <c r="Y37" s="643"/>
      <c r="Z37" s="691">
        <v>3.7</v>
      </c>
      <c r="AA37" s="691"/>
      <c r="AB37" s="691"/>
      <c r="AC37" s="691"/>
      <c r="AD37" s="692" t="s">
        <v>128</v>
      </c>
      <c r="AE37" s="692"/>
      <c r="AF37" s="692"/>
      <c r="AG37" s="692"/>
      <c r="AH37" s="692"/>
      <c r="AI37" s="692"/>
      <c r="AJ37" s="692"/>
      <c r="AK37" s="692"/>
      <c r="AL37" s="673" t="s">
        <v>128</v>
      </c>
      <c r="AM37" s="676"/>
      <c r="AN37" s="676"/>
      <c r="AO37" s="693"/>
      <c r="AQ37" s="706" t="s">
        <v>329</v>
      </c>
      <c r="AR37" s="707"/>
      <c r="AS37" s="707"/>
      <c r="AT37" s="707"/>
      <c r="AU37" s="707"/>
      <c r="AV37" s="707"/>
      <c r="AW37" s="707"/>
      <c r="AX37" s="707"/>
      <c r="AY37" s="708"/>
      <c r="AZ37" s="672">
        <v>804070</v>
      </c>
      <c r="BA37" s="642"/>
      <c r="BB37" s="642"/>
      <c r="BC37" s="642"/>
      <c r="BD37" s="670"/>
      <c r="BE37" s="670"/>
      <c r="BF37" s="704"/>
      <c r="BG37" s="701" t="s">
        <v>330</v>
      </c>
      <c r="BH37" s="702"/>
      <c r="BI37" s="702"/>
      <c r="BJ37" s="702"/>
      <c r="BK37" s="702"/>
      <c r="BL37" s="702"/>
      <c r="BM37" s="702"/>
      <c r="BN37" s="702"/>
      <c r="BO37" s="702"/>
      <c r="BP37" s="702"/>
      <c r="BQ37" s="702"/>
      <c r="BR37" s="702"/>
      <c r="BS37" s="702"/>
      <c r="BT37" s="702"/>
      <c r="BU37" s="703"/>
      <c r="BV37" s="672">
        <v>1653</v>
      </c>
      <c r="BW37" s="642"/>
      <c r="BX37" s="642"/>
      <c r="BY37" s="642"/>
      <c r="BZ37" s="642"/>
      <c r="CA37" s="642"/>
      <c r="CB37" s="705"/>
      <c r="CD37" s="701" t="s">
        <v>331</v>
      </c>
      <c r="CE37" s="702"/>
      <c r="CF37" s="702"/>
      <c r="CG37" s="702"/>
      <c r="CH37" s="702"/>
      <c r="CI37" s="702"/>
      <c r="CJ37" s="702"/>
      <c r="CK37" s="702"/>
      <c r="CL37" s="702"/>
      <c r="CM37" s="702"/>
      <c r="CN37" s="702"/>
      <c r="CO37" s="702"/>
      <c r="CP37" s="702"/>
      <c r="CQ37" s="703"/>
      <c r="CR37" s="672">
        <v>833756</v>
      </c>
      <c r="CS37" s="670"/>
      <c r="CT37" s="670"/>
      <c r="CU37" s="670"/>
      <c r="CV37" s="670"/>
      <c r="CW37" s="670"/>
      <c r="CX37" s="670"/>
      <c r="CY37" s="671"/>
      <c r="CZ37" s="673">
        <v>4</v>
      </c>
      <c r="DA37" s="674"/>
      <c r="DB37" s="674"/>
      <c r="DC37" s="675"/>
      <c r="DD37" s="641">
        <v>830821</v>
      </c>
      <c r="DE37" s="670"/>
      <c r="DF37" s="670"/>
      <c r="DG37" s="670"/>
      <c r="DH37" s="670"/>
      <c r="DI37" s="670"/>
      <c r="DJ37" s="670"/>
      <c r="DK37" s="671"/>
      <c r="DL37" s="641">
        <v>803447</v>
      </c>
      <c r="DM37" s="670"/>
      <c r="DN37" s="670"/>
      <c r="DO37" s="670"/>
      <c r="DP37" s="670"/>
      <c r="DQ37" s="670"/>
      <c r="DR37" s="670"/>
      <c r="DS37" s="670"/>
      <c r="DT37" s="670"/>
      <c r="DU37" s="670"/>
      <c r="DV37" s="671"/>
      <c r="DW37" s="673">
        <v>7.5</v>
      </c>
      <c r="DX37" s="674"/>
      <c r="DY37" s="674"/>
      <c r="DZ37" s="674"/>
      <c r="EA37" s="674"/>
      <c r="EB37" s="674"/>
      <c r="EC37" s="713"/>
    </row>
    <row r="38" spans="2:133" ht="11.25" customHeight="1" x14ac:dyDescent="0.2">
      <c r="B38" s="651" t="s">
        <v>332</v>
      </c>
      <c r="C38" s="652"/>
      <c r="D38" s="652"/>
      <c r="E38" s="652"/>
      <c r="F38" s="652"/>
      <c r="G38" s="652"/>
      <c r="H38" s="652"/>
      <c r="I38" s="652"/>
      <c r="J38" s="652"/>
      <c r="K38" s="652"/>
      <c r="L38" s="652"/>
      <c r="M38" s="652"/>
      <c r="N38" s="652"/>
      <c r="O38" s="652"/>
      <c r="P38" s="652"/>
      <c r="Q38" s="653"/>
      <c r="R38" s="672">
        <v>776200</v>
      </c>
      <c r="S38" s="642"/>
      <c r="T38" s="642"/>
      <c r="U38" s="642"/>
      <c r="V38" s="642"/>
      <c r="W38" s="642"/>
      <c r="X38" s="642"/>
      <c r="Y38" s="643"/>
      <c r="Z38" s="691">
        <v>3.5</v>
      </c>
      <c r="AA38" s="691"/>
      <c r="AB38" s="691"/>
      <c r="AC38" s="691"/>
      <c r="AD38" s="692" t="s">
        <v>128</v>
      </c>
      <c r="AE38" s="692"/>
      <c r="AF38" s="692"/>
      <c r="AG38" s="692"/>
      <c r="AH38" s="692"/>
      <c r="AI38" s="692"/>
      <c r="AJ38" s="692"/>
      <c r="AK38" s="692"/>
      <c r="AL38" s="673" t="s">
        <v>128</v>
      </c>
      <c r="AM38" s="676"/>
      <c r="AN38" s="676"/>
      <c r="AO38" s="693"/>
      <c r="AQ38" s="706" t="s">
        <v>333</v>
      </c>
      <c r="AR38" s="707"/>
      <c r="AS38" s="707"/>
      <c r="AT38" s="707"/>
      <c r="AU38" s="707"/>
      <c r="AV38" s="707"/>
      <c r="AW38" s="707"/>
      <c r="AX38" s="707"/>
      <c r="AY38" s="708"/>
      <c r="AZ38" s="672">
        <v>269300</v>
      </c>
      <c r="BA38" s="642"/>
      <c r="BB38" s="642"/>
      <c r="BC38" s="642"/>
      <c r="BD38" s="670"/>
      <c r="BE38" s="670"/>
      <c r="BF38" s="704"/>
      <c r="BG38" s="701" t="s">
        <v>334</v>
      </c>
      <c r="BH38" s="702"/>
      <c r="BI38" s="702"/>
      <c r="BJ38" s="702"/>
      <c r="BK38" s="702"/>
      <c r="BL38" s="702"/>
      <c r="BM38" s="702"/>
      <c r="BN38" s="702"/>
      <c r="BO38" s="702"/>
      <c r="BP38" s="702"/>
      <c r="BQ38" s="702"/>
      <c r="BR38" s="702"/>
      <c r="BS38" s="702"/>
      <c r="BT38" s="702"/>
      <c r="BU38" s="703"/>
      <c r="BV38" s="672">
        <v>5069</v>
      </c>
      <c r="BW38" s="642"/>
      <c r="BX38" s="642"/>
      <c r="BY38" s="642"/>
      <c r="BZ38" s="642"/>
      <c r="CA38" s="642"/>
      <c r="CB38" s="705"/>
      <c r="CD38" s="701" t="s">
        <v>335</v>
      </c>
      <c r="CE38" s="702"/>
      <c r="CF38" s="702"/>
      <c r="CG38" s="702"/>
      <c r="CH38" s="702"/>
      <c r="CI38" s="702"/>
      <c r="CJ38" s="702"/>
      <c r="CK38" s="702"/>
      <c r="CL38" s="702"/>
      <c r="CM38" s="702"/>
      <c r="CN38" s="702"/>
      <c r="CO38" s="702"/>
      <c r="CP38" s="702"/>
      <c r="CQ38" s="703"/>
      <c r="CR38" s="672">
        <v>1027033</v>
      </c>
      <c r="CS38" s="642"/>
      <c r="CT38" s="642"/>
      <c r="CU38" s="642"/>
      <c r="CV38" s="642"/>
      <c r="CW38" s="642"/>
      <c r="CX38" s="642"/>
      <c r="CY38" s="643"/>
      <c r="CZ38" s="673">
        <v>5</v>
      </c>
      <c r="DA38" s="674"/>
      <c r="DB38" s="674"/>
      <c r="DC38" s="675"/>
      <c r="DD38" s="641">
        <v>764130</v>
      </c>
      <c r="DE38" s="642"/>
      <c r="DF38" s="642"/>
      <c r="DG38" s="642"/>
      <c r="DH38" s="642"/>
      <c r="DI38" s="642"/>
      <c r="DJ38" s="642"/>
      <c r="DK38" s="643"/>
      <c r="DL38" s="641">
        <v>709972</v>
      </c>
      <c r="DM38" s="642"/>
      <c r="DN38" s="642"/>
      <c r="DO38" s="642"/>
      <c r="DP38" s="642"/>
      <c r="DQ38" s="642"/>
      <c r="DR38" s="642"/>
      <c r="DS38" s="642"/>
      <c r="DT38" s="642"/>
      <c r="DU38" s="642"/>
      <c r="DV38" s="643"/>
      <c r="DW38" s="673">
        <v>6.6</v>
      </c>
      <c r="DX38" s="674"/>
      <c r="DY38" s="674"/>
      <c r="DZ38" s="674"/>
      <c r="EA38" s="674"/>
      <c r="EB38" s="674"/>
      <c r="EC38" s="713"/>
    </row>
    <row r="39" spans="2:133" ht="11.25" customHeight="1" x14ac:dyDescent="0.2">
      <c r="B39" s="651" t="s">
        <v>336</v>
      </c>
      <c r="C39" s="652"/>
      <c r="D39" s="652"/>
      <c r="E39" s="652"/>
      <c r="F39" s="652"/>
      <c r="G39" s="652"/>
      <c r="H39" s="652"/>
      <c r="I39" s="652"/>
      <c r="J39" s="652"/>
      <c r="K39" s="652"/>
      <c r="L39" s="652"/>
      <c r="M39" s="652"/>
      <c r="N39" s="652"/>
      <c r="O39" s="652"/>
      <c r="P39" s="652"/>
      <c r="Q39" s="653"/>
      <c r="R39" s="672">
        <v>266232</v>
      </c>
      <c r="S39" s="642"/>
      <c r="T39" s="642"/>
      <c r="U39" s="642"/>
      <c r="V39" s="642"/>
      <c r="W39" s="642"/>
      <c r="X39" s="642"/>
      <c r="Y39" s="643"/>
      <c r="Z39" s="691">
        <v>1.2</v>
      </c>
      <c r="AA39" s="691"/>
      <c r="AB39" s="691"/>
      <c r="AC39" s="691"/>
      <c r="AD39" s="692">
        <v>56</v>
      </c>
      <c r="AE39" s="692"/>
      <c r="AF39" s="692"/>
      <c r="AG39" s="692"/>
      <c r="AH39" s="692"/>
      <c r="AI39" s="692"/>
      <c r="AJ39" s="692"/>
      <c r="AK39" s="692"/>
      <c r="AL39" s="673">
        <v>0</v>
      </c>
      <c r="AM39" s="676"/>
      <c r="AN39" s="676"/>
      <c r="AO39" s="693"/>
      <c r="AQ39" s="706" t="s">
        <v>337</v>
      </c>
      <c r="AR39" s="707"/>
      <c r="AS39" s="707"/>
      <c r="AT39" s="707"/>
      <c r="AU39" s="707"/>
      <c r="AV39" s="707"/>
      <c r="AW39" s="707"/>
      <c r="AX39" s="707"/>
      <c r="AY39" s="708"/>
      <c r="AZ39" s="672">
        <v>39061</v>
      </c>
      <c r="BA39" s="642"/>
      <c r="BB39" s="642"/>
      <c r="BC39" s="642"/>
      <c r="BD39" s="670"/>
      <c r="BE39" s="670"/>
      <c r="BF39" s="704"/>
      <c r="BG39" s="701" t="s">
        <v>338</v>
      </c>
      <c r="BH39" s="702"/>
      <c r="BI39" s="702"/>
      <c r="BJ39" s="702"/>
      <c r="BK39" s="702"/>
      <c r="BL39" s="702"/>
      <c r="BM39" s="702"/>
      <c r="BN39" s="702"/>
      <c r="BO39" s="702"/>
      <c r="BP39" s="702"/>
      <c r="BQ39" s="702"/>
      <c r="BR39" s="702"/>
      <c r="BS39" s="702"/>
      <c r="BT39" s="702"/>
      <c r="BU39" s="703"/>
      <c r="BV39" s="672">
        <v>8477</v>
      </c>
      <c r="BW39" s="642"/>
      <c r="BX39" s="642"/>
      <c r="BY39" s="642"/>
      <c r="BZ39" s="642"/>
      <c r="CA39" s="642"/>
      <c r="CB39" s="705"/>
      <c r="CD39" s="701" t="s">
        <v>339</v>
      </c>
      <c r="CE39" s="702"/>
      <c r="CF39" s="702"/>
      <c r="CG39" s="702"/>
      <c r="CH39" s="702"/>
      <c r="CI39" s="702"/>
      <c r="CJ39" s="702"/>
      <c r="CK39" s="702"/>
      <c r="CL39" s="702"/>
      <c r="CM39" s="702"/>
      <c r="CN39" s="702"/>
      <c r="CO39" s="702"/>
      <c r="CP39" s="702"/>
      <c r="CQ39" s="703"/>
      <c r="CR39" s="672">
        <v>1608778</v>
      </c>
      <c r="CS39" s="670"/>
      <c r="CT39" s="670"/>
      <c r="CU39" s="670"/>
      <c r="CV39" s="670"/>
      <c r="CW39" s="670"/>
      <c r="CX39" s="670"/>
      <c r="CY39" s="671"/>
      <c r="CZ39" s="673">
        <v>7.8</v>
      </c>
      <c r="DA39" s="674"/>
      <c r="DB39" s="674"/>
      <c r="DC39" s="675"/>
      <c r="DD39" s="641">
        <v>105921</v>
      </c>
      <c r="DE39" s="670"/>
      <c r="DF39" s="670"/>
      <c r="DG39" s="670"/>
      <c r="DH39" s="670"/>
      <c r="DI39" s="670"/>
      <c r="DJ39" s="670"/>
      <c r="DK39" s="671"/>
      <c r="DL39" s="641" t="s">
        <v>128</v>
      </c>
      <c r="DM39" s="670"/>
      <c r="DN39" s="670"/>
      <c r="DO39" s="670"/>
      <c r="DP39" s="670"/>
      <c r="DQ39" s="670"/>
      <c r="DR39" s="670"/>
      <c r="DS39" s="670"/>
      <c r="DT39" s="670"/>
      <c r="DU39" s="670"/>
      <c r="DV39" s="671"/>
      <c r="DW39" s="673" t="s">
        <v>128</v>
      </c>
      <c r="DX39" s="674"/>
      <c r="DY39" s="674"/>
      <c r="DZ39" s="674"/>
      <c r="EA39" s="674"/>
      <c r="EB39" s="674"/>
      <c r="EC39" s="713"/>
    </row>
    <row r="40" spans="2:133" ht="11.25" customHeight="1" x14ac:dyDescent="0.2">
      <c r="B40" s="651" t="s">
        <v>340</v>
      </c>
      <c r="C40" s="652"/>
      <c r="D40" s="652"/>
      <c r="E40" s="652"/>
      <c r="F40" s="652"/>
      <c r="G40" s="652"/>
      <c r="H40" s="652"/>
      <c r="I40" s="652"/>
      <c r="J40" s="652"/>
      <c r="K40" s="652"/>
      <c r="L40" s="652"/>
      <c r="M40" s="652"/>
      <c r="N40" s="652"/>
      <c r="O40" s="652"/>
      <c r="P40" s="652"/>
      <c r="Q40" s="653"/>
      <c r="R40" s="672">
        <v>1715200</v>
      </c>
      <c r="S40" s="642"/>
      <c r="T40" s="642"/>
      <c r="U40" s="642"/>
      <c r="V40" s="642"/>
      <c r="W40" s="642"/>
      <c r="X40" s="642"/>
      <c r="Y40" s="643"/>
      <c r="Z40" s="691">
        <v>7.8</v>
      </c>
      <c r="AA40" s="691"/>
      <c r="AB40" s="691"/>
      <c r="AC40" s="691"/>
      <c r="AD40" s="692" t="s">
        <v>128</v>
      </c>
      <c r="AE40" s="692"/>
      <c r="AF40" s="692"/>
      <c r="AG40" s="692"/>
      <c r="AH40" s="692"/>
      <c r="AI40" s="692"/>
      <c r="AJ40" s="692"/>
      <c r="AK40" s="692"/>
      <c r="AL40" s="673" t="s">
        <v>128</v>
      </c>
      <c r="AM40" s="676"/>
      <c r="AN40" s="676"/>
      <c r="AO40" s="693"/>
      <c r="AQ40" s="706" t="s">
        <v>341</v>
      </c>
      <c r="AR40" s="707"/>
      <c r="AS40" s="707"/>
      <c r="AT40" s="707"/>
      <c r="AU40" s="707"/>
      <c r="AV40" s="707"/>
      <c r="AW40" s="707"/>
      <c r="AX40" s="707"/>
      <c r="AY40" s="708"/>
      <c r="AZ40" s="672">
        <v>17139</v>
      </c>
      <c r="BA40" s="642"/>
      <c r="BB40" s="642"/>
      <c r="BC40" s="642"/>
      <c r="BD40" s="670"/>
      <c r="BE40" s="670"/>
      <c r="BF40" s="704"/>
      <c r="BG40" s="709" t="s">
        <v>342</v>
      </c>
      <c r="BH40" s="710"/>
      <c r="BI40" s="710"/>
      <c r="BJ40" s="710"/>
      <c r="BK40" s="710"/>
      <c r="BL40" s="363"/>
      <c r="BM40" s="702" t="s">
        <v>343</v>
      </c>
      <c r="BN40" s="702"/>
      <c r="BO40" s="702"/>
      <c r="BP40" s="702"/>
      <c r="BQ40" s="702"/>
      <c r="BR40" s="702"/>
      <c r="BS40" s="702"/>
      <c r="BT40" s="702"/>
      <c r="BU40" s="703"/>
      <c r="BV40" s="672">
        <v>113</v>
      </c>
      <c r="BW40" s="642"/>
      <c r="BX40" s="642"/>
      <c r="BY40" s="642"/>
      <c r="BZ40" s="642"/>
      <c r="CA40" s="642"/>
      <c r="CB40" s="705"/>
      <c r="CD40" s="701" t="s">
        <v>344</v>
      </c>
      <c r="CE40" s="702"/>
      <c r="CF40" s="702"/>
      <c r="CG40" s="702"/>
      <c r="CH40" s="702"/>
      <c r="CI40" s="702"/>
      <c r="CJ40" s="702"/>
      <c r="CK40" s="702"/>
      <c r="CL40" s="702"/>
      <c r="CM40" s="702"/>
      <c r="CN40" s="702"/>
      <c r="CO40" s="702"/>
      <c r="CP40" s="702"/>
      <c r="CQ40" s="703"/>
      <c r="CR40" s="672">
        <v>140000</v>
      </c>
      <c r="CS40" s="642"/>
      <c r="CT40" s="642"/>
      <c r="CU40" s="642"/>
      <c r="CV40" s="642"/>
      <c r="CW40" s="642"/>
      <c r="CX40" s="642"/>
      <c r="CY40" s="643"/>
      <c r="CZ40" s="673">
        <v>0.7</v>
      </c>
      <c r="DA40" s="674"/>
      <c r="DB40" s="674"/>
      <c r="DC40" s="675"/>
      <c r="DD40" s="641" t="s">
        <v>128</v>
      </c>
      <c r="DE40" s="642"/>
      <c r="DF40" s="642"/>
      <c r="DG40" s="642"/>
      <c r="DH40" s="642"/>
      <c r="DI40" s="642"/>
      <c r="DJ40" s="642"/>
      <c r="DK40" s="643"/>
      <c r="DL40" s="641" t="s">
        <v>128</v>
      </c>
      <c r="DM40" s="642"/>
      <c r="DN40" s="642"/>
      <c r="DO40" s="642"/>
      <c r="DP40" s="642"/>
      <c r="DQ40" s="642"/>
      <c r="DR40" s="642"/>
      <c r="DS40" s="642"/>
      <c r="DT40" s="642"/>
      <c r="DU40" s="642"/>
      <c r="DV40" s="643"/>
      <c r="DW40" s="673" t="s">
        <v>128</v>
      </c>
      <c r="DX40" s="674"/>
      <c r="DY40" s="674"/>
      <c r="DZ40" s="674"/>
      <c r="EA40" s="674"/>
      <c r="EB40" s="674"/>
      <c r="EC40" s="713"/>
    </row>
    <row r="41" spans="2:133" ht="11.25" customHeight="1" x14ac:dyDescent="0.2">
      <c r="B41" s="651" t="s">
        <v>345</v>
      </c>
      <c r="C41" s="652"/>
      <c r="D41" s="652"/>
      <c r="E41" s="652"/>
      <c r="F41" s="652"/>
      <c r="G41" s="652"/>
      <c r="H41" s="652"/>
      <c r="I41" s="652"/>
      <c r="J41" s="652"/>
      <c r="K41" s="652"/>
      <c r="L41" s="652"/>
      <c r="M41" s="652"/>
      <c r="N41" s="652"/>
      <c r="O41" s="652"/>
      <c r="P41" s="652"/>
      <c r="Q41" s="653"/>
      <c r="R41" s="672" t="s">
        <v>128</v>
      </c>
      <c r="S41" s="642"/>
      <c r="T41" s="642"/>
      <c r="U41" s="642"/>
      <c r="V41" s="642"/>
      <c r="W41" s="642"/>
      <c r="X41" s="642"/>
      <c r="Y41" s="643"/>
      <c r="Z41" s="691" t="s">
        <v>128</v>
      </c>
      <c r="AA41" s="691"/>
      <c r="AB41" s="691"/>
      <c r="AC41" s="691"/>
      <c r="AD41" s="692" t="s">
        <v>128</v>
      </c>
      <c r="AE41" s="692"/>
      <c r="AF41" s="692"/>
      <c r="AG41" s="692"/>
      <c r="AH41" s="692"/>
      <c r="AI41" s="692"/>
      <c r="AJ41" s="692"/>
      <c r="AK41" s="692"/>
      <c r="AL41" s="673" t="s">
        <v>128</v>
      </c>
      <c r="AM41" s="676"/>
      <c r="AN41" s="676"/>
      <c r="AO41" s="693"/>
      <c r="AQ41" s="706" t="s">
        <v>346</v>
      </c>
      <c r="AR41" s="707"/>
      <c r="AS41" s="707"/>
      <c r="AT41" s="707"/>
      <c r="AU41" s="707"/>
      <c r="AV41" s="707"/>
      <c r="AW41" s="707"/>
      <c r="AX41" s="707"/>
      <c r="AY41" s="708"/>
      <c r="AZ41" s="672">
        <v>312098</v>
      </c>
      <c r="BA41" s="642"/>
      <c r="BB41" s="642"/>
      <c r="BC41" s="642"/>
      <c r="BD41" s="670"/>
      <c r="BE41" s="670"/>
      <c r="BF41" s="704"/>
      <c r="BG41" s="709"/>
      <c r="BH41" s="710"/>
      <c r="BI41" s="710"/>
      <c r="BJ41" s="710"/>
      <c r="BK41" s="710"/>
      <c r="BL41" s="363"/>
      <c r="BM41" s="702" t="s">
        <v>347</v>
      </c>
      <c r="BN41" s="702"/>
      <c r="BO41" s="702"/>
      <c r="BP41" s="702"/>
      <c r="BQ41" s="702"/>
      <c r="BR41" s="702"/>
      <c r="BS41" s="702"/>
      <c r="BT41" s="702"/>
      <c r="BU41" s="703"/>
      <c r="BV41" s="672" t="s">
        <v>128</v>
      </c>
      <c r="BW41" s="642"/>
      <c r="BX41" s="642"/>
      <c r="BY41" s="642"/>
      <c r="BZ41" s="642"/>
      <c r="CA41" s="642"/>
      <c r="CB41" s="705"/>
      <c r="CD41" s="701" t="s">
        <v>348</v>
      </c>
      <c r="CE41" s="702"/>
      <c r="CF41" s="702"/>
      <c r="CG41" s="702"/>
      <c r="CH41" s="702"/>
      <c r="CI41" s="702"/>
      <c r="CJ41" s="702"/>
      <c r="CK41" s="702"/>
      <c r="CL41" s="702"/>
      <c r="CM41" s="702"/>
      <c r="CN41" s="702"/>
      <c r="CO41" s="702"/>
      <c r="CP41" s="702"/>
      <c r="CQ41" s="703"/>
      <c r="CR41" s="672" t="s">
        <v>128</v>
      </c>
      <c r="CS41" s="670"/>
      <c r="CT41" s="670"/>
      <c r="CU41" s="670"/>
      <c r="CV41" s="670"/>
      <c r="CW41" s="670"/>
      <c r="CX41" s="670"/>
      <c r="CY41" s="671"/>
      <c r="CZ41" s="673" t="s">
        <v>128</v>
      </c>
      <c r="DA41" s="674"/>
      <c r="DB41" s="674"/>
      <c r="DC41" s="675"/>
      <c r="DD41" s="641" t="s">
        <v>128</v>
      </c>
      <c r="DE41" s="670"/>
      <c r="DF41" s="670"/>
      <c r="DG41" s="670"/>
      <c r="DH41" s="670"/>
      <c r="DI41" s="670"/>
      <c r="DJ41" s="670"/>
      <c r="DK41" s="671"/>
      <c r="DL41" s="644"/>
      <c r="DM41" s="645"/>
      <c r="DN41" s="645"/>
      <c r="DO41" s="645"/>
      <c r="DP41" s="645"/>
      <c r="DQ41" s="645"/>
      <c r="DR41" s="645"/>
      <c r="DS41" s="645"/>
      <c r="DT41" s="645"/>
      <c r="DU41" s="645"/>
      <c r="DV41" s="646"/>
      <c r="DW41" s="647"/>
      <c r="DX41" s="648"/>
      <c r="DY41" s="648"/>
      <c r="DZ41" s="648"/>
      <c r="EA41" s="648"/>
      <c r="EB41" s="648"/>
      <c r="EC41" s="649"/>
    </row>
    <row r="42" spans="2:133" ht="11.25" customHeight="1" x14ac:dyDescent="0.2">
      <c r="B42" s="651" t="s">
        <v>349</v>
      </c>
      <c r="C42" s="652"/>
      <c r="D42" s="652"/>
      <c r="E42" s="652"/>
      <c r="F42" s="652"/>
      <c r="G42" s="652"/>
      <c r="H42" s="652"/>
      <c r="I42" s="652"/>
      <c r="J42" s="652"/>
      <c r="K42" s="652"/>
      <c r="L42" s="652"/>
      <c r="M42" s="652"/>
      <c r="N42" s="652"/>
      <c r="O42" s="652"/>
      <c r="P42" s="652"/>
      <c r="Q42" s="653"/>
      <c r="R42" s="672" t="s">
        <v>128</v>
      </c>
      <c r="S42" s="642"/>
      <c r="T42" s="642"/>
      <c r="U42" s="642"/>
      <c r="V42" s="642"/>
      <c r="W42" s="642"/>
      <c r="X42" s="642"/>
      <c r="Y42" s="643"/>
      <c r="Z42" s="691" t="s">
        <v>128</v>
      </c>
      <c r="AA42" s="691"/>
      <c r="AB42" s="691"/>
      <c r="AC42" s="691"/>
      <c r="AD42" s="692" t="s">
        <v>128</v>
      </c>
      <c r="AE42" s="692"/>
      <c r="AF42" s="692"/>
      <c r="AG42" s="692"/>
      <c r="AH42" s="692"/>
      <c r="AI42" s="692"/>
      <c r="AJ42" s="692"/>
      <c r="AK42" s="692"/>
      <c r="AL42" s="673" t="s">
        <v>128</v>
      </c>
      <c r="AM42" s="676"/>
      <c r="AN42" s="676"/>
      <c r="AO42" s="693"/>
      <c r="AQ42" s="698" t="s">
        <v>350</v>
      </c>
      <c r="AR42" s="699"/>
      <c r="AS42" s="699"/>
      <c r="AT42" s="699"/>
      <c r="AU42" s="699"/>
      <c r="AV42" s="699"/>
      <c r="AW42" s="699"/>
      <c r="AX42" s="699"/>
      <c r="AY42" s="700"/>
      <c r="AZ42" s="657">
        <v>714935</v>
      </c>
      <c r="BA42" s="678"/>
      <c r="BB42" s="678"/>
      <c r="BC42" s="678"/>
      <c r="BD42" s="658"/>
      <c r="BE42" s="658"/>
      <c r="BF42" s="694"/>
      <c r="BG42" s="711"/>
      <c r="BH42" s="712"/>
      <c r="BI42" s="712"/>
      <c r="BJ42" s="712"/>
      <c r="BK42" s="712"/>
      <c r="BL42" s="364"/>
      <c r="BM42" s="695" t="s">
        <v>351</v>
      </c>
      <c r="BN42" s="695"/>
      <c r="BO42" s="695"/>
      <c r="BP42" s="695"/>
      <c r="BQ42" s="695"/>
      <c r="BR42" s="695"/>
      <c r="BS42" s="695"/>
      <c r="BT42" s="695"/>
      <c r="BU42" s="696"/>
      <c r="BV42" s="657">
        <v>345</v>
      </c>
      <c r="BW42" s="678"/>
      <c r="BX42" s="678"/>
      <c r="BY42" s="678"/>
      <c r="BZ42" s="678"/>
      <c r="CA42" s="678"/>
      <c r="CB42" s="697"/>
      <c r="CD42" s="651" t="s">
        <v>352</v>
      </c>
      <c r="CE42" s="652"/>
      <c r="CF42" s="652"/>
      <c r="CG42" s="652"/>
      <c r="CH42" s="652"/>
      <c r="CI42" s="652"/>
      <c r="CJ42" s="652"/>
      <c r="CK42" s="652"/>
      <c r="CL42" s="652"/>
      <c r="CM42" s="652"/>
      <c r="CN42" s="652"/>
      <c r="CO42" s="652"/>
      <c r="CP42" s="652"/>
      <c r="CQ42" s="653"/>
      <c r="CR42" s="672">
        <v>1515658</v>
      </c>
      <c r="CS42" s="670"/>
      <c r="CT42" s="670"/>
      <c r="CU42" s="670"/>
      <c r="CV42" s="670"/>
      <c r="CW42" s="670"/>
      <c r="CX42" s="670"/>
      <c r="CY42" s="671"/>
      <c r="CZ42" s="673">
        <v>7.3</v>
      </c>
      <c r="DA42" s="674"/>
      <c r="DB42" s="674"/>
      <c r="DC42" s="675"/>
      <c r="DD42" s="641">
        <v>211550</v>
      </c>
      <c r="DE42" s="670"/>
      <c r="DF42" s="670"/>
      <c r="DG42" s="670"/>
      <c r="DH42" s="670"/>
      <c r="DI42" s="670"/>
      <c r="DJ42" s="670"/>
      <c r="DK42" s="671"/>
      <c r="DL42" s="644"/>
      <c r="DM42" s="645"/>
      <c r="DN42" s="645"/>
      <c r="DO42" s="645"/>
      <c r="DP42" s="645"/>
      <c r="DQ42" s="645"/>
      <c r="DR42" s="645"/>
      <c r="DS42" s="645"/>
      <c r="DT42" s="645"/>
      <c r="DU42" s="645"/>
      <c r="DV42" s="646"/>
      <c r="DW42" s="647"/>
      <c r="DX42" s="648"/>
      <c r="DY42" s="648"/>
      <c r="DZ42" s="648"/>
      <c r="EA42" s="648"/>
      <c r="EB42" s="648"/>
      <c r="EC42" s="649"/>
    </row>
    <row r="43" spans="2:133" ht="11.25" customHeight="1" x14ac:dyDescent="0.2">
      <c r="B43" s="651" t="s">
        <v>353</v>
      </c>
      <c r="C43" s="652"/>
      <c r="D43" s="652"/>
      <c r="E43" s="652"/>
      <c r="F43" s="652"/>
      <c r="G43" s="652"/>
      <c r="H43" s="652"/>
      <c r="I43" s="652"/>
      <c r="J43" s="652"/>
      <c r="K43" s="652"/>
      <c r="L43" s="652"/>
      <c r="M43" s="652"/>
      <c r="N43" s="652"/>
      <c r="O43" s="652"/>
      <c r="P43" s="652"/>
      <c r="Q43" s="653"/>
      <c r="R43" s="672">
        <v>514800</v>
      </c>
      <c r="S43" s="642"/>
      <c r="T43" s="642"/>
      <c r="U43" s="642"/>
      <c r="V43" s="642"/>
      <c r="W43" s="642"/>
      <c r="X43" s="642"/>
      <c r="Y43" s="643"/>
      <c r="Z43" s="691">
        <v>2.2999999999999998</v>
      </c>
      <c r="AA43" s="691"/>
      <c r="AB43" s="691"/>
      <c r="AC43" s="691"/>
      <c r="AD43" s="692" t="s">
        <v>128</v>
      </c>
      <c r="AE43" s="692"/>
      <c r="AF43" s="692"/>
      <c r="AG43" s="692"/>
      <c r="AH43" s="692"/>
      <c r="AI43" s="692"/>
      <c r="AJ43" s="692"/>
      <c r="AK43" s="692"/>
      <c r="AL43" s="673" t="s">
        <v>128</v>
      </c>
      <c r="AM43" s="676"/>
      <c r="AN43" s="676"/>
      <c r="AO43" s="693"/>
      <c r="BV43" s="219"/>
      <c r="BW43" s="219"/>
      <c r="BX43" s="219"/>
      <c r="BY43" s="219"/>
      <c r="BZ43" s="219"/>
      <c r="CA43" s="219"/>
      <c r="CB43" s="219"/>
      <c r="CD43" s="651" t="s">
        <v>354</v>
      </c>
      <c r="CE43" s="652"/>
      <c r="CF43" s="652"/>
      <c r="CG43" s="652"/>
      <c r="CH43" s="652"/>
      <c r="CI43" s="652"/>
      <c r="CJ43" s="652"/>
      <c r="CK43" s="652"/>
      <c r="CL43" s="652"/>
      <c r="CM43" s="652"/>
      <c r="CN43" s="652"/>
      <c r="CO43" s="652"/>
      <c r="CP43" s="652"/>
      <c r="CQ43" s="653"/>
      <c r="CR43" s="672">
        <v>17063</v>
      </c>
      <c r="CS43" s="670"/>
      <c r="CT43" s="670"/>
      <c r="CU43" s="670"/>
      <c r="CV43" s="670"/>
      <c r="CW43" s="670"/>
      <c r="CX43" s="670"/>
      <c r="CY43" s="671"/>
      <c r="CZ43" s="673">
        <v>0.1</v>
      </c>
      <c r="DA43" s="674"/>
      <c r="DB43" s="674"/>
      <c r="DC43" s="675"/>
      <c r="DD43" s="641">
        <v>10025</v>
      </c>
      <c r="DE43" s="670"/>
      <c r="DF43" s="670"/>
      <c r="DG43" s="670"/>
      <c r="DH43" s="670"/>
      <c r="DI43" s="670"/>
      <c r="DJ43" s="670"/>
      <c r="DK43" s="671"/>
      <c r="DL43" s="644"/>
      <c r="DM43" s="645"/>
      <c r="DN43" s="645"/>
      <c r="DO43" s="645"/>
      <c r="DP43" s="645"/>
      <c r="DQ43" s="645"/>
      <c r="DR43" s="645"/>
      <c r="DS43" s="645"/>
      <c r="DT43" s="645"/>
      <c r="DU43" s="645"/>
      <c r="DV43" s="646"/>
      <c r="DW43" s="647"/>
      <c r="DX43" s="648"/>
      <c r="DY43" s="648"/>
      <c r="DZ43" s="648"/>
      <c r="EA43" s="648"/>
      <c r="EB43" s="648"/>
      <c r="EC43" s="649"/>
    </row>
    <row r="44" spans="2:133" ht="11.25" customHeight="1" x14ac:dyDescent="0.2">
      <c r="B44" s="654" t="s">
        <v>355</v>
      </c>
      <c r="C44" s="655"/>
      <c r="D44" s="655"/>
      <c r="E44" s="655"/>
      <c r="F44" s="655"/>
      <c r="G44" s="655"/>
      <c r="H44" s="655"/>
      <c r="I44" s="655"/>
      <c r="J44" s="655"/>
      <c r="K44" s="655"/>
      <c r="L44" s="655"/>
      <c r="M44" s="655"/>
      <c r="N44" s="655"/>
      <c r="O44" s="655"/>
      <c r="P44" s="655"/>
      <c r="Q44" s="656"/>
      <c r="R44" s="657">
        <v>21979986</v>
      </c>
      <c r="S44" s="678"/>
      <c r="T44" s="678"/>
      <c r="U44" s="678"/>
      <c r="V44" s="678"/>
      <c r="W44" s="678"/>
      <c r="X44" s="678"/>
      <c r="Y44" s="679"/>
      <c r="Z44" s="680">
        <v>100</v>
      </c>
      <c r="AA44" s="680"/>
      <c r="AB44" s="680"/>
      <c r="AC44" s="680"/>
      <c r="AD44" s="681">
        <v>10228682</v>
      </c>
      <c r="AE44" s="681"/>
      <c r="AF44" s="681"/>
      <c r="AG44" s="681"/>
      <c r="AH44" s="681"/>
      <c r="AI44" s="681"/>
      <c r="AJ44" s="681"/>
      <c r="AK44" s="681"/>
      <c r="AL44" s="660">
        <v>100</v>
      </c>
      <c r="AM44" s="682"/>
      <c r="AN44" s="682"/>
      <c r="AO44" s="683"/>
      <c r="CD44" s="684" t="s">
        <v>302</v>
      </c>
      <c r="CE44" s="685"/>
      <c r="CF44" s="651" t="s">
        <v>356</v>
      </c>
      <c r="CG44" s="652"/>
      <c r="CH44" s="652"/>
      <c r="CI44" s="652"/>
      <c r="CJ44" s="652"/>
      <c r="CK44" s="652"/>
      <c r="CL44" s="652"/>
      <c r="CM44" s="652"/>
      <c r="CN44" s="652"/>
      <c r="CO44" s="652"/>
      <c r="CP44" s="652"/>
      <c r="CQ44" s="653"/>
      <c r="CR44" s="672">
        <v>1515658</v>
      </c>
      <c r="CS44" s="642"/>
      <c r="CT44" s="642"/>
      <c r="CU44" s="642"/>
      <c r="CV44" s="642"/>
      <c r="CW44" s="642"/>
      <c r="CX44" s="642"/>
      <c r="CY44" s="643"/>
      <c r="CZ44" s="673">
        <v>7.3</v>
      </c>
      <c r="DA44" s="676"/>
      <c r="DB44" s="676"/>
      <c r="DC44" s="677"/>
      <c r="DD44" s="641">
        <v>211550</v>
      </c>
      <c r="DE44" s="642"/>
      <c r="DF44" s="642"/>
      <c r="DG44" s="642"/>
      <c r="DH44" s="642"/>
      <c r="DI44" s="642"/>
      <c r="DJ44" s="642"/>
      <c r="DK44" s="643"/>
      <c r="DL44" s="644"/>
      <c r="DM44" s="645"/>
      <c r="DN44" s="645"/>
      <c r="DO44" s="645"/>
      <c r="DP44" s="645"/>
      <c r="DQ44" s="645"/>
      <c r="DR44" s="645"/>
      <c r="DS44" s="645"/>
      <c r="DT44" s="645"/>
      <c r="DU44" s="645"/>
      <c r="DV44" s="646"/>
      <c r="DW44" s="647"/>
      <c r="DX44" s="648"/>
      <c r="DY44" s="648"/>
      <c r="DZ44" s="648"/>
      <c r="EA44" s="648"/>
      <c r="EB44" s="648"/>
      <c r="EC44" s="649"/>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6"/>
      <c r="CE45" s="687"/>
      <c r="CF45" s="651" t="s">
        <v>357</v>
      </c>
      <c r="CG45" s="652"/>
      <c r="CH45" s="652"/>
      <c r="CI45" s="652"/>
      <c r="CJ45" s="652"/>
      <c r="CK45" s="652"/>
      <c r="CL45" s="652"/>
      <c r="CM45" s="652"/>
      <c r="CN45" s="652"/>
      <c r="CO45" s="652"/>
      <c r="CP45" s="652"/>
      <c r="CQ45" s="653"/>
      <c r="CR45" s="672">
        <v>499526</v>
      </c>
      <c r="CS45" s="670"/>
      <c r="CT45" s="670"/>
      <c r="CU45" s="670"/>
      <c r="CV45" s="670"/>
      <c r="CW45" s="670"/>
      <c r="CX45" s="670"/>
      <c r="CY45" s="671"/>
      <c r="CZ45" s="673">
        <v>2.4</v>
      </c>
      <c r="DA45" s="674"/>
      <c r="DB45" s="674"/>
      <c r="DC45" s="675"/>
      <c r="DD45" s="641">
        <v>41133</v>
      </c>
      <c r="DE45" s="670"/>
      <c r="DF45" s="670"/>
      <c r="DG45" s="670"/>
      <c r="DH45" s="670"/>
      <c r="DI45" s="670"/>
      <c r="DJ45" s="670"/>
      <c r="DK45" s="671"/>
      <c r="DL45" s="644"/>
      <c r="DM45" s="645"/>
      <c r="DN45" s="645"/>
      <c r="DO45" s="645"/>
      <c r="DP45" s="645"/>
      <c r="DQ45" s="645"/>
      <c r="DR45" s="645"/>
      <c r="DS45" s="645"/>
      <c r="DT45" s="645"/>
      <c r="DU45" s="645"/>
      <c r="DV45" s="646"/>
      <c r="DW45" s="647"/>
      <c r="DX45" s="648"/>
      <c r="DY45" s="648"/>
      <c r="DZ45" s="648"/>
      <c r="EA45" s="648"/>
      <c r="EB45" s="648"/>
      <c r="EC45" s="649"/>
    </row>
    <row r="46" spans="2:133" ht="11.25" customHeight="1" x14ac:dyDescent="0.2">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6"/>
      <c r="CE46" s="687"/>
      <c r="CF46" s="651" t="s">
        <v>359</v>
      </c>
      <c r="CG46" s="652"/>
      <c r="CH46" s="652"/>
      <c r="CI46" s="652"/>
      <c r="CJ46" s="652"/>
      <c r="CK46" s="652"/>
      <c r="CL46" s="652"/>
      <c r="CM46" s="652"/>
      <c r="CN46" s="652"/>
      <c r="CO46" s="652"/>
      <c r="CP46" s="652"/>
      <c r="CQ46" s="653"/>
      <c r="CR46" s="672">
        <v>889593</v>
      </c>
      <c r="CS46" s="642"/>
      <c r="CT46" s="642"/>
      <c r="CU46" s="642"/>
      <c r="CV46" s="642"/>
      <c r="CW46" s="642"/>
      <c r="CX46" s="642"/>
      <c r="CY46" s="643"/>
      <c r="CZ46" s="673">
        <v>4.3</v>
      </c>
      <c r="DA46" s="676"/>
      <c r="DB46" s="676"/>
      <c r="DC46" s="677"/>
      <c r="DD46" s="641">
        <v>169595</v>
      </c>
      <c r="DE46" s="642"/>
      <c r="DF46" s="642"/>
      <c r="DG46" s="642"/>
      <c r="DH46" s="642"/>
      <c r="DI46" s="642"/>
      <c r="DJ46" s="642"/>
      <c r="DK46" s="643"/>
      <c r="DL46" s="644"/>
      <c r="DM46" s="645"/>
      <c r="DN46" s="645"/>
      <c r="DO46" s="645"/>
      <c r="DP46" s="645"/>
      <c r="DQ46" s="645"/>
      <c r="DR46" s="645"/>
      <c r="DS46" s="645"/>
      <c r="DT46" s="645"/>
      <c r="DU46" s="645"/>
      <c r="DV46" s="646"/>
      <c r="DW46" s="647"/>
      <c r="DX46" s="648"/>
      <c r="DY46" s="648"/>
      <c r="DZ46" s="648"/>
      <c r="EA46" s="648"/>
      <c r="EB46" s="648"/>
      <c r="EC46" s="649"/>
    </row>
    <row r="47" spans="2:133" ht="11.25" customHeight="1" x14ac:dyDescent="0.2">
      <c r="B47" s="650" t="s">
        <v>360</v>
      </c>
      <c r="C47" s="650"/>
      <c r="D47" s="650"/>
      <c r="E47" s="650"/>
      <c r="F47" s="650"/>
      <c r="G47" s="650"/>
      <c r="H47" s="650"/>
      <c r="I47" s="650"/>
      <c r="J47" s="650"/>
      <c r="K47" s="650"/>
      <c r="L47" s="650"/>
      <c r="M47" s="650"/>
      <c r="N47" s="650"/>
      <c r="O47" s="650"/>
      <c r="P47" s="650"/>
      <c r="Q47" s="650"/>
      <c r="R47" s="650"/>
      <c r="S47" s="650"/>
      <c r="T47" s="650"/>
      <c r="U47" s="650"/>
      <c r="V47" s="650"/>
      <c r="W47" s="650"/>
      <c r="X47" s="650"/>
      <c r="Y47" s="650"/>
      <c r="Z47" s="650"/>
      <c r="AA47" s="650"/>
      <c r="AB47" s="650"/>
      <c r="AC47" s="650"/>
      <c r="AD47" s="650"/>
      <c r="AE47" s="650"/>
      <c r="AF47" s="650"/>
      <c r="AG47" s="650"/>
      <c r="AH47" s="650"/>
      <c r="AI47" s="650"/>
      <c r="AJ47" s="650"/>
      <c r="AK47" s="650"/>
      <c r="AL47" s="650"/>
      <c r="AM47" s="650"/>
      <c r="AN47" s="650"/>
      <c r="AO47" s="650"/>
      <c r="AP47" s="650"/>
      <c r="AQ47" s="650"/>
      <c r="AR47" s="650"/>
      <c r="AS47" s="650"/>
      <c r="AT47" s="650"/>
      <c r="AU47" s="650"/>
      <c r="AV47" s="650"/>
      <c r="AW47" s="650"/>
      <c r="AX47" s="650"/>
      <c r="AY47" s="650"/>
      <c r="AZ47" s="650"/>
      <c r="BA47" s="650"/>
      <c r="BB47" s="650"/>
      <c r="BC47" s="650"/>
      <c r="BD47" s="650"/>
      <c r="BE47" s="650"/>
      <c r="BF47" s="650"/>
      <c r="BG47" s="650"/>
      <c r="BH47" s="650"/>
      <c r="BI47" s="650"/>
      <c r="BJ47" s="650"/>
      <c r="BK47" s="650"/>
      <c r="BL47" s="650"/>
      <c r="BM47" s="650"/>
      <c r="BN47" s="650"/>
      <c r="BO47" s="650"/>
      <c r="BP47" s="650"/>
      <c r="BQ47" s="650"/>
      <c r="BR47" s="650"/>
      <c r="BS47" s="650"/>
      <c r="BT47" s="650"/>
      <c r="BU47" s="650"/>
      <c r="BV47" s="650"/>
      <c r="BW47" s="650"/>
      <c r="BX47" s="650"/>
      <c r="BY47" s="650"/>
      <c r="BZ47" s="650"/>
      <c r="CA47" s="650"/>
      <c r="CB47" s="650"/>
      <c r="CD47" s="686"/>
      <c r="CE47" s="687"/>
      <c r="CF47" s="651" t="s">
        <v>361</v>
      </c>
      <c r="CG47" s="652"/>
      <c r="CH47" s="652"/>
      <c r="CI47" s="652"/>
      <c r="CJ47" s="652"/>
      <c r="CK47" s="652"/>
      <c r="CL47" s="652"/>
      <c r="CM47" s="652"/>
      <c r="CN47" s="652"/>
      <c r="CO47" s="652"/>
      <c r="CP47" s="652"/>
      <c r="CQ47" s="653"/>
      <c r="CR47" s="672" t="s">
        <v>128</v>
      </c>
      <c r="CS47" s="670"/>
      <c r="CT47" s="670"/>
      <c r="CU47" s="670"/>
      <c r="CV47" s="670"/>
      <c r="CW47" s="670"/>
      <c r="CX47" s="670"/>
      <c r="CY47" s="671"/>
      <c r="CZ47" s="673" t="s">
        <v>128</v>
      </c>
      <c r="DA47" s="674"/>
      <c r="DB47" s="674"/>
      <c r="DC47" s="675"/>
      <c r="DD47" s="641" t="s">
        <v>128</v>
      </c>
      <c r="DE47" s="670"/>
      <c r="DF47" s="670"/>
      <c r="DG47" s="670"/>
      <c r="DH47" s="670"/>
      <c r="DI47" s="670"/>
      <c r="DJ47" s="670"/>
      <c r="DK47" s="671"/>
      <c r="DL47" s="644"/>
      <c r="DM47" s="645"/>
      <c r="DN47" s="645"/>
      <c r="DO47" s="645"/>
      <c r="DP47" s="645"/>
      <c r="DQ47" s="645"/>
      <c r="DR47" s="645"/>
      <c r="DS47" s="645"/>
      <c r="DT47" s="645"/>
      <c r="DU47" s="645"/>
      <c r="DV47" s="646"/>
      <c r="DW47" s="647"/>
      <c r="DX47" s="648"/>
      <c r="DY47" s="648"/>
      <c r="DZ47" s="648"/>
      <c r="EA47" s="648"/>
      <c r="EB47" s="648"/>
      <c r="EC47" s="649"/>
    </row>
    <row r="48" spans="2:133" ht="10.8" x14ac:dyDescent="0.2">
      <c r="B48" s="690" t="s">
        <v>362</v>
      </c>
      <c r="C48" s="690"/>
      <c r="D48" s="690"/>
      <c r="E48" s="690"/>
      <c r="F48" s="690"/>
      <c r="G48" s="690"/>
      <c r="H48" s="690"/>
      <c r="I48" s="690"/>
      <c r="J48" s="690"/>
      <c r="K48" s="690"/>
      <c r="L48" s="690"/>
      <c r="M48" s="690"/>
      <c r="N48" s="690"/>
      <c r="O48" s="690"/>
      <c r="P48" s="690"/>
      <c r="Q48" s="690"/>
      <c r="R48" s="690"/>
      <c r="S48" s="690"/>
      <c r="T48" s="690"/>
      <c r="U48" s="690"/>
      <c r="V48" s="690"/>
      <c r="W48" s="690"/>
      <c r="X48" s="690"/>
      <c r="Y48" s="690"/>
      <c r="Z48" s="690"/>
      <c r="AA48" s="690"/>
      <c r="AB48" s="690"/>
      <c r="AC48" s="690"/>
      <c r="AD48" s="690"/>
      <c r="AE48" s="690"/>
      <c r="AF48" s="690"/>
      <c r="AG48" s="690"/>
      <c r="AH48" s="690"/>
      <c r="AI48" s="690"/>
      <c r="AJ48" s="690"/>
      <c r="AK48" s="690"/>
      <c r="AL48" s="690"/>
      <c r="AM48" s="690"/>
      <c r="AN48" s="690"/>
      <c r="AO48" s="690"/>
      <c r="AP48" s="690"/>
      <c r="AQ48" s="690"/>
      <c r="AR48" s="690"/>
      <c r="AS48" s="690"/>
      <c r="AT48" s="690"/>
      <c r="AU48" s="690"/>
      <c r="AV48" s="690"/>
      <c r="AW48" s="690"/>
      <c r="AX48" s="690"/>
      <c r="AY48" s="690"/>
      <c r="AZ48" s="690"/>
      <c r="BA48" s="690"/>
      <c r="BB48" s="690"/>
      <c r="BC48" s="690"/>
      <c r="BD48" s="690"/>
      <c r="BE48" s="690"/>
      <c r="BF48" s="690"/>
      <c r="BG48" s="690"/>
      <c r="BH48" s="690"/>
      <c r="BI48" s="690"/>
      <c r="BJ48" s="690"/>
      <c r="BK48" s="690"/>
      <c r="BL48" s="690"/>
      <c r="BM48" s="690"/>
      <c r="BN48" s="690"/>
      <c r="BO48" s="690"/>
      <c r="BP48" s="690"/>
      <c r="BQ48" s="690"/>
      <c r="BR48" s="690"/>
      <c r="BS48" s="690"/>
      <c r="BT48" s="690"/>
      <c r="BU48" s="690"/>
      <c r="BV48" s="690"/>
      <c r="BW48" s="690"/>
      <c r="BX48" s="690"/>
      <c r="BY48" s="690"/>
      <c r="BZ48" s="690"/>
      <c r="CA48" s="690"/>
      <c r="CB48" s="690"/>
      <c r="CD48" s="688"/>
      <c r="CE48" s="689"/>
      <c r="CF48" s="651" t="s">
        <v>363</v>
      </c>
      <c r="CG48" s="652"/>
      <c r="CH48" s="652"/>
      <c r="CI48" s="652"/>
      <c r="CJ48" s="652"/>
      <c r="CK48" s="652"/>
      <c r="CL48" s="652"/>
      <c r="CM48" s="652"/>
      <c r="CN48" s="652"/>
      <c r="CO48" s="652"/>
      <c r="CP48" s="652"/>
      <c r="CQ48" s="653"/>
      <c r="CR48" s="672" t="s">
        <v>128</v>
      </c>
      <c r="CS48" s="642"/>
      <c r="CT48" s="642"/>
      <c r="CU48" s="642"/>
      <c r="CV48" s="642"/>
      <c r="CW48" s="642"/>
      <c r="CX48" s="642"/>
      <c r="CY48" s="643"/>
      <c r="CZ48" s="673" t="s">
        <v>128</v>
      </c>
      <c r="DA48" s="676"/>
      <c r="DB48" s="676"/>
      <c r="DC48" s="677"/>
      <c r="DD48" s="641" t="s">
        <v>128</v>
      </c>
      <c r="DE48" s="642"/>
      <c r="DF48" s="642"/>
      <c r="DG48" s="642"/>
      <c r="DH48" s="642"/>
      <c r="DI48" s="642"/>
      <c r="DJ48" s="642"/>
      <c r="DK48" s="643"/>
      <c r="DL48" s="644"/>
      <c r="DM48" s="645"/>
      <c r="DN48" s="645"/>
      <c r="DO48" s="645"/>
      <c r="DP48" s="645"/>
      <c r="DQ48" s="645"/>
      <c r="DR48" s="645"/>
      <c r="DS48" s="645"/>
      <c r="DT48" s="645"/>
      <c r="DU48" s="645"/>
      <c r="DV48" s="646"/>
      <c r="DW48" s="647"/>
      <c r="DX48" s="648"/>
      <c r="DY48" s="648"/>
      <c r="DZ48" s="648"/>
      <c r="EA48" s="648"/>
      <c r="EB48" s="648"/>
      <c r="EC48" s="649"/>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54" t="s">
        <v>364</v>
      </c>
      <c r="CE49" s="655"/>
      <c r="CF49" s="655"/>
      <c r="CG49" s="655"/>
      <c r="CH49" s="655"/>
      <c r="CI49" s="655"/>
      <c r="CJ49" s="655"/>
      <c r="CK49" s="655"/>
      <c r="CL49" s="655"/>
      <c r="CM49" s="655"/>
      <c r="CN49" s="655"/>
      <c r="CO49" s="655"/>
      <c r="CP49" s="655"/>
      <c r="CQ49" s="656"/>
      <c r="CR49" s="657">
        <v>20700251</v>
      </c>
      <c r="CS49" s="658"/>
      <c r="CT49" s="658"/>
      <c r="CU49" s="658"/>
      <c r="CV49" s="658"/>
      <c r="CW49" s="658"/>
      <c r="CX49" s="658"/>
      <c r="CY49" s="659"/>
      <c r="CZ49" s="660">
        <v>100</v>
      </c>
      <c r="DA49" s="661"/>
      <c r="DB49" s="661"/>
      <c r="DC49" s="662"/>
      <c r="DD49" s="663">
        <v>11859240</v>
      </c>
      <c r="DE49" s="658"/>
      <c r="DF49" s="658"/>
      <c r="DG49" s="658"/>
      <c r="DH49" s="658"/>
      <c r="DI49" s="658"/>
      <c r="DJ49" s="658"/>
      <c r="DK49" s="659"/>
      <c r="DL49" s="664"/>
      <c r="DM49" s="665"/>
      <c r="DN49" s="665"/>
      <c r="DO49" s="665"/>
      <c r="DP49" s="665"/>
      <c r="DQ49" s="665"/>
      <c r="DR49" s="665"/>
      <c r="DS49" s="665"/>
      <c r="DT49" s="665"/>
      <c r="DU49" s="665"/>
      <c r="DV49" s="666"/>
      <c r="DW49" s="667"/>
      <c r="DX49" s="668"/>
      <c r="DY49" s="668"/>
      <c r="DZ49" s="668"/>
      <c r="EA49" s="668"/>
      <c r="EB49" s="668"/>
      <c r="EC49" s="669"/>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O2N08I+7EY5WrlVFSEEBVaJVuLLBbDrRsd4wkMKp1CcULHI7C9ymUzF3xgBXo7W8BlvsSTSKObLtOtkJnQnbJQ==" saltValue="rdgV/jpNXG90va7a4zt6pg==" spinCount="100000" sheet="1" objects="1" scenarios="1"/>
  <mergeCells count="618">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G12:BN12"/>
    <mergeCell ref="BO13:BR13"/>
    <mergeCell ref="BS13:CB13"/>
    <mergeCell ref="BO12:BR12"/>
    <mergeCell ref="BS12:CB12"/>
    <mergeCell ref="B13:Q13"/>
    <mergeCell ref="R13:Y13"/>
    <mergeCell ref="Z13:AC13"/>
    <mergeCell ref="AD13:AK13"/>
    <mergeCell ref="AL13:AO13"/>
    <mergeCell ref="AP13:BF13"/>
    <mergeCell ref="BG13:BN13"/>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BO28:BR28"/>
    <mergeCell ref="BS28:CB28"/>
    <mergeCell ref="CD28:CQ28"/>
    <mergeCell ref="CR28:CY28"/>
    <mergeCell ref="CZ28:DC28"/>
    <mergeCell ref="B28:Q28"/>
    <mergeCell ref="R28:Y28"/>
    <mergeCell ref="Z28:AC28"/>
    <mergeCell ref="AD28:AK28"/>
    <mergeCell ref="AL28:AO28"/>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B32:Q32"/>
    <mergeCell ref="R32:Y32"/>
    <mergeCell ref="Z32:AC32"/>
    <mergeCell ref="AD32:AK32"/>
    <mergeCell ref="AL32:AO32"/>
    <mergeCell ref="B33:Q33"/>
    <mergeCell ref="R33:Y33"/>
    <mergeCell ref="Z33:AC33"/>
    <mergeCell ref="AD33:AK33"/>
    <mergeCell ref="AL33:AO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CZ36:DC36"/>
    <mergeCell ref="DD36:DK36"/>
    <mergeCell ref="DL36:DV36"/>
    <mergeCell ref="DW36:EC36"/>
    <mergeCell ref="CR37:CY37"/>
    <mergeCell ref="CZ37:DC37"/>
    <mergeCell ref="BG37:BU37"/>
    <mergeCell ref="BV37:CB37"/>
    <mergeCell ref="CD37:CQ37"/>
    <mergeCell ref="DD37:DK37"/>
    <mergeCell ref="DL37:DV37"/>
    <mergeCell ref="DW37:EC37"/>
    <mergeCell ref="B37:Q37"/>
    <mergeCell ref="R37:Y37"/>
    <mergeCell ref="Z37:AC37"/>
    <mergeCell ref="AD37:AK37"/>
    <mergeCell ref="AL37:AO37"/>
    <mergeCell ref="AQ37:AY37"/>
    <mergeCell ref="AQ38:AY38"/>
    <mergeCell ref="AZ37:BF37"/>
    <mergeCell ref="DL38:DV38"/>
    <mergeCell ref="B38:Q38"/>
    <mergeCell ref="R38:Y38"/>
    <mergeCell ref="Z38:AC38"/>
    <mergeCell ref="AD38:AK38"/>
    <mergeCell ref="AL38:AO38"/>
    <mergeCell ref="CD38:CQ38"/>
    <mergeCell ref="CR38:CY38"/>
    <mergeCell ref="CZ38:DC38"/>
    <mergeCell ref="DD38:DK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AZ41:BF41"/>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s>
  <phoneticPr fontId="2"/>
  <printOptions horizontalCentered="1"/>
  <pageMargins left="0" right="0" top="0.39370078740157483" bottom="0.39370078740157483" header="0.19685039370078741" footer="0.19685039370078741"/>
  <pageSetup paperSize="9" scale="60" orientation="landscape" cellComments="asDisplayed" horizontalDpi="300" verticalDpi="300"/>
  <headerFooter>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57" t="s">
        <v>365</v>
      </c>
      <c r="B2" s="1157"/>
      <c r="C2" s="1157"/>
      <c r="D2" s="1157"/>
      <c r="E2" s="1157"/>
      <c r="F2" s="1157"/>
      <c r="G2" s="1157"/>
      <c r="H2" s="1157"/>
      <c r="I2" s="1157"/>
      <c r="J2" s="1157"/>
      <c r="K2" s="1157"/>
      <c r="L2" s="1157"/>
      <c r="M2" s="1157"/>
      <c r="N2" s="1157"/>
      <c r="O2" s="1157"/>
      <c r="P2" s="1157"/>
      <c r="Q2" s="1157"/>
      <c r="R2" s="1157"/>
      <c r="S2" s="1157"/>
      <c r="T2" s="1157"/>
      <c r="U2" s="1157"/>
      <c r="V2" s="1157"/>
      <c r="W2" s="1157"/>
      <c r="X2" s="1157"/>
      <c r="Y2" s="1157"/>
      <c r="Z2" s="1157"/>
      <c r="AA2" s="1157"/>
      <c r="AB2" s="1157"/>
      <c r="AC2" s="1157"/>
      <c r="AD2" s="1157"/>
      <c r="AE2" s="1157"/>
      <c r="AF2" s="1157"/>
      <c r="AG2" s="1157"/>
      <c r="AH2" s="1157"/>
      <c r="AI2" s="1157"/>
      <c r="AJ2" s="1157"/>
      <c r="AK2" s="1157"/>
      <c r="AL2" s="1157"/>
      <c r="AM2" s="1157"/>
      <c r="AN2" s="1157"/>
      <c r="AO2" s="1157"/>
      <c r="AP2" s="1157"/>
      <c r="AQ2" s="1157"/>
      <c r="AR2" s="1157"/>
      <c r="AS2" s="1157"/>
      <c r="AT2" s="1157"/>
      <c r="AU2" s="1157"/>
      <c r="AV2" s="1157"/>
      <c r="AW2" s="1157"/>
      <c r="AX2" s="1157"/>
      <c r="AY2" s="1157"/>
      <c r="AZ2" s="1157"/>
      <c r="BA2" s="1157"/>
      <c r="BB2" s="1157"/>
      <c r="BC2" s="1157"/>
      <c r="BD2" s="1157"/>
      <c r="BE2" s="1157"/>
      <c r="BF2" s="1157"/>
      <c r="BG2" s="1157"/>
      <c r="BH2" s="1157"/>
      <c r="BI2" s="1157"/>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8" t="s">
        <v>366</v>
      </c>
      <c r="DK2" s="1159"/>
      <c r="DL2" s="1159"/>
      <c r="DM2" s="1159"/>
      <c r="DN2" s="1159"/>
      <c r="DO2" s="1160"/>
      <c r="DP2" s="224"/>
      <c r="DQ2" s="1158" t="s">
        <v>367</v>
      </c>
      <c r="DR2" s="1159"/>
      <c r="DS2" s="1159"/>
      <c r="DT2" s="1159"/>
      <c r="DU2" s="1159"/>
      <c r="DV2" s="1159"/>
      <c r="DW2" s="1159"/>
      <c r="DX2" s="1159"/>
      <c r="DY2" s="1159"/>
      <c r="DZ2" s="1160"/>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26" t="s">
        <v>368</v>
      </c>
      <c r="B4" s="1126"/>
      <c r="C4" s="1126"/>
      <c r="D4" s="1126"/>
      <c r="E4" s="1126"/>
      <c r="F4" s="1126"/>
      <c r="G4" s="1126"/>
      <c r="H4" s="1126"/>
      <c r="I4" s="1126"/>
      <c r="J4" s="1126"/>
      <c r="K4" s="1126"/>
      <c r="L4" s="1126"/>
      <c r="M4" s="1126"/>
      <c r="N4" s="1126"/>
      <c r="O4" s="1126"/>
      <c r="P4" s="1126"/>
      <c r="Q4" s="1126"/>
      <c r="R4" s="1126"/>
      <c r="S4" s="1126"/>
      <c r="T4" s="1126"/>
      <c r="U4" s="1126"/>
      <c r="V4" s="1126"/>
      <c r="W4" s="1126"/>
      <c r="X4" s="1126"/>
      <c r="Y4" s="1126"/>
      <c r="Z4" s="1126"/>
      <c r="AA4" s="1126"/>
      <c r="AB4" s="1126"/>
      <c r="AC4" s="1126"/>
      <c r="AD4" s="1126"/>
      <c r="AE4" s="1126"/>
      <c r="AF4" s="1126"/>
      <c r="AG4" s="1126"/>
      <c r="AH4" s="1126"/>
      <c r="AI4" s="1126"/>
      <c r="AJ4" s="1126"/>
      <c r="AK4" s="1126"/>
      <c r="AL4" s="1126"/>
      <c r="AM4" s="1126"/>
      <c r="AN4" s="1126"/>
      <c r="AO4" s="1126"/>
      <c r="AP4" s="1126"/>
      <c r="AQ4" s="1126"/>
      <c r="AR4" s="1126"/>
      <c r="AS4" s="1126"/>
      <c r="AT4" s="1126"/>
      <c r="AU4" s="1126"/>
      <c r="AV4" s="1126"/>
      <c r="AW4" s="1126"/>
      <c r="AX4" s="1126"/>
      <c r="AY4" s="1126"/>
      <c r="AZ4" s="228"/>
      <c r="BA4" s="228"/>
      <c r="BB4" s="228"/>
      <c r="BC4" s="228"/>
      <c r="BD4" s="228"/>
      <c r="BE4" s="229"/>
      <c r="BF4" s="229"/>
      <c r="BG4" s="229"/>
      <c r="BH4" s="229"/>
      <c r="BI4" s="229"/>
      <c r="BJ4" s="229"/>
      <c r="BK4" s="229"/>
      <c r="BL4" s="229"/>
      <c r="BM4" s="229"/>
      <c r="BN4" s="229"/>
      <c r="BO4" s="229"/>
      <c r="BP4" s="229"/>
      <c r="BQ4" s="794" t="s">
        <v>369</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2">
      <c r="A5" s="1061" t="s">
        <v>370</v>
      </c>
      <c r="B5" s="1062"/>
      <c r="C5" s="1062"/>
      <c r="D5" s="1062"/>
      <c r="E5" s="1062"/>
      <c r="F5" s="1062"/>
      <c r="G5" s="1062"/>
      <c r="H5" s="1062"/>
      <c r="I5" s="1062"/>
      <c r="J5" s="1062"/>
      <c r="K5" s="1062"/>
      <c r="L5" s="1062"/>
      <c r="M5" s="1062"/>
      <c r="N5" s="1062"/>
      <c r="O5" s="1062"/>
      <c r="P5" s="1063"/>
      <c r="Q5" s="1067" t="s">
        <v>371</v>
      </c>
      <c r="R5" s="1068"/>
      <c r="S5" s="1068"/>
      <c r="T5" s="1068"/>
      <c r="U5" s="1069"/>
      <c r="V5" s="1067" t="s">
        <v>372</v>
      </c>
      <c r="W5" s="1068"/>
      <c r="X5" s="1068"/>
      <c r="Y5" s="1068"/>
      <c r="Z5" s="1069"/>
      <c r="AA5" s="1067" t="s">
        <v>373</v>
      </c>
      <c r="AB5" s="1068"/>
      <c r="AC5" s="1068"/>
      <c r="AD5" s="1068"/>
      <c r="AE5" s="1068"/>
      <c r="AF5" s="1161" t="s">
        <v>374</v>
      </c>
      <c r="AG5" s="1068"/>
      <c r="AH5" s="1068"/>
      <c r="AI5" s="1068"/>
      <c r="AJ5" s="1081"/>
      <c r="AK5" s="1068" t="s">
        <v>375</v>
      </c>
      <c r="AL5" s="1068"/>
      <c r="AM5" s="1068"/>
      <c r="AN5" s="1068"/>
      <c r="AO5" s="1069"/>
      <c r="AP5" s="1067" t="s">
        <v>376</v>
      </c>
      <c r="AQ5" s="1068"/>
      <c r="AR5" s="1068"/>
      <c r="AS5" s="1068"/>
      <c r="AT5" s="1069"/>
      <c r="AU5" s="1067" t="s">
        <v>377</v>
      </c>
      <c r="AV5" s="1068"/>
      <c r="AW5" s="1068"/>
      <c r="AX5" s="1068"/>
      <c r="AY5" s="1081"/>
      <c r="AZ5" s="228"/>
      <c r="BA5" s="228"/>
      <c r="BB5" s="228"/>
      <c r="BC5" s="228"/>
      <c r="BD5" s="228"/>
      <c r="BE5" s="229"/>
      <c r="BF5" s="229"/>
      <c r="BG5" s="229"/>
      <c r="BH5" s="229"/>
      <c r="BI5" s="229"/>
      <c r="BJ5" s="229"/>
      <c r="BK5" s="229"/>
      <c r="BL5" s="229"/>
      <c r="BM5" s="229"/>
      <c r="BN5" s="229"/>
      <c r="BO5" s="229"/>
      <c r="BP5" s="229"/>
      <c r="BQ5" s="1061" t="s">
        <v>378</v>
      </c>
      <c r="BR5" s="1062"/>
      <c r="BS5" s="1062"/>
      <c r="BT5" s="1062"/>
      <c r="BU5" s="1062"/>
      <c r="BV5" s="1062"/>
      <c r="BW5" s="1062"/>
      <c r="BX5" s="1062"/>
      <c r="BY5" s="1062"/>
      <c r="BZ5" s="1062"/>
      <c r="CA5" s="1062"/>
      <c r="CB5" s="1062"/>
      <c r="CC5" s="1062"/>
      <c r="CD5" s="1062"/>
      <c r="CE5" s="1062"/>
      <c r="CF5" s="1062"/>
      <c r="CG5" s="1063"/>
      <c r="CH5" s="1067" t="s">
        <v>379</v>
      </c>
      <c r="CI5" s="1068"/>
      <c r="CJ5" s="1068"/>
      <c r="CK5" s="1068"/>
      <c r="CL5" s="1069"/>
      <c r="CM5" s="1067" t="s">
        <v>380</v>
      </c>
      <c r="CN5" s="1068"/>
      <c r="CO5" s="1068"/>
      <c r="CP5" s="1068"/>
      <c r="CQ5" s="1069"/>
      <c r="CR5" s="1067" t="s">
        <v>381</v>
      </c>
      <c r="CS5" s="1068"/>
      <c r="CT5" s="1068"/>
      <c r="CU5" s="1068"/>
      <c r="CV5" s="1069"/>
      <c r="CW5" s="1067" t="s">
        <v>382</v>
      </c>
      <c r="CX5" s="1068"/>
      <c r="CY5" s="1068"/>
      <c r="CZ5" s="1068"/>
      <c r="DA5" s="1069"/>
      <c r="DB5" s="1067" t="s">
        <v>383</v>
      </c>
      <c r="DC5" s="1068"/>
      <c r="DD5" s="1068"/>
      <c r="DE5" s="1068"/>
      <c r="DF5" s="1069"/>
      <c r="DG5" s="1151" t="s">
        <v>384</v>
      </c>
      <c r="DH5" s="1152"/>
      <c r="DI5" s="1152"/>
      <c r="DJ5" s="1152"/>
      <c r="DK5" s="1153"/>
      <c r="DL5" s="1151" t="s">
        <v>385</v>
      </c>
      <c r="DM5" s="1152"/>
      <c r="DN5" s="1152"/>
      <c r="DO5" s="1152"/>
      <c r="DP5" s="1153"/>
      <c r="DQ5" s="1067" t="s">
        <v>386</v>
      </c>
      <c r="DR5" s="1068"/>
      <c r="DS5" s="1068"/>
      <c r="DT5" s="1068"/>
      <c r="DU5" s="1069"/>
      <c r="DV5" s="1067" t="s">
        <v>377</v>
      </c>
      <c r="DW5" s="1068"/>
      <c r="DX5" s="1068"/>
      <c r="DY5" s="1068"/>
      <c r="DZ5" s="1081"/>
      <c r="EA5" s="230"/>
    </row>
    <row r="6" spans="1:131" s="231" customFormat="1" ht="26.25" customHeight="1" thickBot="1" x14ac:dyDescent="0.25">
      <c r="A6" s="1064"/>
      <c r="B6" s="1065"/>
      <c r="C6" s="1065"/>
      <c r="D6" s="1065"/>
      <c r="E6" s="1065"/>
      <c r="F6" s="1065"/>
      <c r="G6" s="1065"/>
      <c r="H6" s="1065"/>
      <c r="I6" s="1065"/>
      <c r="J6" s="1065"/>
      <c r="K6" s="1065"/>
      <c r="L6" s="1065"/>
      <c r="M6" s="1065"/>
      <c r="N6" s="1065"/>
      <c r="O6" s="1065"/>
      <c r="P6" s="1066"/>
      <c r="Q6" s="1070"/>
      <c r="R6" s="1071"/>
      <c r="S6" s="1071"/>
      <c r="T6" s="1071"/>
      <c r="U6" s="1072"/>
      <c r="V6" s="1070"/>
      <c r="W6" s="1071"/>
      <c r="X6" s="1071"/>
      <c r="Y6" s="1071"/>
      <c r="Z6" s="1072"/>
      <c r="AA6" s="1070"/>
      <c r="AB6" s="1071"/>
      <c r="AC6" s="1071"/>
      <c r="AD6" s="1071"/>
      <c r="AE6" s="1071"/>
      <c r="AF6" s="1162"/>
      <c r="AG6" s="1071"/>
      <c r="AH6" s="1071"/>
      <c r="AI6" s="1071"/>
      <c r="AJ6" s="1082"/>
      <c r="AK6" s="1071"/>
      <c r="AL6" s="1071"/>
      <c r="AM6" s="1071"/>
      <c r="AN6" s="1071"/>
      <c r="AO6" s="1072"/>
      <c r="AP6" s="1070"/>
      <c r="AQ6" s="1071"/>
      <c r="AR6" s="1071"/>
      <c r="AS6" s="1071"/>
      <c r="AT6" s="1072"/>
      <c r="AU6" s="1070"/>
      <c r="AV6" s="1071"/>
      <c r="AW6" s="1071"/>
      <c r="AX6" s="1071"/>
      <c r="AY6" s="1082"/>
      <c r="AZ6" s="228"/>
      <c r="BA6" s="228"/>
      <c r="BB6" s="228"/>
      <c r="BC6" s="228"/>
      <c r="BD6" s="228"/>
      <c r="BE6" s="229"/>
      <c r="BF6" s="229"/>
      <c r="BG6" s="229"/>
      <c r="BH6" s="229"/>
      <c r="BI6" s="229"/>
      <c r="BJ6" s="229"/>
      <c r="BK6" s="229"/>
      <c r="BL6" s="229"/>
      <c r="BM6" s="229"/>
      <c r="BN6" s="229"/>
      <c r="BO6" s="229"/>
      <c r="BP6" s="229"/>
      <c r="BQ6" s="1064"/>
      <c r="BR6" s="1065"/>
      <c r="BS6" s="1065"/>
      <c r="BT6" s="1065"/>
      <c r="BU6" s="1065"/>
      <c r="BV6" s="1065"/>
      <c r="BW6" s="1065"/>
      <c r="BX6" s="1065"/>
      <c r="BY6" s="1065"/>
      <c r="BZ6" s="1065"/>
      <c r="CA6" s="1065"/>
      <c r="CB6" s="1065"/>
      <c r="CC6" s="1065"/>
      <c r="CD6" s="1065"/>
      <c r="CE6" s="1065"/>
      <c r="CF6" s="1065"/>
      <c r="CG6" s="1066"/>
      <c r="CH6" s="1070"/>
      <c r="CI6" s="1071"/>
      <c r="CJ6" s="1071"/>
      <c r="CK6" s="1071"/>
      <c r="CL6" s="1072"/>
      <c r="CM6" s="1070"/>
      <c r="CN6" s="1071"/>
      <c r="CO6" s="1071"/>
      <c r="CP6" s="1071"/>
      <c r="CQ6" s="1072"/>
      <c r="CR6" s="1070"/>
      <c r="CS6" s="1071"/>
      <c r="CT6" s="1071"/>
      <c r="CU6" s="1071"/>
      <c r="CV6" s="1072"/>
      <c r="CW6" s="1070"/>
      <c r="CX6" s="1071"/>
      <c r="CY6" s="1071"/>
      <c r="CZ6" s="1071"/>
      <c r="DA6" s="1072"/>
      <c r="DB6" s="1070"/>
      <c r="DC6" s="1071"/>
      <c r="DD6" s="1071"/>
      <c r="DE6" s="1071"/>
      <c r="DF6" s="1072"/>
      <c r="DG6" s="1154"/>
      <c r="DH6" s="1155"/>
      <c r="DI6" s="1155"/>
      <c r="DJ6" s="1155"/>
      <c r="DK6" s="1156"/>
      <c r="DL6" s="1154"/>
      <c r="DM6" s="1155"/>
      <c r="DN6" s="1155"/>
      <c r="DO6" s="1155"/>
      <c r="DP6" s="1156"/>
      <c r="DQ6" s="1070"/>
      <c r="DR6" s="1071"/>
      <c r="DS6" s="1071"/>
      <c r="DT6" s="1071"/>
      <c r="DU6" s="1072"/>
      <c r="DV6" s="1070"/>
      <c r="DW6" s="1071"/>
      <c r="DX6" s="1071"/>
      <c r="DY6" s="1071"/>
      <c r="DZ6" s="1082"/>
      <c r="EA6" s="230"/>
    </row>
    <row r="7" spans="1:131" s="231" customFormat="1" ht="26.25" customHeight="1" thickTop="1" x14ac:dyDescent="0.2">
      <c r="A7" s="232">
        <v>1</v>
      </c>
      <c r="B7" s="1114" t="s">
        <v>387</v>
      </c>
      <c r="C7" s="1115"/>
      <c r="D7" s="1115"/>
      <c r="E7" s="1115"/>
      <c r="F7" s="1115"/>
      <c r="G7" s="1115"/>
      <c r="H7" s="1115"/>
      <c r="I7" s="1115"/>
      <c r="J7" s="1115"/>
      <c r="K7" s="1115"/>
      <c r="L7" s="1115"/>
      <c r="M7" s="1115"/>
      <c r="N7" s="1115"/>
      <c r="O7" s="1115"/>
      <c r="P7" s="1116"/>
      <c r="Q7" s="1169">
        <v>22125</v>
      </c>
      <c r="R7" s="1170"/>
      <c r="S7" s="1170"/>
      <c r="T7" s="1170"/>
      <c r="U7" s="1170"/>
      <c r="V7" s="1170">
        <v>20845</v>
      </c>
      <c r="W7" s="1170"/>
      <c r="X7" s="1170"/>
      <c r="Y7" s="1170"/>
      <c r="Z7" s="1170"/>
      <c r="AA7" s="1170">
        <v>1280</v>
      </c>
      <c r="AB7" s="1170"/>
      <c r="AC7" s="1170"/>
      <c r="AD7" s="1170"/>
      <c r="AE7" s="1171"/>
      <c r="AF7" s="1172">
        <v>1203</v>
      </c>
      <c r="AG7" s="1173"/>
      <c r="AH7" s="1173"/>
      <c r="AI7" s="1173"/>
      <c r="AJ7" s="1174"/>
      <c r="AK7" s="1175" t="s">
        <v>593</v>
      </c>
      <c r="AL7" s="1176"/>
      <c r="AM7" s="1176"/>
      <c r="AN7" s="1176"/>
      <c r="AO7" s="1176"/>
      <c r="AP7" s="1176">
        <v>20284</v>
      </c>
      <c r="AQ7" s="1176"/>
      <c r="AR7" s="1176"/>
      <c r="AS7" s="1176"/>
      <c r="AT7" s="1176"/>
      <c r="AU7" s="1177"/>
      <c r="AV7" s="1177"/>
      <c r="AW7" s="1177"/>
      <c r="AX7" s="1177"/>
      <c r="AY7" s="1178"/>
      <c r="AZ7" s="228"/>
      <c r="BA7" s="228"/>
      <c r="BB7" s="228"/>
      <c r="BC7" s="228"/>
      <c r="BD7" s="228"/>
      <c r="BE7" s="229"/>
      <c r="BF7" s="229"/>
      <c r="BG7" s="229"/>
      <c r="BH7" s="229"/>
      <c r="BI7" s="229"/>
      <c r="BJ7" s="229"/>
      <c r="BK7" s="229"/>
      <c r="BL7" s="229"/>
      <c r="BM7" s="229"/>
      <c r="BN7" s="229"/>
      <c r="BO7" s="229"/>
      <c r="BP7" s="229"/>
      <c r="BQ7" s="232">
        <v>1</v>
      </c>
      <c r="BR7" s="233"/>
      <c r="BS7" s="1166"/>
      <c r="BT7" s="1167"/>
      <c r="BU7" s="1167"/>
      <c r="BV7" s="1167"/>
      <c r="BW7" s="1167"/>
      <c r="BX7" s="1167"/>
      <c r="BY7" s="1167"/>
      <c r="BZ7" s="1167"/>
      <c r="CA7" s="1167"/>
      <c r="CB7" s="1167"/>
      <c r="CC7" s="1167"/>
      <c r="CD7" s="1167"/>
      <c r="CE7" s="1167"/>
      <c r="CF7" s="1167"/>
      <c r="CG7" s="1179"/>
      <c r="CH7" s="1163"/>
      <c r="CI7" s="1164"/>
      <c r="CJ7" s="1164"/>
      <c r="CK7" s="1164"/>
      <c r="CL7" s="1165"/>
      <c r="CM7" s="1163"/>
      <c r="CN7" s="1164"/>
      <c r="CO7" s="1164"/>
      <c r="CP7" s="1164"/>
      <c r="CQ7" s="1165"/>
      <c r="CR7" s="1163"/>
      <c r="CS7" s="1164"/>
      <c r="CT7" s="1164"/>
      <c r="CU7" s="1164"/>
      <c r="CV7" s="1165"/>
      <c r="CW7" s="1163"/>
      <c r="CX7" s="1164"/>
      <c r="CY7" s="1164"/>
      <c r="CZ7" s="1164"/>
      <c r="DA7" s="1165"/>
      <c r="DB7" s="1163"/>
      <c r="DC7" s="1164"/>
      <c r="DD7" s="1164"/>
      <c r="DE7" s="1164"/>
      <c r="DF7" s="1165"/>
      <c r="DG7" s="1163"/>
      <c r="DH7" s="1164"/>
      <c r="DI7" s="1164"/>
      <c r="DJ7" s="1164"/>
      <c r="DK7" s="1165"/>
      <c r="DL7" s="1163"/>
      <c r="DM7" s="1164"/>
      <c r="DN7" s="1164"/>
      <c r="DO7" s="1164"/>
      <c r="DP7" s="1165"/>
      <c r="DQ7" s="1163"/>
      <c r="DR7" s="1164"/>
      <c r="DS7" s="1164"/>
      <c r="DT7" s="1164"/>
      <c r="DU7" s="1165"/>
      <c r="DV7" s="1166"/>
      <c r="DW7" s="1167"/>
      <c r="DX7" s="1167"/>
      <c r="DY7" s="1167"/>
      <c r="DZ7" s="1168"/>
      <c r="EA7" s="230"/>
    </row>
    <row r="8" spans="1:131" s="231" customFormat="1" ht="26.25" customHeight="1" x14ac:dyDescent="0.2">
      <c r="A8" s="234">
        <v>2</v>
      </c>
      <c r="B8" s="1096"/>
      <c r="C8" s="1097"/>
      <c r="D8" s="1097"/>
      <c r="E8" s="1097"/>
      <c r="F8" s="1097"/>
      <c r="G8" s="1097"/>
      <c r="H8" s="1097"/>
      <c r="I8" s="1097"/>
      <c r="J8" s="1097"/>
      <c r="K8" s="1097"/>
      <c r="L8" s="1097"/>
      <c r="M8" s="1097"/>
      <c r="N8" s="1097"/>
      <c r="O8" s="1097"/>
      <c r="P8" s="1098"/>
      <c r="Q8" s="1104"/>
      <c r="R8" s="1105"/>
      <c r="S8" s="1105"/>
      <c r="T8" s="1105"/>
      <c r="U8" s="1105"/>
      <c r="V8" s="1105"/>
      <c r="W8" s="1105"/>
      <c r="X8" s="1105"/>
      <c r="Y8" s="1105"/>
      <c r="Z8" s="1105"/>
      <c r="AA8" s="1105"/>
      <c r="AB8" s="1105"/>
      <c r="AC8" s="1105"/>
      <c r="AD8" s="1105"/>
      <c r="AE8" s="1106"/>
      <c r="AF8" s="1101"/>
      <c r="AG8" s="1102"/>
      <c r="AH8" s="1102"/>
      <c r="AI8" s="1102"/>
      <c r="AJ8" s="1103"/>
      <c r="AK8" s="1147"/>
      <c r="AL8" s="1148"/>
      <c r="AM8" s="1148"/>
      <c r="AN8" s="1148"/>
      <c r="AO8" s="1148"/>
      <c r="AP8" s="1148"/>
      <c r="AQ8" s="1148"/>
      <c r="AR8" s="1148"/>
      <c r="AS8" s="1148"/>
      <c r="AT8" s="1148"/>
      <c r="AU8" s="1149"/>
      <c r="AV8" s="1149"/>
      <c r="AW8" s="1149"/>
      <c r="AX8" s="1149"/>
      <c r="AY8" s="1150"/>
      <c r="AZ8" s="228"/>
      <c r="BA8" s="228"/>
      <c r="BB8" s="228"/>
      <c r="BC8" s="228"/>
      <c r="BD8" s="228"/>
      <c r="BE8" s="229"/>
      <c r="BF8" s="229"/>
      <c r="BG8" s="229"/>
      <c r="BH8" s="229"/>
      <c r="BI8" s="229"/>
      <c r="BJ8" s="229"/>
      <c r="BK8" s="229"/>
      <c r="BL8" s="229"/>
      <c r="BM8" s="229"/>
      <c r="BN8" s="229"/>
      <c r="BO8" s="229"/>
      <c r="BP8" s="229"/>
      <c r="BQ8" s="234">
        <v>2</v>
      </c>
      <c r="BR8" s="235"/>
      <c r="BS8" s="1058"/>
      <c r="BT8" s="1059"/>
      <c r="BU8" s="1059"/>
      <c r="BV8" s="1059"/>
      <c r="BW8" s="1059"/>
      <c r="BX8" s="1059"/>
      <c r="BY8" s="1059"/>
      <c r="BZ8" s="1059"/>
      <c r="CA8" s="1059"/>
      <c r="CB8" s="1059"/>
      <c r="CC8" s="1059"/>
      <c r="CD8" s="1059"/>
      <c r="CE8" s="1059"/>
      <c r="CF8" s="1059"/>
      <c r="CG8" s="1080"/>
      <c r="CH8" s="1055"/>
      <c r="CI8" s="1056"/>
      <c r="CJ8" s="1056"/>
      <c r="CK8" s="1056"/>
      <c r="CL8" s="1057"/>
      <c r="CM8" s="1055"/>
      <c r="CN8" s="1056"/>
      <c r="CO8" s="1056"/>
      <c r="CP8" s="1056"/>
      <c r="CQ8" s="1057"/>
      <c r="CR8" s="1055"/>
      <c r="CS8" s="1056"/>
      <c r="CT8" s="1056"/>
      <c r="CU8" s="1056"/>
      <c r="CV8" s="1057"/>
      <c r="CW8" s="1055"/>
      <c r="CX8" s="1056"/>
      <c r="CY8" s="1056"/>
      <c r="CZ8" s="1056"/>
      <c r="DA8" s="1057"/>
      <c r="DB8" s="1055"/>
      <c r="DC8" s="1056"/>
      <c r="DD8" s="1056"/>
      <c r="DE8" s="1056"/>
      <c r="DF8" s="1057"/>
      <c r="DG8" s="1055"/>
      <c r="DH8" s="1056"/>
      <c r="DI8" s="1056"/>
      <c r="DJ8" s="1056"/>
      <c r="DK8" s="1057"/>
      <c r="DL8" s="1055"/>
      <c r="DM8" s="1056"/>
      <c r="DN8" s="1056"/>
      <c r="DO8" s="1056"/>
      <c r="DP8" s="1057"/>
      <c r="DQ8" s="1055"/>
      <c r="DR8" s="1056"/>
      <c r="DS8" s="1056"/>
      <c r="DT8" s="1056"/>
      <c r="DU8" s="1057"/>
      <c r="DV8" s="1058"/>
      <c r="DW8" s="1059"/>
      <c r="DX8" s="1059"/>
      <c r="DY8" s="1059"/>
      <c r="DZ8" s="1060"/>
      <c r="EA8" s="230"/>
    </row>
    <row r="9" spans="1:131" s="231" customFormat="1" ht="26.25" customHeight="1" x14ac:dyDescent="0.2">
      <c r="A9" s="234">
        <v>3</v>
      </c>
      <c r="B9" s="1096"/>
      <c r="C9" s="1097"/>
      <c r="D9" s="1097"/>
      <c r="E9" s="1097"/>
      <c r="F9" s="1097"/>
      <c r="G9" s="1097"/>
      <c r="H9" s="1097"/>
      <c r="I9" s="1097"/>
      <c r="J9" s="1097"/>
      <c r="K9" s="1097"/>
      <c r="L9" s="1097"/>
      <c r="M9" s="1097"/>
      <c r="N9" s="1097"/>
      <c r="O9" s="1097"/>
      <c r="P9" s="1098"/>
      <c r="Q9" s="1104"/>
      <c r="R9" s="1105"/>
      <c r="S9" s="1105"/>
      <c r="T9" s="1105"/>
      <c r="U9" s="1105"/>
      <c r="V9" s="1105"/>
      <c r="W9" s="1105"/>
      <c r="X9" s="1105"/>
      <c r="Y9" s="1105"/>
      <c r="Z9" s="1105"/>
      <c r="AA9" s="1105"/>
      <c r="AB9" s="1105"/>
      <c r="AC9" s="1105"/>
      <c r="AD9" s="1105"/>
      <c r="AE9" s="1106"/>
      <c r="AF9" s="1101"/>
      <c r="AG9" s="1102"/>
      <c r="AH9" s="1102"/>
      <c r="AI9" s="1102"/>
      <c r="AJ9" s="1103"/>
      <c r="AK9" s="1147"/>
      <c r="AL9" s="1148"/>
      <c r="AM9" s="1148"/>
      <c r="AN9" s="1148"/>
      <c r="AO9" s="1148"/>
      <c r="AP9" s="1148"/>
      <c r="AQ9" s="1148"/>
      <c r="AR9" s="1148"/>
      <c r="AS9" s="1148"/>
      <c r="AT9" s="1148"/>
      <c r="AU9" s="1149"/>
      <c r="AV9" s="1149"/>
      <c r="AW9" s="1149"/>
      <c r="AX9" s="1149"/>
      <c r="AY9" s="1150"/>
      <c r="AZ9" s="228"/>
      <c r="BA9" s="228"/>
      <c r="BB9" s="228"/>
      <c r="BC9" s="228"/>
      <c r="BD9" s="228"/>
      <c r="BE9" s="229"/>
      <c r="BF9" s="229"/>
      <c r="BG9" s="229"/>
      <c r="BH9" s="229"/>
      <c r="BI9" s="229"/>
      <c r="BJ9" s="229"/>
      <c r="BK9" s="229"/>
      <c r="BL9" s="229"/>
      <c r="BM9" s="229"/>
      <c r="BN9" s="229"/>
      <c r="BO9" s="229"/>
      <c r="BP9" s="229"/>
      <c r="BQ9" s="234">
        <v>3</v>
      </c>
      <c r="BR9" s="235"/>
      <c r="BS9" s="1058"/>
      <c r="BT9" s="1059"/>
      <c r="BU9" s="1059"/>
      <c r="BV9" s="1059"/>
      <c r="BW9" s="1059"/>
      <c r="BX9" s="1059"/>
      <c r="BY9" s="1059"/>
      <c r="BZ9" s="1059"/>
      <c r="CA9" s="1059"/>
      <c r="CB9" s="1059"/>
      <c r="CC9" s="1059"/>
      <c r="CD9" s="1059"/>
      <c r="CE9" s="1059"/>
      <c r="CF9" s="1059"/>
      <c r="CG9" s="1080"/>
      <c r="CH9" s="1055"/>
      <c r="CI9" s="1056"/>
      <c r="CJ9" s="1056"/>
      <c r="CK9" s="1056"/>
      <c r="CL9" s="1057"/>
      <c r="CM9" s="1055"/>
      <c r="CN9" s="1056"/>
      <c r="CO9" s="1056"/>
      <c r="CP9" s="1056"/>
      <c r="CQ9" s="1057"/>
      <c r="CR9" s="1055"/>
      <c r="CS9" s="1056"/>
      <c r="CT9" s="1056"/>
      <c r="CU9" s="1056"/>
      <c r="CV9" s="1057"/>
      <c r="CW9" s="1055"/>
      <c r="CX9" s="1056"/>
      <c r="CY9" s="1056"/>
      <c r="CZ9" s="1056"/>
      <c r="DA9" s="1057"/>
      <c r="DB9" s="1055"/>
      <c r="DC9" s="1056"/>
      <c r="DD9" s="1056"/>
      <c r="DE9" s="1056"/>
      <c r="DF9" s="1057"/>
      <c r="DG9" s="1055"/>
      <c r="DH9" s="1056"/>
      <c r="DI9" s="1056"/>
      <c r="DJ9" s="1056"/>
      <c r="DK9" s="1057"/>
      <c r="DL9" s="1055"/>
      <c r="DM9" s="1056"/>
      <c r="DN9" s="1056"/>
      <c r="DO9" s="1056"/>
      <c r="DP9" s="1057"/>
      <c r="DQ9" s="1055"/>
      <c r="DR9" s="1056"/>
      <c r="DS9" s="1056"/>
      <c r="DT9" s="1056"/>
      <c r="DU9" s="1057"/>
      <c r="DV9" s="1058"/>
      <c r="DW9" s="1059"/>
      <c r="DX9" s="1059"/>
      <c r="DY9" s="1059"/>
      <c r="DZ9" s="1060"/>
      <c r="EA9" s="230"/>
    </row>
    <row r="10" spans="1:131" s="231" customFormat="1" ht="26.25" customHeight="1" x14ac:dyDescent="0.2">
      <c r="A10" s="234">
        <v>4</v>
      </c>
      <c r="B10" s="1096"/>
      <c r="C10" s="1097"/>
      <c r="D10" s="1097"/>
      <c r="E10" s="1097"/>
      <c r="F10" s="1097"/>
      <c r="G10" s="1097"/>
      <c r="H10" s="1097"/>
      <c r="I10" s="1097"/>
      <c r="J10" s="1097"/>
      <c r="K10" s="1097"/>
      <c r="L10" s="1097"/>
      <c r="M10" s="1097"/>
      <c r="N10" s="1097"/>
      <c r="O10" s="1097"/>
      <c r="P10" s="1098"/>
      <c r="Q10" s="1104"/>
      <c r="R10" s="1105"/>
      <c r="S10" s="1105"/>
      <c r="T10" s="1105"/>
      <c r="U10" s="1105"/>
      <c r="V10" s="1105"/>
      <c r="W10" s="1105"/>
      <c r="X10" s="1105"/>
      <c r="Y10" s="1105"/>
      <c r="Z10" s="1105"/>
      <c r="AA10" s="1105"/>
      <c r="AB10" s="1105"/>
      <c r="AC10" s="1105"/>
      <c r="AD10" s="1105"/>
      <c r="AE10" s="1106"/>
      <c r="AF10" s="1101"/>
      <c r="AG10" s="1102"/>
      <c r="AH10" s="1102"/>
      <c r="AI10" s="1102"/>
      <c r="AJ10" s="1103"/>
      <c r="AK10" s="1147"/>
      <c r="AL10" s="1148"/>
      <c r="AM10" s="1148"/>
      <c r="AN10" s="1148"/>
      <c r="AO10" s="1148"/>
      <c r="AP10" s="1148"/>
      <c r="AQ10" s="1148"/>
      <c r="AR10" s="1148"/>
      <c r="AS10" s="1148"/>
      <c r="AT10" s="1148"/>
      <c r="AU10" s="1149"/>
      <c r="AV10" s="1149"/>
      <c r="AW10" s="1149"/>
      <c r="AX10" s="1149"/>
      <c r="AY10" s="1150"/>
      <c r="AZ10" s="228"/>
      <c r="BA10" s="228"/>
      <c r="BB10" s="228"/>
      <c r="BC10" s="228"/>
      <c r="BD10" s="228"/>
      <c r="BE10" s="229"/>
      <c r="BF10" s="229"/>
      <c r="BG10" s="229"/>
      <c r="BH10" s="229"/>
      <c r="BI10" s="229"/>
      <c r="BJ10" s="229"/>
      <c r="BK10" s="229"/>
      <c r="BL10" s="229"/>
      <c r="BM10" s="229"/>
      <c r="BN10" s="229"/>
      <c r="BO10" s="229"/>
      <c r="BP10" s="229"/>
      <c r="BQ10" s="234">
        <v>4</v>
      </c>
      <c r="BR10" s="235"/>
      <c r="BS10" s="1058"/>
      <c r="BT10" s="1059"/>
      <c r="BU10" s="1059"/>
      <c r="BV10" s="1059"/>
      <c r="BW10" s="1059"/>
      <c r="BX10" s="1059"/>
      <c r="BY10" s="1059"/>
      <c r="BZ10" s="1059"/>
      <c r="CA10" s="1059"/>
      <c r="CB10" s="1059"/>
      <c r="CC10" s="1059"/>
      <c r="CD10" s="1059"/>
      <c r="CE10" s="1059"/>
      <c r="CF10" s="1059"/>
      <c r="CG10" s="1080"/>
      <c r="CH10" s="1055"/>
      <c r="CI10" s="1056"/>
      <c r="CJ10" s="1056"/>
      <c r="CK10" s="1056"/>
      <c r="CL10" s="1057"/>
      <c r="CM10" s="1055"/>
      <c r="CN10" s="1056"/>
      <c r="CO10" s="1056"/>
      <c r="CP10" s="1056"/>
      <c r="CQ10" s="1057"/>
      <c r="CR10" s="1055"/>
      <c r="CS10" s="1056"/>
      <c r="CT10" s="1056"/>
      <c r="CU10" s="1056"/>
      <c r="CV10" s="1057"/>
      <c r="CW10" s="1055"/>
      <c r="CX10" s="1056"/>
      <c r="CY10" s="1056"/>
      <c r="CZ10" s="1056"/>
      <c r="DA10" s="1057"/>
      <c r="DB10" s="1055"/>
      <c r="DC10" s="1056"/>
      <c r="DD10" s="1056"/>
      <c r="DE10" s="1056"/>
      <c r="DF10" s="1057"/>
      <c r="DG10" s="1055"/>
      <c r="DH10" s="1056"/>
      <c r="DI10" s="1056"/>
      <c r="DJ10" s="1056"/>
      <c r="DK10" s="1057"/>
      <c r="DL10" s="1055"/>
      <c r="DM10" s="1056"/>
      <c r="DN10" s="1056"/>
      <c r="DO10" s="1056"/>
      <c r="DP10" s="1057"/>
      <c r="DQ10" s="1055"/>
      <c r="DR10" s="1056"/>
      <c r="DS10" s="1056"/>
      <c r="DT10" s="1056"/>
      <c r="DU10" s="1057"/>
      <c r="DV10" s="1058"/>
      <c r="DW10" s="1059"/>
      <c r="DX10" s="1059"/>
      <c r="DY10" s="1059"/>
      <c r="DZ10" s="1060"/>
      <c r="EA10" s="230"/>
    </row>
    <row r="11" spans="1:131" s="231" customFormat="1" ht="26.25" customHeight="1" x14ac:dyDescent="0.2">
      <c r="A11" s="234">
        <v>5</v>
      </c>
      <c r="B11" s="1096"/>
      <c r="C11" s="1097"/>
      <c r="D11" s="1097"/>
      <c r="E11" s="1097"/>
      <c r="F11" s="1097"/>
      <c r="G11" s="1097"/>
      <c r="H11" s="1097"/>
      <c r="I11" s="1097"/>
      <c r="J11" s="1097"/>
      <c r="K11" s="1097"/>
      <c r="L11" s="1097"/>
      <c r="M11" s="1097"/>
      <c r="N11" s="1097"/>
      <c r="O11" s="1097"/>
      <c r="P11" s="1098"/>
      <c r="Q11" s="1104"/>
      <c r="R11" s="1105"/>
      <c r="S11" s="1105"/>
      <c r="T11" s="1105"/>
      <c r="U11" s="1105"/>
      <c r="V11" s="1105"/>
      <c r="W11" s="1105"/>
      <c r="X11" s="1105"/>
      <c r="Y11" s="1105"/>
      <c r="Z11" s="1105"/>
      <c r="AA11" s="1105"/>
      <c r="AB11" s="1105"/>
      <c r="AC11" s="1105"/>
      <c r="AD11" s="1105"/>
      <c r="AE11" s="1106"/>
      <c r="AF11" s="1101"/>
      <c r="AG11" s="1102"/>
      <c r="AH11" s="1102"/>
      <c r="AI11" s="1102"/>
      <c r="AJ11" s="1103"/>
      <c r="AK11" s="1147"/>
      <c r="AL11" s="1148"/>
      <c r="AM11" s="1148"/>
      <c r="AN11" s="1148"/>
      <c r="AO11" s="1148"/>
      <c r="AP11" s="1148"/>
      <c r="AQ11" s="1148"/>
      <c r="AR11" s="1148"/>
      <c r="AS11" s="1148"/>
      <c r="AT11" s="1148"/>
      <c r="AU11" s="1149"/>
      <c r="AV11" s="1149"/>
      <c r="AW11" s="1149"/>
      <c r="AX11" s="1149"/>
      <c r="AY11" s="1150"/>
      <c r="AZ11" s="228"/>
      <c r="BA11" s="228"/>
      <c r="BB11" s="228"/>
      <c r="BC11" s="228"/>
      <c r="BD11" s="228"/>
      <c r="BE11" s="229"/>
      <c r="BF11" s="229"/>
      <c r="BG11" s="229"/>
      <c r="BH11" s="229"/>
      <c r="BI11" s="229"/>
      <c r="BJ11" s="229"/>
      <c r="BK11" s="229"/>
      <c r="BL11" s="229"/>
      <c r="BM11" s="229"/>
      <c r="BN11" s="229"/>
      <c r="BO11" s="229"/>
      <c r="BP11" s="229"/>
      <c r="BQ11" s="234">
        <v>5</v>
      </c>
      <c r="BR11" s="235"/>
      <c r="BS11" s="1058"/>
      <c r="BT11" s="1059"/>
      <c r="BU11" s="1059"/>
      <c r="BV11" s="1059"/>
      <c r="BW11" s="1059"/>
      <c r="BX11" s="1059"/>
      <c r="BY11" s="1059"/>
      <c r="BZ11" s="1059"/>
      <c r="CA11" s="1059"/>
      <c r="CB11" s="1059"/>
      <c r="CC11" s="1059"/>
      <c r="CD11" s="1059"/>
      <c r="CE11" s="1059"/>
      <c r="CF11" s="1059"/>
      <c r="CG11" s="1080"/>
      <c r="CH11" s="1055"/>
      <c r="CI11" s="1056"/>
      <c r="CJ11" s="1056"/>
      <c r="CK11" s="1056"/>
      <c r="CL11" s="1057"/>
      <c r="CM11" s="1055"/>
      <c r="CN11" s="1056"/>
      <c r="CO11" s="1056"/>
      <c r="CP11" s="1056"/>
      <c r="CQ11" s="1057"/>
      <c r="CR11" s="1055"/>
      <c r="CS11" s="1056"/>
      <c r="CT11" s="1056"/>
      <c r="CU11" s="1056"/>
      <c r="CV11" s="1057"/>
      <c r="CW11" s="1055"/>
      <c r="CX11" s="1056"/>
      <c r="CY11" s="1056"/>
      <c r="CZ11" s="1056"/>
      <c r="DA11" s="1057"/>
      <c r="DB11" s="1055"/>
      <c r="DC11" s="1056"/>
      <c r="DD11" s="1056"/>
      <c r="DE11" s="1056"/>
      <c r="DF11" s="1057"/>
      <c r="DG11" s="1055"/>
      <c r="DH11" s="1056"/>
      <c r="DI11" s="1056"/>
      <c r="DJ11" s="1056"/>
      <c r="DK11" s="1057"/>
      <c r="DL11" s="1055"/>
      <c r="DM11" s="1056"/>
      <c r="DN11" s="1056"/>
      <c r="DO11" s="1056"/>
      <c r="DP11" s="1057"/>
      <c r="DQ11" s="1055"/>
      <c r="DR11" s="1056"/>
      <c r="DS11" s="1056"/>
      <c r="DT11" s="1056"/>
      <c r="DU11" s="1057"/>
      <c r="DV11" s="1058"/>
      <c r="DW11" s="1059"/>
      <c r="DX11" s="1059"/>
      <c r="DY11" s="1059"/>
      <c r="DZ11" s="1060"/>
      <c r="EA11" s="230"/>
    </row>
    <row r="12" spans="1:131" s="231" customFormat="1" ht="26.25" customHeight="1" x14ac:dyDescent="0.2">
      <c r="A12" s="234">
        <v>6</v>
      </c>
      <c r="B12" s="1096"/>
      <c r="C12" s="1097"/>
      <c r="D12" s="1097"/>
      <c r="E12" s="1097"/>
      <c r="F12" s="1097"/>
      <c r="G12" s="1097"/>
      <c r="H12" s="1097"/>
      <c r="I12" s="1097"/>
      <c r="J12" s="1097"/>
      <c r="K12" s="1097"/>
      <c r="L12" s="1097"/>
      <c r="M12" s="1097"/>
      <c r="N12" s="1097"/>
      <c r="O12" s="1097"/>
      <c r="P12" s="1098"/>
      <c r="Q12" s="1104"/>
      <c r="R12" s="1105"/>
      <c r="S12" s="1105"/>
      <c r="T12" s="1105"/>
      <c r="U12" s="1105"/>
      <c r="V12" s="1105"/>
      <c r="W12" s="1105"/>
      <c r="X12" s="1105"/>
      <c r="Y12" s="1105"/>
      <c r="Z12" s="1105"/>
      <c r="AA12" s="1105"/>
      <c r="AB12" s="1105"/>
      <c r="AC12" s="1105"/>
      <c r="AD12" s="1105"/>
      <c r="AE12" s="1106"/>
      <c r="AF12" s="1101"/>
      <c r="AG12" s="1102"/>
      <c r="AH12" s="1102"/>
      <c r="AI12" s="1102"/>
      <c r="AJ12" s="1103"/>
      <c r="AK12" s="1147"/>
      <c r="AL12" s="1148"/>
      <c r="AM12" s="1148"/>
      <c r="AN12" s="1148"/>
      <c r="AO12" s="1148"/>
      <c r="AP12" s="1148"/>
      <c r="AQ12" s="1148"/>
      <c r="AR12" s="1148"/>
      <c r="AS12" s="1148"/>
      <c r="AT12" s="1148"/>
      <c r="AU12" s="1149"/>
      <c r="AV12" s="1149"/>
      <c r="AW12" s="1149"/>
      <c r="AX12" s="1149"/>
      <c r="AY12" s="1150"/>
      <c r="AZ12" s="228"/>
      <c r="BA12" s="228"/>
      <c r="BB12" s="228"/>
      <c r="BC12" s="228"/>
      <c r="BD12" s="228"/>
      <c r="BE12" s="229"/>
      <c r="BF12" s="229"/>
      <c r="BG12" s="229"/>
      <c r="BH12" s="229"/>
      <c r="BI12" s="229"/>
      <c r="BJ12" s="229"/>
      <c r="BK12" s="229"/>
      <c r="BL12" s="229"/>
      <c r="BM12" s="229"/>
      <c r="BN12" s="229"/>
      <c r="BO12" s="229"/>
      <c r="BP12" s="229"/>
      <c r="BQ12" s="234">
        <v>6</v>
      </c>
      <c r="BR12" s="235"/>
      <c r="BS12" s="1058"/>
      <c r="BT12" s="1059"/>
      <c r="BU12" s="1059"/>
      <c r="BV12" s="1059"/>
      <c r="BW12" s="1059"/>
      <c r="BX12" s="1059"/>
      <c r="BY12" s="1059"/>
      <c r="BZ12" s="1059"/>
      <c r="CA12" s="1059"/>
      <c r="CB12" s="1059"/>
      <c r="CC12" s="1059"/>
      <c r="CD12" s="1059"/>
      <c r="CE12" s="1059"/>
      <c r="CF12" s="1059"/>
      <c r="CG12" s="1080"/>
      <c r="CH12" s="1055"/>
      <c r="CI12" s="1056"/>
      <c r="CJ12" s="1056"/>
      <c r="CK12" s="1056"/>
      <c r="CL12" s="1057"/>
      <c r="CM12" s="1055"/>
      <c r="CN12" s="1056"/>
      <c r="CO12" s="1056"/>
      <c r="CP12" s="1056"/>
      <c r="CQ12" s="1057"/>
      <c r="CR12" s="1055"/>
      <c r="CS12" s="1056"/>
      <c r="CT12" s="1056"/>
      <c r="CU12" s="1056"/>
      <c r="CV12" s="1057"/>
      <c r="CW12" s="1055"/>
      <c r="CX12" s="1056"/>
      <c r="CY12" s="1056"/>
      <c r="CZ12" s="1056"/>
      <c r="DA12" s="1057"/>
      <c r="DB12" s="1055"/>
      <c r="DC12" s="1056"/>
      <c r="DD12" s="1056"/>
      <c r="DE12" s="1056"/>
      <c r="DF12" s="1057"/>
      <c r="DG12" s="1055"/>
      <c r="DH12" s="1056"/>
      <c r="DI12" s="1056"/>
      <c r="DJ12" s="1056"/>
      <c r="DK12" s="1057"/>
      <c r="DL12" s="1055"/>
      <c r="DM12" s="1056"/>
      <c r="DN12" s="1056"/>
      <c r="DO12" s="1056"/>
      <c r="DP12" s="1057"/>
      <c r="DQ12" s="1055"/>
      <c r="DR12" s="1056"/>
      <c r="DS12" s="1056"/>
      <c r="DT12" s="1056"/>
      <c r="DU12" s="1057"/>
      <c r="DV12" s="1058"/>
      <c r="DW12" s="1059"/>
      <c r="DX12" s="1059"/>
      <c r="DY12" s="1059"/>
      <c r="DZ12" s="1060"/>
      <c r="EA12" s="230"/>
    </row>
    <row r="13" spans="1:131" s="231" customFormat="1" ht="26.25" customHeight="1" x14ac:dyDescent="0.2">
      <c r="A13" s="234">
        <v>7</v>
      </c>
      <c r="B13" s="1096"/>
      <c r="C13" s="1097"/>
      <c r="D13" s="1097"/>
      <c r="E13" s="1097"/>
      <c r="F13" s="1097"/>
      <c r="G13" s="1097"/>
      <c r="H13" s="1097"/>
      <c r="I13" s="1097"/>
      <c r="J13" s="1097"/>
      <c r="K13" s="1097"/>
      <c r="L13" s="1097"/>
      <c r="M13" s="1097"/>
      <c r="N13" s="1097"/>
      <c r="O13" s="1097"/>
      <c r="P13" s="1098"/>
      <c r="Q13" s="1104"/>
      <c r="R13" s="1105"/>
      <c r="S13" s="1105"/>
      <c r="T13" s="1105"/>
      <c r="U13" s="1105"/>
      <c r="V13" s="1105"/>
      <c r="W13" s="1105"/>
      <c r="X13" s="1105"/>
      <c r="Y13" s="1105"/>
      <c r="Z13" s="1105"/>
      <c r="AA13" s="1105"/>
      <c r="AB13" s="1105"/>
      <c r="AC13" s="1105"/>
      <c r="AD13" s="1105"/>
      <c r="AE13" s="1106"/>
      <c r="AF13" s="1101"/>
      <c r="AG13" s="1102"/>
      <c r="AH13" s="1102"/>
      <c r="AI13" s="1102"/>
      <c r="AJ13" s="1103"/>
      <c r="AK13" s="1147"/>
      <c r="AL13" s="1148"/>
      <c r="AM13" s="1148"/>
      <c r="AN13" s="1148"/>
      <c r="AO13" s="1148"/>
      <c r="AP13" s="1148"/>
      <c r="AQ13" s="1148"/>
      <c r="AR13" s="1148"/>
      <c r="AS13" s="1148"/>
      <c r="AT13" s="1148"/>
      <c r="AU13" s="1149"/>
      <c r="AV13" s="1149"/>
      <c r="AW13" s="1149"/>
      <c r="AX13" s="1149"/>
      <c r="AY13" s="1150"/>
      <c r="AZ13" s="228"/>
      <c r="BA13" s="228"/>
      <c r="BB13" s="228"/>
      <c r="BC13" s="228"/>
      <c r="BD13" s="228"/>
      <c r="BE13" s="229"/>
      <c r="BF13" s="229"/>
      <c r="BG13" s="229"/>
      <c r="BH13" s="229"/>
      <c r="BI13" s="229"/>
      <c r="BJ13" s="229"/>
      <c r="BK13" s="229"/>
      <c r="BL13" s="229"/>
      <c r="BM13" s="229"/>
      <c r="BN13" s="229"/>
      <c r="BO13" s="229"/>
      <c r="BP13" s="229"/>
      <c r="BQ13" s="234">
        <v>7</v>
      </c>
      <c r="BR13" s="235"/>
      <c r="BS13" s="1058"/>
      <c r="BT13" s="1059"/>
      <c r="BU13" s="1059"/>
      <c r="BV13" s="1059"/>
      <c r="BW13" s="1059"/>
      <c r="BX13" s="1059"/>
      <c r="BY13" s="1059"/>
      <c r="BZ13" s="1059"/>
      <c r="CA13" s="1059"/>
      <c r="CB13" s="1059"/>
      <c r="CC13" s="1059"/>
      <c r="CD13" s="1059"/>
      <c r="CE13" s="1059"/>
      <c r="CF13" s="1059"/>
      <c r="CG13" s="1080"/>
      <c r="CH13" s="1055"/>
      <c r="CI13" s="1056"/>
      <c r="CJ13" s="1056"/>
      <c r="CK13" s="1056"/>
      <c r="CL13" s="1057"/>
      <c r="CM13" s="1055"/>
      <c r="CN13" s="1056"/>
      <c r="CO13" s="1056"/>
      <c r="CP13" s="1056"/>
      <c r="CQ13" s="1057"/>
      <c r="CR13" s="1055"/>
      <c r="CS13" s="1056"/>
      <c r="CT13" s="1056"/>
      <c r="CU13" s="1056"/>
      <c r="CV13" s="1057"/>
      <c r="CW13" s="1055"/>
      <c r="CX13" s="1056"/>
      <c r="CY13" s="1056"/>
      <c r="CZ13" s="1056"/>
      <c r="DA13" s="1057"/>
      <c r="DB13" s="1055"/>
      <c r="DC13" s="1056"/>
      <c r="DD13" s="1056"/>
      <c r="DE13" s="1056"/>
      <c r="DF13" s="1057"/>
      <c r="DG13" s="1055"/>
      <c r="DH13" s="1056"/>
      <c r="DI13" s="1056"/>
      <c r="DJ13" s="1056"/>
      <c r="DK13" s="1057"/>
      <c r="DL13" s="1055"/>
      <c r="DM13" s="1056"/>
      <c r="DN13" s="1056"/>
      <c r="DO13" s="1056"/>
      <c r="DP13" s="1057"/>
      <c r="DQ13" s="1055"/>
      <c r="DR13" s="1056"/>
      <c r="DS13" s="1056"/>
      <c r="DT13" s="1056"/>
      <c r="DU13" s="1057"/>
      <c r="DV13" s="1058"/>
      <c r="DW13" s="1059"/>
      <c r="DX13" s="1059"/>
      <c r="DY13" s="1059"/>
      <c r="DZ13" s="1060"/>
      <c r="EA13" s="230"/>
    </row>
    <row r="14" spans="1:131" s="231" customFormat="1" ht="26.25" customHeight="1" x14ac:dyDescent="0.2">
      <c r="A14" s="234">
        <v>8</v>
      </c>
      <c r="B14" s="1096"/>
      <c r="C14" s="1097"/>
      <c r="D14" s="1097"/>
      <c r="E14" s="1097"/>
      <c r="F14" s="1097"/>
      <c r="G14" s="1097"/>
      <c r="H14" s="1097"/>
      <c r="I14" s="1097"/>
      <c r="J14" s="1097"/>
      <c r="K14" s="1097"/>
      <c r="L14" s="1097"/>
      <c r="M14" s="1097"/>
      <c r="N14" s="1097"/>
      <c r="O14" s="1097"/>
      <c r="P14" s="1098"/>
      <c r="Q14" s="1104"/>
      <c r="R14" s="1105"/>
      <c r="S14" s="1105"/>
      <c r="T14" s="1105"/>
      <c r="U14" s="1105"/>
      <c r="V14" s="1105"/>
      <c r="W14" s="1105"/>
      <c r="X14" s="1105"/>
      <c r="Y14" s="1105"/>
      <c r="Z14" s="1105"/>
      <c r="AA14" s="1105"/>
      <c r="AB14" s="1105"/>
      <c r="AC14" s="1105"/>
      <c r="AD14" s="1105"/>
      <c r="AE14" s="1106"/>
      <c r="AF14" s="1101"/>
      <c r="AG14" s="1102"/>
      <c r="AH14" s="1102"/>
      <c r="AI14" s="1102"/>
      <c r="AJ14" s="1103"/>
      <c r="AK14" s="1147"/>
      <c r="AL14" s="1148"/>
      <c r="AM14" s="1148"/>
      <c r="AN14" s="1148"/>
      <c r="AO14" s="1148"/>
      <c r="AP14" s="1148"/>
      <c r="AQ14" s="1148"/>
      <c r="AR14" s="1148"/>
      <c r="AS14" s="1148"/>
      <c r="AT14" s="1148"/>
      <c r="AU14" s="1149"/>
      <c r="AV14" s="1149"/>
      <c r="AW14" s="1149"/>
      <c r="AX14" s="1149"/>
      <c r="AY14" s="1150"/>
      <c r="AZ14" s="228"/>
      <c r="BA14" s="228"/>
      <c r="BB14" s="228"/>
      <c r="BC14" s="228"/>
      <c r="BD14" s="228"/>
      <c r="BE14" s="229"/>
      <c r="BF14" s="229"/>
      <c r="BG14" s="229"/>
      <c r="BH14" s="229"/>
      <c r="BI14" s="229"/>
      <c r="BJ14" s="229"/>
      <c r="BK14" s="229"/>
      <c r="BL14" s="229"/>
      <c r="BM14" s="229"/>
      <c r="BN14" s="229"/>
      <c r="BO14" s="229"/>
      <c r="BP14" s="229"/>
      <c r="BQ14" s="234">
        <v>8</v>
      </c>
      <c r="BR14" s="235"/>
      <c r="BS14" s="1058"/>
      <c r="BT14" s="1059"/>
      <c r="BU14" s="1059"/>
      <c r="BV14" s="1059"/>
      <c r="BW14" s="1059"/>
      <c r="BX14" s="1059"/>
      <c r="BY14" s="1059"/>
      <c r="BZ14" s="1059"/>
      <c r="CA14" s="1059"/>
      <c r="CB14" s="1059"/>
      <c r="CC14" s="1059"/>
      <c r="CD14" s="1059"/>
      <c r="CE14" s="1059"/>
      <c r="CF14" s="1059"/>
      <c r="CG14" s="1080"/>
      <c r="CH14" s="1055"/>
      <c r="CI14" s="1056"/>
      <c r="CJ14" s="1056"/>
      <c r="CK14" s="1056"/>
      <c r="CL14" s="1057"/>
      <c r="CM14" s="1055"/>
      <c r="CN14" s="1056"/>
      <c r="CO14" s="1056"/>
      <c r="CP14" s="1056"/>
      <c r="CQ14" s="1057"/>
      <c r="CR14" s="1055"/>
      <c r="CS14" s="1056"/>
      <c r="CT14" s="1056"/>
      <c r="CU14" s="1056"/>
      <c r="CV14" s="1057"/>
      <c r="CW14" s="1055"/>
      <c r="CX14" s="1056"/>
      <c r="CY14" s="1056"/>
      <c r="CZ14" s="1056"/>
      <c r="DA14" s="1057"/>
      <c r="DB14" s="1055"/>
      <c r="DC14" s="1056"/>
      <c r="DD14" s="1056"/>
      <c r="DE14" s="1056"/>
      <c r="DF14" s="1057"/>
      <c r="DG14" s="1055"/>
      <c r="DH14" s="1056"/>
      <c r="DI14" s="1056"/>
      <c r="DJ14" s="1056"/>
      <c r="DK14" s="1057"/>
      <c r="DL14" s="1055"/>
      <c r="DM14" s="1056"/>
      <c r="DN14" s="1056"/>
      <c r="DO14" s="1056"/>
      <c r="DP14" s="1057"/>
      <c r="DQ14" s="1055"/>
      <c r="DR14" s="1056"/>
      <c r="DS14" s="1056"/>
      <c r="DT14" s="1056"/>
      <c r="DU14" s="1057"/>
      <c r="DV14" s="1058"/>
      <c r="DW14" s="1059"/>
      <c r="DX14" s="1059"/>
      <c r="DY14" s="1059"/>
      <c r="DZ14" s="1060"/>
      <c r="EA14" s="230"/>
    </row>
    <row r="15" spans="1:131" s="231" customFormat="1" ht="26.25" customHeight="1" x14ac:dyDescent="0.2">
      <c r="A15" s="234">
        <v>9</v>
      </c>
      <c r="B15" s="1096"/>
      <c r="C15" s="1097"/>
      <c r="D15" s="1097"/>
      <c r="E15" s="1097"/>
      <c r="F15" s="1097"/>
      <c r="G15" s="1097"/>
      <c r="H15" s="1097"/>
      <c r="I15" s="1097"/>
      <c r="J15" s="1097"/>
      <c r="K15" s="1097"/>
      <c r="L15" s="1097"/>
      <c r="M15" s="1097"/>
      <c r="N15" s="1097"/>
      <c r="O15" s="1097"/>
      <c r="P15" s="1098"/>
      <c r="Q15" s="1104"/>
      <c r="R15" s="1105"/>
      <c r="S15" s="1105"/>
      <c r="T15" s="1105"/>
      <c r="U15" s="1105"/>
      <c r="V15" s="1105"/>
      <c r="W15" s="1105"/>
      <c r="X15" s="1105"/>
      <c r="Y15" s="1105"/>
      <c r="Z15" s="1105"/>
      <c r="AA15" s="1105"/>
      <c r="AB15" s="1105"/>
      <c r="AC15" s="1105"/>
      <c r="AD15" s="1105"/>
      <c r="AE15" s="1106"/>
      <c r="AF15" s="1101"/>
      <c r="AG15" s="1102"/>
      <c r="AH15" s="1102"/>
      <c r="AI15" s="1102"/>
      <c r="AJ15" s="1103"/>
      <c r="AK15" s="1147"/>
      <c r="AL15" s="1148"/>
      <c r="AM15" s="1148"/>
      <c r="AN15" s="1148"/>
      <c r="AO15" s="1148"/>
      <c r="AP15" s="1148"/>
      <c r="AQ15" s="1148"/>
      <c r="AR15" s="1148"/>
      <c r="AS15" s="1148"/>
      <c r="AT15" s="1148"/>
      <c r="AU15" s="1149"/>
      <c r="AV15" s="1149"/>
      <c r="AW15" s="1149"/>
      <c r="AX15" s="1149"/>
      <c r="AY15" s="1150"/>
      <c r="AZ15" s="228"/>
      <c r="BA15" s="228"/>
      <c r="BB15" s="228"/>
      <c r="BC15" s="228"/>
      <c r="BD15" s="228"/>
      <c r="BE15" s="229"/>
      <c r="BF15" s="229"/>
      <c r="BG15" s="229"/>
      <c r="BH15" s="229"/>
      <c r="BI15" s="229"/>
      <c r="BJ15" s="229"/>
      <c r="BK15" s="229"/>
      <c r="BL15" s="229"/>
      <c r="BM15" s="229"/>
      <c r="BN15" s="229"/>
      <c r="BO15" s="229"/>
      <c r="BP15" s="229"/>
      <c r="BQ15" s="234">
        <v>9</v>
      </c>
      <c r="BR15" s="235"/>
      <c r="BS15" s="1058"/>
      <c r="BT15" s="1059"/>
      <c r="BU15" s="1059"/>
      <c r="BV15" s="1059"/>
      <c r="BW15" s="1059"/>
      <c r="BX15" s="1059"/>
      <c r="BY15" s="1059"/>
      <c r="BZ15" s="1059"/>
      <c r="CA15" s="1059"/>
      <c r="CB15" s="1059"/>
      <c r="CC15" s="1059"/>
      <c r="CD15" s="1059"/>
      <c r="CE15" s="1059"/>
      <c r="CF15" s="1059"/>
      <c r="CG15" s="1080"/>
      <c r="CH15" s="1055"/>
      <c r="CI15" s="1056"/>
      <c r="CJ15" s="1056"/>
      <c r="CK15" s="1056"/>
      <c r="CL15" s="1057"/>
      <c r="CM15" s="1055"/>
      <c r="CN15" s="1056"/>
      <c r="CO15" s="1056"/>
      <c r="CP15" s="1056"/>
      <c r="CQ15" s="1057"/>
      <c r="CR15" s="1055"/>
      <c r="CS15" s="1056"/>
      <c r="CT15" s="1056"/>
      <c r="CU15" s="1056"/>
      <c r="CV15" s="1057"/>
      <c r="CW15" s="1055"/>
      <c r="CX15" s="1056"/>
      <c r="CY15" s="1056"/>
      <c r="CZ15" s="1056"/>
      <c r="DA15" s="1057"/>
      <c r="DB15" s="1055"/>
      <c r="DC15" s="1056"/>
      <c r="DD15" s="1056"/>
      <c r="DE15" s="1056"/>
      <c r="DF15" s="1057"/>
      <c r="DG15" s="1055"/>
      <c r="DH15" s="1056"/>
      <c r="DI15" s="1056"/>
      <c r="DJ15" s="1056"/>
      <c r="DK15" s="1057"/>
      <c r="DL15" s="1055"/>
      <c r="DM15" s="1056"/>
      <c r="DN15" s="1056"/>
      <c r="DO15" s="1056"/>
      <c r="DP15" s="1057"/>
      <c r="DQ15" s="1055"/>
      <c r="DR15" s="1056"/>
      <c r="DS15" s="1056"/>
      <c r="DT15" s="1056"/>
      <c r="DU15" s="1057"/>
      <c r="DV15" s="1058"/>
      <c r="DW15" s="1059"/>
      <c r="DX15" s="1059"/>
      <c r="DY15" s="1059"/>
      <c r="DZ15" s="1060"/>
      <c r="EA15" s="230"/>
    </row>
    <row r="16" spans="1:131" s="231" customFormat="1" ht="26.25" customHeight="1" x14ac:dyDescent="0.2">
      <c r="A16" s="234">
        <v>10</v>
      </c>
      <c r="B16" s="1096"/>
      <c r="C16" s="1097"/>
      <c r="D16" s="1097"/>
      <c r="E16" s="1097"/>
      <c r="F16" s="1097"/>
      <c r="G16" s="1097"/>
      <c r="H16" s="1097"/>
      <c r="I16" s="1097"/>
      <c r="J16" s="1097"/>
      <c r="K16" s="1097"/>
      <c r="L16" s="1097"/>
      <c r="M16" s="1097"/>
      <c r="N16" s="1097"/>
      <c r="O16" s="1097"/>
      <c r="P16" s="1098"/>
      <c r="Q16" s="1104"/>
      <c r="R16" s="1105"/>
      <c r="S16" s="1105"/>
      <c r="T16" s="1105"/>
      <c r="U16" s="1105"/>
      <c r="V16" s="1105"/>
      <c r="W16" s="1105"/>
      <c r="X16" s="1105"/>
      <c r="Y16" s="1105"/>
      <c r="Z16" s="1105"/>
      <c r="AA16" s="1105"/>
      <c r="AB16" s="1105"/>
      <c r="AC16" s="1105"/>
      <c r="AD16" s="1105"/>
      <c r="AE16" s="1106"/>
      <c r="AF16" s="1101"/>
      <c r="AG16" s="1102"/>
      <c r="AH16" s="1102"/>
      <c r="AI16" s="1102"/>
      <c r="AJ16" s="1103"/>
      <c r="AK16" s="1147"/>
      <c r="AL16" s="1148"/>
      <c r="AM16" s="1148"/>
      <c r="AN16" s="1148"/>
      <c r="AO16" s="1148"/>
      <c r="AP16" s="1148"/>
      <c r="AQ16" s="1148"/>
      <c r="AR16" s="1148"/>
      <c r="AS16" s="1148"/>
      <c r="AT16" s="1148"/>
      <c r="AU16" s="1149"/>
      <c r="AV16" s="1149"/>
      <c r="AW16" s="1149"/>
      <c r="AX16" s="1149"/>
      <c r="AY16" s="1150"/>
      <c r="AZ16" s="228"/>
      <c r="BA16" s="228"/>
      <c r="BB16" s="228"/>
      <c r="BC16" s="228"/>
      <c r="BD16" s="228"/>
      <c r="BE16" s="229"/>
      <c r="BF16" s="229"/>
      <c r="BG16" s="229"/>
      <c r="BH16" s="229"/>
      <c r="BI16" s="229"/>
      <c r="BJ16" s="229"/>
      <c r="BK16" s="229"/>
      <c r="BL16" s="229"/>
      <c r="BM16" s="229"/>
      <c r="BN16" s="229"/>
      <c r="BO16" s="229"/>
      <c r="BP16" s="229"/>
      <c r="BQ16" s="234">
        <v>10</v>
      </c>
      <c r="BR16" s="235"/>
      <c r="BS16" s="1058"/>
      <c r="BT16" s="1059"/>
      <c r="BU16" s="1059"/>
      <c r="BV16" s="1059"/>
      <c r="BW16" s="1059"/>
      <c r="BX16" s="1059"/>
      <c r="BY16" s="1059"/>
      <c r="BZ16" s="1059"/>
      <c r="CA16" s="1059"/>
      <c r="CB16" s="1059"/>
      <c r="CC16" s="1059"/>
      <c r="CD16" s="1059"/>
      <c r="CE16" s="1059"/>
      <c r="CF16" s="1059"/>
      <c r="CG16" s="1080"/>
      <c r="CH16" s="1055"/>
      <c r="CI16" s="1056"/>
      <c r="CJ16" s="1056"/>
      <c r="CK16" s="1056"/>
      <c r="CL16" s="1057"/>
      <c r="CM16" s="1055"/>
      <c r="CN16" s="1056"/>
      <c r="CO16" s="1056"/>
      <c r="CP16" s="1056"/>
      <c r="CQ16" s="1057"/>
      <c r="CR16" s="1055"/>
      <c r="CS16" s="1056"/>
      <c r="CT16" s="1056"/>
      <c r="CU16" s="1056"/>
      <c r="CV16" s="1057"/>
      <c r="CW16" s="1055"/>
      <c r="CX16" s="1056"/>
      <c r="CY16" s="1056"/>
      <c r="CZ16" s="1056"/>
      <c r="DA16" s="1057"/>
      <c r="DB16" s="1055"/>
      <c r="DC16" s="1056"/>
      <c r="DD16" s="1056"/>
      <c r="DE16" s="1056"/>
      <c r="DF16" s="1057"/>
      <c r="DG16" s="1055"/>
      <c r="DH16" s="1056"/>
      <c r="DI16" s="1056"/>
      <c r="DJ16" s="1056"/>
      <c r="DK16" s="1057"/>
      <c r="DL16" s="1055"/>
      <c r="DM16" s="1056"/>
      <c r="DN16" s="1056"/>
      <c r="DO16" s="1056"/>
      <c r="DP16" s="1057"/>
      <c r="DQ16" s="1055"/>
      <c r="DR16" s="1056"/>
      <c r="DS16" s="1056"/>
      <c r="DT16" s="1056"/>
      <c r="DU16" s="1057"/>
      <c r="DV16" s="1058"/>
      <c r="DW16" s="1059"/>
      <c r="DX16" s="1059"/>
      <c r="DY16" s="1059"/>
      <c r="DZ16" s="1060"/>
      <c r="EA16" s="230"/>
    </row>
    <row r="17" spans="1:131" s="231" customFormat="1" ht="26.25" customHeight="1" x14ac:dyDescent="0.2">
      <c r="A17" s="234">
        <v>11</v>
      </c>
      <c r="B17" s="1096"/>
      <c r="C17" s="1097"/>
      <c r="D17" s="1097"/>
      <c r="E17" s="1097"/>
      <c r="F17" s="1097"/>
      <c r="G17" s="1097"/>
      <c r="H17" s="1097"/>
      <c r="I17" s="1097"/>
      <c r="J17" s="1097"/>
      <c r="K17" s="1097"/>
      <c r="L17" s="1097"/>
      <c r="M17" s="1097"/>
      <c r="N17" s="1097"/>
      <c r="O17" s="1097"/>
      <c r="P17" s="1098"/>
      <c r="Q17" s="1104"/>
      <c r="R17" s="1105"/>
      <c r="S17" s="1105"/>
      <c r="T17" s="1105"/>
      <c r="U17" s="1105"/>
      <c r="V17" s="1105"/>
      <c r="W17" s="1105"/>
      <c r="X17" s="1105"/>
      <c r="Y17" s="1105"/>
      <c r="Z17" s="1105"/>
      <c r="AA17" s="1105"/>
      <c r="AB17" s="1105"/>
      <c r="AC17" s="1105"/>
      <c r="AD17" s="1105"/>
      <c r="AE17" s="1106"/>
      <c r="AF17" s="1101"/>
      <c r="AG17" s="1102"/>
      <c r="AH17" s="1102"/>
      <c r="AI17" s="1102"/>
      <c r="AJ17" s="1103"/>
      <c r="AK17" s="1147"/>
      <c r="AL17" s="1148"/>
      <c r="AM17" s="1148"/>
      <c r="AN17" s="1148"/>
      <c r="AO17" s="1148"/>
      <c r="AP17" s="1148"/>
      <c r="AQ17" s="1148"/>
      <c r="AR17" s="1148"/>
      <c r="AS17" s="1148"/>
      <c r="AT17" s="1148"/>
      <c r="AU17" s="1149"/>
      <c r="AV17" s="1149"/>
      <c r="AW17" s="1149"/>
      <c r="AX17" s="1149"/>
      <c r="AY17" s="1150"/>
      <c r="AZ17" s="228"/>
      <c r="BA17" s="228"/>
      <c r="BB17" s="228"/>
      <c r="BC17" s="228"/>
      <c r="BD17" s="228"/>
      <c r="BE17" s="229"/>
      <c r="BF17" s="229"/>
      <c r="BG17" s="229"/>
      <c r="BH17" s="229"/>
      <c r="BI17" s="229"/>
      <c r="BJ17" s="229"/>
      <c r="BK17" s="229"/>
      <c r="BL17" s="229"/>
      <c r="BM17" s="229"/>
      <c r="BN17" s="229"/>
      <c r="BO17" s="229"/>
      <c r="BP17" s="229"/>
      <c r="BQ17" s="234">
        <v>11</v>
      </c>
      <c r="BR17" s="235"/>
      <c r="BS17" s="1058"/>
      <c r="BT17" s="1059"/>
      <c r="BU17" s="1059"/>
      <c r="BV17" s="1059"/>
      <c r="BW17" s="1059"/>
      <c r="BX17" s="1059"/>
      <c r="BY17" s="1059"/>
      <c r="BZ17" s="1059"/>
      <c r="CA17" s="1059"/>
      <c r="CB17" s="1059"/>
      <c r="CC17" s="1059"/>
      <c r="CD17" s="1059"/>
      <c r="CE17" s="1059"/>
      <c r="CF17" s="1059"/>
      <c r="CG17" s="1080"/>
      <c r="CH17" s="1055"/>
      <c r="CI17" s="1056"/>
      <c r="CJ17" s="1056"/>
      <c r="CK17" s="1056"/>
      <c r="CL17" s="1057"/>
      <c r="CM17" s="1055"/>
      <c r="CN17" s="1056"/>
      <c r="CO17" s="1056"/>
      <c r="CP17" s="1056"/>
      <c r="CQ17" s="1057"/>
      <c r="CR17" s="1055"/>
      <c r="CS17" s="1056"/>
      <c r="CT17" s="1056"/>
      <c r="CU17" s="1056"/>
      <c r="CV17" s="1057"/>
      <c r="CW17" s="1055"/>
      <c r="CX17" s="1056"/>
      <c r="CY17" s="1056"/>
      <c r="CZ17" s="1056"/>
      <c r="DA17" s="1057"/>
      <c r="DB17" s="1055"/>
      <c r="DC17" s="1056"/>
      <c r="DD17" s="1056"/>
      <c r="DE17" s="1056"/>
      <c r="DF17" s="1057"/>
      <c r="DG17" s="1055"/>
      <c r="DH17" s="1056"/>
      <c r="DI17" s="1056"/>
      <c r="DJ17" s="1056"/>
      <c r="DK17" s="1057"/>
      <c r="DL17" s="1055"/>
      <c r="DM17" s="1056"/>
      <c r="DN17" s="1056"/>
      <c r="DO17" s="1056"/>
      <c r="DP17" s="1057"/>
      <c r="DQ17" s="1055"/>
      <c r="DR17" s="1056"/>
      <c r="DS17" s="1056"/>
      <c r="DT17" s="1056"/>
      <c r="DU17" s="1057"/>
      <c r="DV17" s="1058"/>
      <c r="DW17" s="1059"/>
      <c r="DX17" s="1059"/>
      <c r="DY17" s="1059"/>
      <c r="DZ17" s="1060"/>
      <c r="EA17" s="230"/>
    </row>
    <row r="18" spans="1:131" s="231" customFormat="1" ht="26.25" customHeight="1" x14ac:dyDescent="0.2">
      <c r="A18" s="234">
        <v>12</v>
      </c>
      <c r="B18" s="1096"/>
      <c r="C18" s="1097"/>
      <c r="D18" s="1097"/>
      <c r="E18" s="1097"/>
      <c r="F18" s="1097"/>
      <c r="G18" s="1097"/>
      <c r="H18" s="1097"/>
      <c r="I18" s="1097"/>
      <c r="J18" s="1097"/>
      <c r="K18" s="1097"/>
      <c r="L18" s="1097"/>
      <c r="M18" s="1097"/>
      <c r="N18" s="1097"/>
      <c r="O18" s="1097"/>
      <c r="P18" s="1098"/>
      <c r="Q18" s="1104"/>
      <c r="R18" s="1105"/>
      <c r="S18" s="1105"/>
      <c r="T18" s="1105"/>
      <c r="U18" s="1105"/>
      <c r="V18" s="1105"/>
      <c r="W18" s="1105"/>
      <c r="X18" s="1105"/>
      <c r="Y18" s="1105"/>
      <c r="Z18" s="1105"/>
      <c r="AA18" s="1105"/>
      <c r="AB18" s="1105"/>
      <c r="AC18" s="1105"/>
      <c r="AD18" s="1105"/>
      <c r="AE18" s="1106"/>
      <c r="AF18" s="1101"/>
      <c r="AG18" s="1102"/>
      <c r="AH18" s="1102"/>
      <c r="AI18" s="1102"/>
      <c r="AJ18" s="1103"/>
      <c r="AK18" s="1147"/>
      <c r="AL18" s="1148"/>
      <c r="AM18" s="1148"/>
      <c r="AN18" s="1148"/>
      <c r="AO18" s="1148"/>
      <c r="AP18" s="1148"/>
      <c r="AQ18" s="1148"/>
      <c r="AR18" s="1148"/>
      <c r="AS18" s="1148"/>
      <c r="AT18" s="1148"/>
      <c r="AU18" s="1149"/>
      <c r="AV18" s="1149"/>
      <c r="AW18" s="1149"/>
      <c r="AX18" s="1149"/>
      <c r="AY18" s="1150"/>
      <c r="AZ18" s="228"/>
      <c r="BA18" s="228"/>
      <c r="BB18" s="228"/>
      <c r="BC18" s="228"/>
      <c r="BD18" s="228"/>
      <c r="BE18" s="229"/>
      <c r="BF18" s="229"/>
      <c r="BG18" s="229"/>
      <c r="BH18" s="229"/>
      <c r="BI18" s="229"/>
      <c r="BJ18" s="229"/>
      <c r="BK18" s="229"/>
      <c r="BL18" s="229"/>
      <c r="BM18" s="229"/>
      <c r="BN18" s="229"/>
      <c r="BO18" s="229"/>
      <c r="BP18" s="229"/>
      <c r="BQ18" s="234">
        <v>12</v>
      </c>
      <c r="BR18" s="235"/>
      <c r="BS18" s="1058"/>
      <c r="BT18" s="1059"/>
      <c r="BU18" s="1059"/>
      <c r="BV18" s="1059"/>
      <c r="BW18" s="1059"/>
      <c r="BX18" s="1059"/>
      <c r="BY18" s="1059"/>
      <c r="BZ18" s="1059"/>
      <c r="CA18" s="1059"/>
      <c r="CB18" s="1059"/>
      <c r="CC18" s="1059"/>
      <c r="CD18" s="1059"/>
      <c r="CE18" s="1059"/>
      <c r="CF18" s="1059"/>
      <c r="CG18" s="1080"/>
      <c r="CH18" s="1055"/>
      <c r="CI18" s="1056"/>
      <c r="CJ18" s="1056"/>
      <c r="CK18" s="1056"/>
      <c r="CL18" s="1057"/>
      <c r="CM18" s="1055"/>
      <c r="CN18" s="1056"/>
      <c r="CO18" s="1056"/>
      <c r="CP18" s="1056"/>
      <c r="CQ18" s="1057"/>
      <c r="CR18" s="1055"/>
      <c r="CS18" s="1056"/>
      <c r="CT18" s="1056"/>
      <c r="CU18" s="1056"/>
      <c r="CV18" s="1057"/>
      <c r="CW18" s="1055"/>
      <c r="CX18" s="1056"/>
      <c r="CY18" s="1056"/>
      <c r="CZ18" s="1056"/>
      <c r="DA18" s="1057"/>
      <c r="DB18" s="1055"/>
      <c r="DC18" s="1056"/>
      <c r="DD18" s="1056"/>
      <c r="DE18" s="1056"/>
      <c r="DF18" s="1057"/>
      <c r="DG18" s="1055"/>
      <c r="DH18" s="1056"/>
      <c r="DI18" s="1056"/>
      <c r="DJ18" s="1056"/>
      <c r="DK18" s="1057"/>
      <c r="DL18" s="1055"/>
      <c r="DM18" s="1056"/>
      <c r="DN18" s="1056"/>
      <c r="DO18" s="1056"/>
      <c r="DP18" s="1057"/>
      <c r="DQ18" s="1055"/>
      <c r="DR18" s="1056"/>
      <c r="DS18" s="1056"/>
      <c r="DT18" s="1056"/>
      <c r="DU18" s="1057"/>
      <c r="DV18" s="1058"/>
      <c r="DW18" s="1059"/>
      <c r="DX18" s="1059"/>
      <c r="DY18" s="1059"/>
      <c r="DZ18" s="1060"/>
      <c r="EA18" s="230"/>
    </row>
    <row r="19" spans="1:131" s="231" customFormat="1" ht="26.25" customHeight="1" x14ac:dyDescent="0.2">
      <c r="A19" s="234">
        <v>13</v>
      </c>
      <c r="B19" s="1096"/>
      <c r="C19" s="1097"/>
      <c r="D19" s="1097"/>
      <c r="E19" s="1097"/>
      <c r="F19" s="1097"/>
      <c r="G19" s="1097"/>
      <c r="H19" s="1097"/>
      <c r="I19" s="1097"/>
      <c r="J19" s="1097"/>
      <c r="K19" s="1097"/>
      <c r="L19" s="1097"/>
      <c r="M19" s="1097"/>
      <c r="N19" s="1097"/>
      <c r="O19" s="1097"/>
      <c r="P19" s="1098"/>
      <c r="Q19" s="1104"/>
      <c r="R19" s="1105"/>
      <c r="S19" s="1105"/>
      <c r="T19" s="1105"/>
      <c r="U19" s="1105"/>
      <c r="V19" s="1105"/>
      <c r="W19" s="1105"/>
      <c r="X19" s="1105"/>
      <c r="Y19" s="1105"/>
      <c r="Z19" s="1105"/>
      <c r="AA19" s="1105"/>
      <c r="AB19" s="1105"/>
      <c r="AC19" s="1105"/>
      <c r="AD19" s="1105"/>
      <c r="AE19" s="1106"/>
      <c r="AF19" s="1101"/>
      <c r="AG19" s="1102"/>
      <c r="AH19" s="1102"/>
      <c r="AI19" s="1102"/>
      <c r="AJ19" s="1103"/>
      <c r="AK19" s="1147"/>
      <c r="AL19" s="1148"/>
      <c r="AM19" s="1148"/>
      <c r="AN19" s="1148"/>
      <c r="AO19" s="1148"/>
      <c r="AP19" s="1148"/>
      <c r="AQ19" s="1148"/>
      <c r="AR19" s="1148"/>
      <c r="AS19" s="1148"/>
      <c r="AT19" s="1148"/>
      <c r="AU19" s="1149"/>
      <c r="AV19" s="1149"/>
      <c r="AW19" s="1149"/>
      <c r="AX19" s="1149"/>
      <c r="AY19" s="1150"/>
      <c r="AZ19" s="228"/>
      <c r="BA19" s="228"/>
      <c r="BB19" s="228"/>
      <c r="BC19" s="228"/>
      <c r="BD19" s="228"/>
      <c r="BE19" s="229"/>
      <c r="BF19" s="229"/>
      <c r="BG19" s="229"/>
      <c r="BH19" s="229"/>
      <c r="BI19" s="229"/>
      <c r="BJ19" s="229"/>
      <c r="BK19" s="229"/>
      <c r="BL19" s="229"/>
      <c r="BM19" s="229"/>
      <c r="BN19" s="229"/>
      <c r="BO19" s="229"/>
      <c r="BP19" s="229"/>
      <c r="BQ19" s="234">
        <v>13</v>
      </c>
      <c r="BR19" s="235"/>
      <c r="BS19" s="1058"/>
      <c r="BT19" s="1059"/>
      <c r="BU19" s="1059"/>
      <c r="BV19" s="1059"/>
      <c r="BW19" s="1059"/>
      <c r="BX19" s="1059"/>
      <c r="BY19" s="1059"/>
      <c r="BZ19" s="1059"/>
      <c r="CA19" s="1059"/>
      <c r="CB19" s="1059"/>
      <c r="CC19" s="1059"/>
      <c r="CD19" s="1059"/>
      <c r="CE19" s="1059"/>
      <c r="CF19" s="1059"/>
      <c r="CG19" s="1080"/>
      <c r="CH19" s="1055"/>
      <c r="CI19" s="1056"/>
      <c r="CJ19" s="1056"/>
      <c r="CK19" s="1056"/>
      <c r="CL19" s="1057"/>
      <c r="CM19" s="1055"/>
      <c r="CN19" s="1056"/>
      <c r="CO19" s="1056"/>
      <c r="CP19" s="1056"/>
      <c r="CQ19" s="1057"/>
      <c r="CR19" s="1055"/>
      <c r="CS19" s="1056"/>
      <c r="CT19" s="1056"/>
      <c r="CU19" s="1056"/>
      <c r="CV19" s="1057"/>
      <c r="CW19" s="1055"/>
      <c r="CX19" s="1056"/>
      <c r="CY19" s="1056"/>
      <c r="CZ19" s="1056"/>
      <c r="DA19" s="1057"/>
      <c r="DB19" s="1055"/>
      <c r="DC19" s="1056"/>
      <c r="DD19" s="1056"/>
      <c r="DE19" s="1056"/>
      <c r="DF19" s="1057"/>
      <c r="DG19" s="1055"/>
      <c r="DH19" s="1056"/>
      <c r="DI19" s="1056"/>
      <c r="DJ19" s="1056"/>
      <c r="DK19" s="1057"/>
      <c r="DL19" s="1055"/>
      <c r="DM19" s="1056"/>
      <c r="DN19" s="1056"/>
      <c r="DO19" s="1056"/>
      <c r="DP19" s="1057"/>
      <c r="DQ19" s="1055"/>
      <c r="DR19" s="1056"/>
      <c r="DS19" s="1056"/>
      <c r="DT19" s="1056"/>
      <c r="DU19" s="1057"/>
      <c r="DV19" s="1058"/>
      <c r="DW19" s="1059"/>
      <c r="DX19" s="1059"/>
      <c r="DY19" s="1059"/>
      <c r="DZ19" s="1060"/>
      <c r="EA19" s="230"/>
    </row>
    <row r="20" spans="1:131" s="231" customFormat="1" ht="26.25" customHeight="1" x14ac:dyDescent="0.2">
      <c r="A20" s="234">
        <v>14</v>
      </c>
      <c r="B20" s="1096"/>
      <c r="C20" s="1097"/>
      <c r="D20" s="1097"/>
      <c r="E20" s="1097"/>
      <c r="F20" s="1097"/>
      <c r="G20" s="1097"/>
      <c r="H20" s="1097"/>
      <c r="I20" s="1097"/>
      <c r="J20" s="1097"/>
      <c r="K20" s="1097"/>
      <c r="L20" s="1097"/>
      <c r="M20" s="1097"/>
      <c r="N20" s="1097"/>
      <c r="O20" s="1097"/>
      <c r="P20" s="1098"/>
      <c r="Q20" s="1104"/>
      <c r="R20" s="1105"/>
      <c r="S20" s="1105"/>
      <c r="T20" s="1105"/>
      <c r="U20" s="1105"/>
      <c r="V20" s="1105"/>
      <c r="W20" s="1105"/>
      <c r="X20" s="1105"/>
      <c r="Y20" s="1105"/>
      <c r="Z20" s="1105"/>
      <c r="AA20" s="1105"/>
      <c r="AB20" s="1105"/>
      <c r="AC20" s="1105"/>
      <c r="AD20" s="1105"/>
      <c r="AE20" s="1106"/>
      <c r="AF20" s="1101"/>
      <c r="AG20" s="1102"/>
      <c r="AH20" s="1102"/>
      <c r="AI20" s="1102"/>
      <c r="AJ20" s="1103"/>
      <c r="AK20" s="1147"/>
      <c r="AL20" s="1148"/>
      <c r="AM20" s="1148"/>
      <c r="AN20" s="1148"/>
      <c r="AO20" s="1148"/>
      <c r="AP20" s="1148"/>
      <c r="AQ20" s="1148"/>
      <c r="AR20" s="1148"/>
      <c r="AS20" s="1148"/>
      <c r="AT20" s="1148"/>
      <c r="AU20" s="1149"/>
      <c r="AV20" s="1149"/>
      <c r="AW20" s="1149"/>
      <c r="AX20" s="1149"/>
      <c r="AY20" s="1150"/>
      <c r="AZ20" s="228"/>
      <c r="BA20" s="228"/>
      <c r="BB20" s="228"/>
      <c r="BC20" s="228"/>
      <c r="BD20" s="228"/>
      <c r="BE20" s="229"/>
      <c r="BF20" s="229"/>
      <c r="BG20" s="229"/>
      <c r="BH20" s="229"/>
      <c r="BI20" s="229"/>
      <c r="BJ20" s="229"/>
      <c r="BK20" s="229"/>
      <c r="BL20" s="229"/>
      <c r="BM20" s="229"/>
      <c r="BN20" s="229"/>
      <c r="BO20" s="229"/>
      <c r="BP20" s="229"/>
      <c r="BQ20" s="234">
        <v>14</v>
      </c>
      <c r="BR20" s="235"/>
      <c r="BS20" s="1058"/>
      <c r="BT20" s="1059"/>
      <c r="BU20" s="1059"/>
      <c r="BV20" s="1059"/>
      <c r="BW20" s="1059"/>
      <c r="BX20" s="1059"/>
      <c r="BY20" s="1059"/>
      <c r="BZ20" s="1059"/>
      <c r="CA20" s="1059"/>
      <c r="CB20" s="1059"/>
      <c r="CC20" s="1059"/>
      <c r="CD20" s="1059"/>
      <c r="CE20" s="1059"/>
      <c r="CF20" s="1059"/>
      <c r="CG20" s="1080"/>
      <c r="CH20" s="1055"/>
      <c r="CI20" s="1056"/>
      <c r="CJ20" s="1056"/>
      <c r="CK20" s="1056"/>
      <c r="CL20" s="1057"/>
      <c r="CM20" s="1055"/>
      <c r="CN20" s="1056"/>
      <c r="CO20" s="1056"/>
      <c r="CP20" s="1056"/>
      <c r="CQ20" s="1057"/>
      <c r="CR20" s="1055"/>
      <c r="CS20" s="1056"/>
      <c r="CT20" s="1056"/>
      <c r="CU20" s="1056"/>
      <c r="CV20" s="1057"/>
      <c r="CW20" s="1055"/>
      <c r="CX20" s="1056"/>
      <c r="CY20" s="1056"/>
      <c r="CZ20" s="1056"/>
      <c r="DA20" s="1057"/>
      <c r="DB20" s="1055"/>
      <c r="DC20" s="1056"/>
      <c r="DD20" s="1056"/>
      <c r="DE20" s="1056"/>
      <c r="DF20" s="1057"/>
      <c r="DG20" s="1055"/>
      <c r="DH20" s="1056"/>
      <c r="DI20" s="1056"/>
      <c r="DJ20" s="1056"/>
      <c r="DK20" s="1057"/>
      <c r="DL20" s="1055"/>
      <c r="DM20" s="1056"/>
      <c r="DN20" s="1056"/>
      <c r="DO20" s="1056"/>
      <c r="DP20" s="1057"/>
      <c r="DQ20" s="1055"/>
      <c r="DR20" s="1056"/>
      <c r="DS20" s="1056"/>
      <c r="DT20" s="1056"/>
      <c r="DU20" s="1057"/>
      <c r="DV20" s="1058"/>
      <c r="DW20" s="1059"/>
      <c r="DX20" s="1059"/>
      <c r="DY20" s="1059"/>
      <c r="DZ20" s="1060"/>
      <c r="EA20" s="230"/>
    </row>
    <row r="21" spans="1:131" s="231" customFormat="1" ht="26.25" customHeight="1" thickBot="1" x14ac:dyDescent="0.25">
      <c r="A21" s="234">
        <v>15</v>
      </c>
      <c r="B21" s="1096"/>
      <c r="C21" s="1097"/>
      <c r="D21" s="1097"/>
      <c r="E21" s="1097"/>
      <c r="F21" s="1097"/>
      <c r="G21" s="1097"/>
      <c r="H21" s="1097"/>
      <c r="I21" s="1097"/>
      <c r="J21" s="1097"/>
      <c r="K21" s="1097"/>
      <c r="L21" s="1097"/>
      <c r="M21" s="1097"/>
      <c r="N21" s="1097"/>
      <c r="O21" s="1097"/>
      <c r="P21" s="1098"/>
      <c r="Q21" s="1104"/>
      <c r="R21" s="1105"/>
      <c r="S21" s="1105"/>
      <c r="T21" s="1105"/>
      <c r="U21" s="1105"/>
      <c r="V21" s="1105"/>
      <c r="W21" s="1105"/>
      <c r="X21" s="1105"/>
      <c r="Y21" s="1105"/>
      <c r="Z21" s="1105"/>
      <c r="AA21" s="1105"/>
      <c r="AB21" s="1105"/>
      <c r="AC21" s="1105"/>
      <c r="AD21" s="1105"/>
      <c r="AE21" s="1106"/>
      <c r="AF21" s="1101"/>
      <c r="AG21" s="1102"/>
      <c r="AH21" s="1102"/>
      <c r="AI21" s="1102"/>
      <c r="AJ21" s="1103"/>
      <c r="AK21" s="1147"/>
      <c r="AL21" s="1148"/>
      <c r="AM21" s="1148"/>
      <c r="AN21" s="1148"/>
      <c r="AO21" s="1148"/>
      <c r="AP21" s="1148"/>
      <c r="AQ21" s="1148"/>
      <c r="AR21" s="1148"/>
      <c r="AS21" s="1148"/>
      <c r="AT21" s="1148"/>
      <c r="AU21" s="1149"/>
      <c r="AV21" s="1149"/>
      <c r="AW21" s="1149"/>
      <c r="AX21" s="1149"/>
      <c r="AY21" s="1150"/>
      <c r="AZ21" s="228"/>
      <c r="BA21" s="228"/>
      <c r="BB21" s="228"/>
      <c r="BC21" s="228"/>
      <c r="BD21" s="228"/>
      <c r="BE21" s="229"/>
      <c r="BF21" s="229"/>
      <c r="BG21" s="229"/>
      <c r="BH21" s="229"/>
      <c r="BI21" s="229"/>
      <c r="BJ21" s="229"/>
      <c r="BK21" s="229"/>
      <c r="BL21" s="229"/>
      <c r="BM21" s="229"/>
      <c r="BN21" s="229"/>
      <c r="BO21" s="229"/>
      <c r="BP21" s="229"/>
      <c r="BQ21" s="234">
        <v>15</v>
      </c>
      <c r="BR21" s="235"/>
      <c r="BS21" s="1058"/>
      <c r="BT21" s="1059"/>
      <c r="BU21" s="1059"/>
      <c r="BV21" s="1059"/>
      <c r="BW21" s="1059"/>
      <c r="BX21" s="1059"/>
      <c r="BY21" s="1059"/>
      <c r="BZ21" s="1059"/>
      <c r="CA21" s="1059"/>
      <c r="CB21" s="1059"/>
      <c r="CC21" s="1059"/>
      <c r="CD21" s="1059"/>
      <c r="CE21" s="1059"/>
      <c r="CF21" s="1059"/>
      <c r="CG21" s="1080"/>
      <c r="CH21" s="1055"/>
      <c r="CI21" s="1056"/>
      <c r="CJ21" s="1056"/>
      <c r="CK21" s="1056"/>
      <c r="CL21" s="1057"/>
      <c r="CM21" s="1055"/>
      <c r="CN21" s="1056"/>
      <c r="CO21" s="1056"/>
      <c r="CP21" s="1056"/>
      <c r="CQ21" s="1057"/>
      <c r="CR21" s="1055"/>
      <c r="CS21" s="1056"/>
      <c r="CT21" s="1056"/>
      <c r="CU21" s="1056"/>
      <c r="CV21" s="1057"/>
      <c r="CW21" s="1055"/>
      <c r="CX21" s="1056"/>
      <c r="CY21" s="1056"/>
      <c r="CZ21" s="1056"/>
      <c r="DA21" s="1057"/>
      <c r="DB21" s="1055"/>
      <c r="DC21" s="1056"/>
      <c r="DD21" s="1056"/>
      <c r="DE21" s="1056"/>
      <c r="DF21" s="1057"/>
      <c r="DG21" s="1055"/>
      <c r="DH21" s="1056"/>
      <c r="DI21" s="1056"/>
      <c r="DJ21" s="1056"/>
      <c r="DK21" s="1057"/>
      <c r="DL21" s="1055"/>
      <c r="DM21" s="1056"/>
      <c r="DN21" s="1056"/>
      <c r="DO21" s="1056"/>
      <c r="DP21" s="1057"/>
      <c r="DQ21" s="1055"/>
      <c r="DR21" s="1056"/>
      <c r="DS21" s="1056"/>
      <c r="DT21" s="1056"/>
      <c r="DU21" s="1057"/>
      <c r="DV21" s="1058"/>
      <c r="DW21" s="1059"/>
      <c r="DX21" s="1059"/>
      <c r="DY21" s="1059"/>
      <c r="DZ21" s="1060"/>
      <c r="EA21" s="230"/>
    </row>
    <row r="22" spans="1:131" s="231" customFormat="1" ht="26.25" customHeight="1" x14ac:dyDescent="0.2">
      <c r="A22" s="234">
        <v>16</v>
      </c>
      <c r="B22" s="1096"/>
      <c r="C22" s="1097"/>
      <c r="D22" s="1097"/>
      <c r="E22" s="1097"/>
      <c r="F22" s="1097"/>
      <c r="G22" s="1097"/>
      <c r="H22" s="1097"/>
      <c r="I22" s="1097"/>
      <c r="J22" s="1097"/>
      <c r="K22" s="1097"/>
      <c r="L22" s="1097"/>
      <c r="M22" s="1097"/>
      <c r="N22" s="1097"/>
      <c r="O22" s="1097"/>
      <c r="P22" s="1098"/>
      <c r="Q22" s="1140"/>
      <c r="R22" s="1141"/>
      <c r="S22" s="1141"/>
      <c r="T22" s="1141"/>
      <c r="U22" s="1141"/>
      <c r="V22" s="1141"/>
      <c r="W22" s="1141"/>
      <c r="X22" s="1141"/>
      <c r="Y22" s="1141"/>
      <c r="Z22" s="1141"/>
      <c r="AA22" s="1141"/>
      <c r="AB22" s="1141"/>
      <c r="AC22" s="1141"/>
      <c r="AD22" s="1141"/>
      <c r="AE22" s="1142"/>
      <c r="AF22" s="1101"/>
      <c r="AG22" s="1102"/>
      <c r="AH22" s="1102"/>
      <c r="AI22" s="1102"/>
      <c r="AJ22" s="1103"/>
      <c r="AK22" s="1143"/>
      <c r="AL22" s="1144"/>
      <c r="AM22" s="1144"/>
      <c r="AN22" s="1144"/>
      <c r="AO22" s="1144"/>
      <c r="AP22" s="1144"/>
      <c r="AQ22" s="1144"/>
      <c r="AR22" s="1144"/>
      <c r="AS22" s="1144"/>
      <c r="AT22" s="1144"/>
      <c r="AU22" s="1145"/>
      <c r="AV22" s="1145"/>
      <c r="AW22" s="1145"/>
      <c r="AX22" s="1145"/>
      <c r="AY22" s="1146"/>
      <c r="AZ22" s="1094" t="s">
        <v>388</v>
      </c>
      <c r="BA22" s="1094"/>
      <c r="BB22" s="1094"/>
      <c r="BC22" s="1094"/>
      <c r="BD22" s="1095"/>
      <c r="BE22" s="229"/>
      <c r="BF22" s="229"/>
      <c r="BG22" s="229"/>
      <c r="BH22" s="229"/>
      <c r="BI22" s="229"/>
      <c r="BJ22" s="229"/>
      <c r="BK22" s="229"/>
      <c r="BL22" s="229"/>
      <c r="BM22" s="229"/>
      <c r="BN22" s="229"/>
      <c r="BO22" s="229"/>
      <c r="BP22" s="229"/>
      <c r="BQ22" s="234">
        <v>16</v>
      </c>
      <c r="BR22" s="235"/>
      <c r="BS22" s="1058"/>
      <c r="BT22" s="1059"/>
      <c r="BU22" s="1059"/>
      <c r="BV22" s="1059"/>
      <c r="BW22" s="1059"/>
      <c r="BX22" s="1059"/>
      <c r="BY22" s="1059"/>
      <c r="BZ22" s="1059"/>
      <c r="CA22" s="1059"/>
      <c r="CB22" s="1059"/>
      <c r="CC22" s="1059"/>
      <c r="CD22" s="1059"/>
      <c r="CE22" s="1059"/>
      <c r="CF22" s="1059"/>
      <c r="CG22" s="1080"/>
      <c r="CH22" s="1055"/>
      <c r="CI22" s="1056"/>
      <c r="CJ22" s="1056"/>
      <c r="CK22" s="1056"/>
      <c r="CL22" s="1057"/>
      <c r="CM22" s="1055"/>
      <c r="CN22" s="1056"/>
      <c r="CO22" s="1056"/>
      <c r="CP22" s="1056"/>
      <c r="CQ22" s="1057"/>
      <c r="CR22" s="1055"/>
      <c r="CS22" s="1056"/>
      <c r="CT22" s="1056"/>
      <c r="CU22" s="1056"/>
      <c r="CV22" s="1057"/>
      <c r="CW22" s="1055"/>
      <c r="CX22" s="1056"/>
      <c r="CY22" s="1056"/>
      <c r="CZ22" s="1056"/>
      <c r="DA22" s="1057"/>
      <c r="DB22" s="1055"/>
      <c r="DC22" s="1056"/>
      <c r="DD22" s="1056"/>
      <c r="DE22" s="1056"/>
      <c r="DF22" s="1057"/>
      <c r="DG22" s="1055"/>
      <c r="DH22" s="1056"/>
      <c r="DI22" s="1056"/>
      <c r="DJ22" s="1056"/>
      <c r="DK22" s="1057"/>
      <c r="DL22" s="1055"/>
      <c r="DM22" s="1056"/>
      <c r="DN22" s="1056"/>
      <c r="DO22" s="1056"/>
      <c r="DP22" s="1057"/>
      <c r="DQ22" s="1055"/>
      <c r="DR22" s="1056"/>
      <c r="DS22" s="1056"/>
      <c r="DT22" s="1056"/>
      <c r="DU22" s="1057"/>
      <c r="DV22" s="1058"/>
      <c r="DW22" s="1059"/>
      <c r="DX22" s="1059"/>
      <c r="DY22" s="1059"/>
      <c r="DZ22" s="1060"/>
      <c r="EA22" s="230"/>
    </row>
    <row r="23" spans="1:131" s="231" customFormat="1" ht="26.25" customHeight="1" thickBot="1" x14ac:dyDescent="0.25">
      <c r="A23" s="236" t="s">
        <v>389</v>
      </c>
      <c r="B23" s="1001" t="s">
        <v>390</v>
      </c>
      <c r="C23" s="1002"/>
      <c r="D23" s="1002"/>
      <c r="E23" s="1002"/>
      <c r="F23" s="1002"/>
      <c r="G23" s="1002"/>
      <c r="H23" s="1002"/>
      <c r="I23" s="1002"/>
      <c r="J23" s="1002"/>
      <c r="K23" s="1002"/>
      <c r="L23" s="1002"/>
      <c r="M23" s="1002"/>
      <c r="N23" s="1002"/>
      <c r="O23" s="1002"/>
      <c r="P23" s="1012"/>
      <c r="Q23" s="1134">
        <v>22125</v>
      </c>
      <c r="R23" s="1128"/>
      <c r="S23" s="1128"/>
      <c r="T23" s="1128"/>
      <c r="U23" s="1128"/>
      <c r="V23" s="1128">
        <v>20845</v>
      </c>
      <c r="W23" s="1128"/>
      <c r="X23" s="1128"/>
      <c r="Y23" s="1128"/>
      <c r="Z23" s="1128"/>
      <c r="AA23" s="1128">
        <v>1290</v>
      </c>
      <c r="AB23" s="1128"/>
      <c r="AC23" s="1128"/>
      <c r="AD23" s="1128"/>
      <c r="AE23" s="1135"/>
      <c r="AF23" s="1136">
        <v>1203</v>
      </c>
      <c r="AG23" s="1128"/>
      <c r="AH23" s="1128"/>
      <c r="AI23" s="1128"/>
      <c r="AJ23" s="1137"/>
      <c r="AK23" s="1138"/>
      <c r="AL23" s="1139"/>
      <c r="AM23" s="1139"/>
      <c r="AN23" s="1139"/>
      <c r="AO23" s="1139"/>
      <c r="AP23" s="1128">
        <v>20284</v>
      </c>
      <c r="AQ23" s="1128"/>
      <c r="AR23" s="1128"/>
      <c r="AS23" s="1128"/>
      <c r="AT23" s="1128"/>
      <c r="AU23" s="1129"/>
      <c r="AV23" s="1129"/>
      <c r="AW23" s="1129"/>
      <c r="AX23" s="1129"/>
      <c r="AY23" s="1130"/>
      <c r="AZ23" s="1131" t="s">
        <v>391</v>
      </c>
      <c r="BA23" s="1132"/>
      <c r="BB23" s="1132"/>
      <c r="BC23" s="1132"/>
      <c r="BD23" s="1133"/>
      <c r="BE23" s="229"/>
      <c r="BF23" s="229"/>
      <c r="BG23" s="229"/>
      <c r="BH23" s="229"/>
      <c r="BI23" s="229"/>
      <c r="BJ23" s="229"/>
      <c r="BK23" s="229"/>
      <c r="BL23" s="229"/>
      <c r="BM23" s="229"/>
      <c r="BN23" s="229"/>
      <c r="BO23" s="229"/>
      <c r="BP23" s="229"/>
      <c r="BQ23" s="234">
        <v>17</v>
      </c>
      <c r="BR23" s="235"/>
      <c r="BS23" s="1058"/>
      <c r="BT23" s="1059"/>
      <c r="BU23" s="1059"/>
      <c r="BV23" s="1059"/>
      <c r="BW23" s="1059"/>
      <c r="BX23" s="1059"/>
      <c r="BY23" s="1059"/>
      <c r="BZ23" s="1059"/>
      <c r="CA23" s="1059"/>
      <c r="CB23" s="1059"/>
      <c r="CC23" s="1059"/>
      <c r="CD23" s="1059"/>
      <c r="CE23" s="1059"/>
      <c r="CF23" s="1059"/>
      <c r="CG23" s="1080"/>
      <c r="CH23" s="1055"/>
      <c r="CI23" s="1056"/>
      <c r="CJ23" s="1056"/>
      <c r="CK23" s="1056"/>
      <c r="CL23" s="1057"/>
      <c r="CM23" s="1055"/>
      <c r="CN23" s="1056"/>
      <c r="CO23" s="1056"/>
      <c r="CP23" s="1056"/>
      <c r="CQ23" s="1057"/>
      <c r="CR23" s="1055"/>
      <c r="CS23" s="1056"/>
      <c r="CT23" s="1056"/>
      <c r="CU23" s="1056"/>
      <c r="CV23" s="1057"/>
      <c r="CW23" s="1055"/>
      <c r="CX23" s="1056"/>
      <c r="CY23" s="1056"/>
      <c r="CZ23" s="1056"/>
      <c r="DA23" s="1057"/>
      <c r="DB23" s="1055"/>
      <c r="DC23" s="1056"/>
      <c r="DD23" s="1056"/>
      <c r="DE23" s="1056"/>
      <c r="DF23" s="1057"/>
      <c r="DG23" s="1055"/>
      <c r="DH23" s="1056"/>
      <c r="DI23" s="1056"/>
      <c r="DJ23" s="1056"/>
      <c r="DK23" s="1057"/>
      <c r="DL23" s="1055"/>
      <c r="DM23" s="1056"/>
      <c r="DN23" s="1056"/>
      <c r="DO23" s="1056"/>
      <c r="DP23" s="1057"/>
      <c r="DQ23" s="1055"/>
      <c r="DR23" s="1056"/>
      <c r="DS23" s="1056"/>
      <c r="DT23" s="1056"/>
      <c r="DU23" s="1057"/>
      <c r="DV23" s="1058"/>
      <c r="DW23" s="1059"/>
      <c r="DX23" s="1059"/>
      <c r="DY23" s="1059"/>
      <c r="DZ23" s="1060"/>
      <c r="EA23" s="230"/>
    </row>
    <row r="24" spans="1:131" s="231" customFormat="1" ht="26.25" customHeight="1" x14ac:dyDescent="0.2">
      <c r="A24" s="1127" t="s">
        <v>392</v>
      </c>
      <c r="B24" s="1127"/>
      <c r="C24" s="1127"/>
      <c r="D24" s="1127"/>
      <c r="E24" s="1127"/>
      <c r="F24" s="1127"/>
      <c r="G24" s="1127"/>
      <c r="H24" s="1127"/>
      <c r="I24" s="1127"/>
      <c r="J24" s="1127"/>
      <c r="K24" s="1127"/>
      <c r="L24" s="1127"/>
      <c r="M24" s="1127"/>
      <c r="N24" s="1127"/>
      <c r="O24" s="1127"/>
      <c r="P24" s="1127"/>
      <c r="Q24" s="1127"/>
      <c r="R24" s="1127"/>
      <c r="S24" s="1127"/>
      <c r="T24" s="1127"/>
      <c r="U24" s="1127"/>
      <c r="V24" s="1127"/>
      <c r="W24" s="1127"/>
      <c r="X24" s="1127"/>
      <c r="Y24" s="1127"/>
      <c r="Z24" s="1127"/>
      <c r="AA24" s="1127"/>
      <c r="AB24" s="1127"/>
      <c r="AC24" s="1127"/>
      <c r="AD24" s="1127"/>
      <c r="AE24" s="1127"/>
      <c r="AF24" s="1127"/>
      <c r="AG24" s="1127"/>
      <c r="AH24" s="1127"/>
      <c r="AI24" s="1127"/>
      <c r="AJ24" s="1127"/>
      <c r="AK24" s="1127"/>
      <c r="AL24" s="1127"/>
      <c r="AM24" s="1127"/>
      <c r="AN24" s="1127"/>
      <c r="AO24" s="1127"/>
      <c r="AP24" s="1127"/>
      <c r="AQ24" s="1127"/>
      <c r="AR24" s="1127"/>
      <c r="AS24" s="1127"/>
      <c r="AT24" s="1127"/>
      <c r="AU24" s="1127"/>
      <c r="AV24" s="1127"/>
      <c r="AW24" s="1127"/>
      <c r="AX24" s="1127"/>
      <c r="AY24" s="1127"/>
      <c r="AZ24" s="228"/>
      <c r="BA24" s="228"/>
      <c r="BB24" s="228"/>
      <c r="BC24" s="228"/>
      <c r="BD24" s="228"/>
      <c r="BE24" s="229"/>
      <c r="BF24" s="229"/>
      <c r="BG24" s="229"/>
      <c r="BH24" s="229"/>
      <c r="BI24" s="229"/>
      <c r="BJ24" s="229"/>
      <c r="BK24" s="229"/>
      <c r="BL24" s="229"/>
      <c r="BM24" s="229"/>
      <c r="BN24" s="229"/>
      <c r="BO24" s="229"/>
      <c r="BP24" s="229"/>
      <c r="BQ24" s="234">
        <v>18</v>
      </c>
      <c r="BR24" s="235"/>
      <c r="BS24" s="1058"/>
      <c r="BT24" s="1059"/>
      <c r="BU24" s="1059"/>
      <c r="BV24" s="1059"/>
      <c r="BW24" s="1059"/>
      <c r="BX24" s="1059"/>
      <c r="BY24" s="1059"/>
      <c r="BZ24" s="1059"/>
      <c r="CA24" s="1059"/>
      <c r="CB24" s="1059"/>
      <c r="CC24" s="1059"/>
      <c r="CD24" s="1059"/>
      <c r="CE24" s="1059"/>
      <c r="CF24" s="1059"/>
      <c r="CG24" s="1080"/>
      <c r="CH24" s="1055"/>
      <c r="CI24" s="1056"/>
      <c r="CJ24" s="1056"/>
      <c r="CK24" s="1056"/>
      <c r="CL24" s="1057"/>
      <c r="CM24" s="1055"/>
      <c r="CN24" s="1056"/>
      <c r="CO24" s="1056"/>
      <c r="CP24" s="1056"/>
      <c r="CQ24" s="1057"/>
      <c r="CR24" s="1055"/>
      <c r="CS24" s="1056"/>
      <c r="CT24" s="1056"/>
      <c r="CU24" s="1056"/>
      <c r="CV24" s="1057"/>
      <c r="CW24" s="1055"/>
      <c r="CX24" s="1056"/>
      <c r="CY24" s="1056"/>
      <c r="CZ24" s="1056"/>
      <c r="DA24" s="1057"/>
      <c r="DB24" s="1055"/>
      <c r="DC24" s="1056"/>
      <c r="DD24" s="1056"/>
      <c r="DE24" s="1056"/>
      <c r="DF24" s="1057"/>
      <c r="DG24" s="1055"/>
      <c r="DH24" s="1056"/>
      <c r="DI24" s="1056"/>
      <c r="DJ24" s="1056"/>
      <c r="DK24" s="1057"/>
      <c r="DL24" s="1055"/>
      <c r="DM24" s="1056"/>
      <c r="DN24" s="1056"/>
      <c r="DO24" s="1056"/>
      <c r="DP24" s="1057"/>
      <c r="DQ24" s="1055"/>
      <c r="DR24" s="1056"/>
      <c r="DS24" s="1056"/>
      <c r="DT24" s="1056"/>
      <c r="DU24" s="1057"/>
      <c r="DV24" s="1058"/>
      <c r="DW24" s="1059"/>
      <c r="DX24" s="1059"/>
      <c r="DY24" s="1059"/>
      <c r="DZ24" s="1060"/>
      <c r="EA24" s="230"/>
    </row>
    <row r="25" spans="1:131" ht="26.25" customHeight="1" thickBot="1" x14ac:dyDescent="0.25">
      <c r="A25" s="1126" t="s">
        <v>393</v>
      </c>
      <c r="B25" s="1126"/>
      <c r="C25" s="1126"/>
      <c r="D25" s="1126"/>
      <c r="E25" s="1126"/>
      <c r="F25" s="1126"/>
      <c r="G25" s="1126"/>
      <c r="H25" s="1126"/>
      <c r="I25" s="1126"/>
      <c r="J25" s="1126"/>
      <c r="K25" s="1126"/>
      <c r="L25" s="1126"/>
      <c r="M25" s="1126"/>
      <c r="N25" s="1126"/>
      <c r="O25" s="1126"/>
      <c r="P25" s="1126"/>
      <c r="Q25" s="1126"/>
      <c r="R25" s="1126"/>
      <c r="S25" s="1126"/>
      <c r="T25" s="1126"/>
      <c r="U25" s="1126"/>
      <c r="V25" s="1126"/>
      <c r="W25" s="1126"/>
      <c r="X25" s="1126"/>
      <c r="Y25" s="1126"/>
      <c r="Z25" s="1126"/>
      <c r="AA25" s="1126"/>
      <c r="AB25" s="1126"/>
      <c r="AC25" s="1126"/>
      <c r="AD25" s="1126"/>
      <c r="AE25" s="1126"/>
      <c r="AF25" s="1126"/>
      <c r="AG25" s="1126"/>
      <c r="AH25" s="1126"/>
      <c r="AI25" s="1126"/>
      <c r="AJ25" s="1126"/>
      <c r="AK25" s="1126"/>
      <c r="AL25" s="1126"/>
      <c r="AM25" s="1126"/>
      <c r="AN25" s="1126"/>
      <c r="AO25" s="1126"/>
      <c r="AP25" s="1126"/>
      <c r="AQ25" s="1126"/>
      <c r="AR25" s="1126"/>
      <c r="AS25" s="1126"/>
      <c r="AT25" s="1126"/>
      <c r="AU25" s="1126"/>
      <c r="AV25" s="1126"/>
      <c r="AW25" s="1126"/>
      <c r="AX25" s="1126"/>
      <c r="AY25" s="1126"/>
      <c r="AZ25" s="1126"/>
      <c r="BA25" s="1126"/>
      <c r="BB25" s="1126"/>
      <c r="BC25" s="1126"/>
      <c r="BD25" s="1126"/>
      <c r="BE25" s="1126"/>
      <c r="BF25" s="1126"/>
      <c r="BG25" s="1126"/>
      <c r="BH25" s="1126"/>
      <c r="BI25" s="1126"/>
      <c r="BJ25" s="228"/>
      <c r="BK25" s="228"/>
      <c r="BL25" s="228"/>
      <c r="BM25" s="228"/>
      <c r="BN25" s="228"/>
      <c r="BO25" s="237"/>
      <c r="BP25" s="237"/>
      <c r="BQ25" s="234">
        <v>19</v>
      </c>
      <c r="BR25" s="235"/>
      <c r="BS25" s="1058"/>
      <c r="BT25" s="1059"/>
      <c r="BU25" s="1059"/>
      <c r="BV25" s="1059"/>
      <c r="BW25" s="1059"/>
      <c r="BX25" s="1059"/>
      <c r="BY25" s="1059"/>
      <c r="BZ25" s="1059"/>
      <c r="CA25" s="1059"/>
      <c r="CB25" s="1059"/>
      <c r="CC25" s="1059"/>
      <c r="CD25" s="1059"/>
      <c r="CE25" s="1059"/>
      <c r="CF25" s="1059"/>
      <c r="CG25" s="1080"/>
      <c r="CH25" s="1055"/>
      <c r="CI25" s="1056"/>
      <c r="CJ25" s="1056"/>
      <c r="CK25" s="1056"/>
      <c r="CL25" s="1057"/>
      <c r="CM25" s="1055"/>
      <c r="CN25" s="1056"/>
      <c r="CO25" s="1056"/>
      <c r="CP25" s="1056"/>
      <c r="CQ25" s="1057"/>
      <c r="CR25" s="1055"/>
      <c r="CS25" s="1056"/>
      <c r="CT25" s="1056"/>
      <c r="CU25" s="1056"/>
      <c r="CV25" s="1057"/>
      <c r="CW25" s="1055"/>
      <c r="CX25" s="1056"/>
      <c r="CY25" s="1056"/>
      <c r="CZ25" s="1056"/>
      <c r="DA25" s="1057"/>
      <c r="DB25" s="1055"/>
      <c r="DC25" s="1056"/>
      <c r="DD25" s="1056"/>
      <c r="DE25" s="1056"/>
      <c r="DF25" s="1057"/>
      <c r="DG25" s="1055"/>
      <c r="DH25" s="1056"/>
      <c r="DI25" s="1056"/>
      <c r="DJ25" s="1056"/>
      <c r="DK25" s="1057"/>
      <c r="DL25" s="1055"/>
      <c r="DM25" s="1056"/>
      <c r="DN25" s="1056"/>
      <c r="DO25" s="1056"/>
      <c r="DP25" s="1057"/>
      <c r="DQ25" s="1055"/>
      <c r="DR25" s="1056"/>
      <c r="DS25" s="1056"/>
      <c r="DT25" s="1056"/>
      <c r="DU25" s="1057"/>
      <c r="DV25" s="1058"/>
      <c r="DW25" s="1059"/>
      <c r="DX25" s="1059"/>
      <c r="DY25" s="1059"/>
      <c r="DZ25" s="1060"/>
      <c r="EA25" s="226"/>
    </row>
    <row r="26" spans="1:131" ht="26.25" customHeight="1" x14ac:dyDescent="0.2">
      <c r="A26" s="1061" t="s">
        <v>370</v>
      </c>
      <c r="B26" s="1062"/>
      <c r="C26" s="1062"/>
      <c r="D26" s="1062"/>
      <c r="E26" s="1062"/>
      <c r="F26" s="1062"/>
      <c r="G26" s="1062"/>
      <c r="H26" s="1062"/>
      <c r="I26" s="1062"/>
      <c r="J26" s="1062"/>
      <c r="K26" s="1062"/>
      <c r="L26" s="1062"/>
      <c r="M26" s="1062"/>
      <c r="N26" s="1062"/>
      <c r="O26" s="1062"/>
      <c r="P26" s="1063"/>
      <c r="Q26" s="1067" t="s">
        <v>394</v>
      </c>
      <c r="R26" s="1068"/>
      <c r="S26" s="1068"/>
      <c r="T26" s="1068"/>
      <c r="U26" s="1069"/>
      <c r="V26" s="1067" t="s">
        <v>395</v>
      </c>
      <c r="W26" s="1068"/>
      <c r="X26" s="1068"/>
      <c r="Y26" s="1068"/>
      <c r="Z26" s="1069"/>
      <c r="AA26" s="1067" t="s">
        <v>396</v>
      </c>
      <c r="AB26" s="1068"/>
      <c r="AC26" s="1068"/>
      <c r="AD26" s="1068"/>
      <c r="AE26" s="1068"/>
      <c r="AF26" s="1122" t="s">
        <v>397</v>
      </c>
      <c r="AG26" s="1074"/>
      <c r="AH26" s="1074"/>
      <c r="AI26" s="1074"/>
      <c r="AJ26" s="1123"/>
      <c r="AK26" s="1068" t="s">
        <v>398</v>
      </c>
      <c r="AL26" s="1068"/>
      <c r="AM26" s="1068"/>
      <c r="AN26" s="1068"/>
      <c r="AO26" s="1069"/>
      <c r="AP26" s="1067" t="s">
        <v>399</v>
      </c>
      <c r="AQ26" s="1068"/>
      <c r="AR26" s="1068"/>
      <c r="AS26" s="1068"/>
      <c r="AT26" s="1069"/>
      <c r="AU26" s="1067" t="s">
        <v>400</v>
      </c>
      <c r="AV26" s="1068"/>
      <c r="AW26" s="1068"/>
      <c r="AX26" s="1068"/>
      <c r="AY26" s="1069"/>
      <c r="AZ26" s="1067" t="s">
        <v>401</v>
      </c>
      <c r="BA26" s="1068"/>
      <c r="BB26" s="1068"/>
      <c r="BC26" s="1068"/>
      <c r="BD26" s="1069"/>
      <c r="BE26" s="1067" t="s">
        <v>377</v>
      </c>
      <c r="BF26" s="1068"/>
      <c r="BG26" s="1068"/>
      <c r="BH26" s="1068"/>
      <c r="BI26" s="1081"/>
      <c r="BJ26" s="228"/>
      <c r="BK26" s="228"/>
      <c r="BL26" s="228"/>
      <c r="BM26" s="228"/>
      <c r="BN26" s="228"/>
      <c r="BO26" s="237"/>
      <c r="BP26" s="237"/>
      <c r="BQ26" s="234">
        <v>20</v>
      </c>
      <c r="BR26" s="235"/>
      <c r="BS26" s="1058"/>
      <c r="BT26" s="1059"/>
      <c r="BU26" s="1059"/>
      <c r="BV26" s="1059"/>
      <c r="BW26" s="1059"/>
      <c r="BX26" s="1059"/>
      <c r="BY26" s="1059"/>
      <c r="BZ26" s="1059"/>
      <c r="CA26" s="1059"/>
      <c r="CB26" s="1059"/>
      <c r="CC26" s="1059"/>
      <c r="CD26" s="1059"/>
      <c r="CE26" s="1059"/>
      <c r="CF26" s="1059"/>
      <c r="CG26" s="1080"/>
      <c r="CH26" s="1055"/>
      <c r="CI26" s="1056"/>
      <c r="CJ26" s="1056"/>
      <c r="CK26" s="1056"/>
      <c r="CL26" s="1057"/>
      <c r="CM26" s="1055"/>
      <c r="CN26" s="1056"/>
      <c r="CO26" s="1056"/>
      <c r="CP26" s="1056"/>
      <c r="CQ26" s="1057"/>
      <c r="CR26" s="1055"/>
      <c r="CS26" s="1056"/>
      <c r="CT26" s="1056"/>
      <c r="CU26" s="1056"/>
      <c r="CV26" s="1057"/>
      <c r="CW26" s="1055"/>
      <c r="CX26" s="1056"/>
      <c r="CY26" s="1056"/>
      <c r="CZ26" s="1056"/>
      <c r="DA26" s="1057"/>
      <c r="DB26" s="1055"/>
      <c r="DC26" s="1056"/>
      <c r="DD26" s="1056"/>
      <c r="DE26" s="1056"/>
      <c r="DF26" s="1057"/>
      <c r="DG26" s="1055"/>
      <c r="DH26" s="1056"/>
      <c r="DI26" s="1056"/>
      <c r="DJ26" s="1056"/>
      <c r="DK26" s="1057"/>
      <c r="DL26" s="1055"/>
      <c r="DM26" s="1056"/>
      <c r="DN26" s="1056"/>
      <c r="DO26" s="1056"/>
      <c r="DP26" s="1057"/>
      <c r="DQ26" s="1055"/>
      <c r="DR26" s="1056"/>
      <c r="DS26" s="1056"/>
      <c r="DT26" s="1056"/>
      <c r="DU26" s="1057"/>
      <c r="DV26" s="1058"/>
      <c r="DW26" s="1059"/>
      <c r="DX26" s="1059"/>
      <c r="DY26" s="1059"/>
      <c r="DZ26" s="1060"/>
      <c r="EA26" s="226"/>
    </row>
    <row r="27" spans="1:131" ht="26.25" customHeight="1" thickBot="1" x14ac:dyDescent="0.25">
      <c r="A27" s="1064"/>
      <c r="B27" s="1065"/>
      <c r="C27" s="1065"/>
      <c r="D27" s="1065"/>
      <c r="E27" s="1065"/>
      <c r="F27" s="1065"/>
      <c r="G27" s="1065"/>
      <c r="H27" s="1065"/>
      <c r="I27" s="1065"/>
      <c r="J27" s="1065"/>
      <c r="K27" s="1065"/>
      <c r="L27" s="1065"/>
      <c r="M27" s="1065"/>
      <c r="N27" s="1065"/>
      <c r="O27" s="1065"/>
      <c r="P27" s="1066"/>
      <c r="Q27" s="1070"/>
      <c r="R27" s="1071"/>
      <c r="S27" s="1071"/>
      <c r="T27" s="1071"/>
      <c r="U27" s="1072"/>
      <c r="V27" s="1070"/>
      <c r="W27" s="1071"/>
      <c r="X27" s="1071"/>
      <c r="Y27" s="1071"/>
      <c r="Z27" s="1072"/>
      <c r="AA27" s="1070"/>
      <c r="AB27" s="1071"/>
      <c r="AC27" s="1071"/>
      <c r="AD27" s="1071"/>
      <c r="AE27" s="1071"/>
      <c r="AF27" s="1124"/>
      <c r="AG27" s="1077"/>
      <c r="AH27" s="1077"/>
      <c r="AI27" s="1077"/>
      <c r="AJ27" s="1125"/>
      <c r="AK27" s="1071"/>
      <c r="AL27" s="1071"/>
      <c r="AM27" s="1071"/>
      <c r="AN27" s="1071"/>
      <c r="AO27" s="1072"/>
      <c r="AP27" s="1070"/>
      <c r="AQ27" s="1071"/>
      <c r="AR27" s="1071"/>
      <c r="AS27" s="1071"/>
      <c r="AT27" s="1072"/>
      <c r="AU27" s="1070"/>
      <c r="AV27" s="1071"/>
      <c r="AW27" s="1071"/>
      <c r="AX27" s="1071"/>
      <c r="AY27" s="1072"/>
      <c r="AZ27" s="1070"/>
      <c r="BA27" s="1071"/>
      <c r="BB27" s="1071"/>
      <c r="BC27" s="1071"/>
      <c r="BD27" s="1072"/>
      <c r="BE27" s="1070"/>
      <c r="BF27" s="1071"/>
      <c r="BG27" s="1071"/>
      <c r="BH27" s="1071"/>
      <c r="BI27" s="1082"/>
      <c r="BJ27" s="228"/>
      <c r="BK27" s="228"/>
      <c r="BL27" s="228"/>
      <c r="BM27" s="228"/>
      <c r="BN27" s="228"/>
      <c r="BO27" s="237"/>
      <c r="BP27" s="237"/>
      <c r="BQ27" s="234">
        <v>21</v>
      </c>
      <c r="BR27" s="235"/>
      <c r="BS27" s="1058"/>
      <c r="BT27" s="1059"/>
      <c r="BU27" s="1059"/>
      <c r="BV27" s="1059"/>
      <c r="BW27" s="1059"/>
      <c r="BX27" s="1059"/>
      <c r="BY27" s="1059"/>
      <c r="BZ27" s="1059"/>
      <c r="CA27" s="1059"/>
      <c r="CB27" s="1059"/>
      <c r="CC27" s="1059"/>
      <c r="CD27" s="1059"/>
      <c r="CE27" s="1059"/>
      <c r="CF27" s="1059"/>
      <c r="CG27" s="1080"/>
      <c r="CH27" s="1055"/>
      <c r="CI27" s="1056"/>
      <c r="CJ27" s="1056"/>
      <c r="CK27" s="1056"/>
      <c r="CL27" s="1057"/>
      <c r="CM27" s="1055"/>
      <c r="CN27" s="1056"/>
      <c r="CO27" s="1056"/>
      <c r="CP27" s="1056"/>
      <c r="CQ27" s="1057"/>
      <c r="CR27" s="1055"/>
      <c r="CS27" s="1056"/>
      <c r="CT27" s="1056"/>
      <c r="CU27" s="1056"/>
      <c r="CV27" s="1057"/>
      <c r="CW27" s="1055"/>
      <c r="CX27" s="1056"/>
      <c r="CY27" s="1056"/>
      <c r="CZ27" s="1056"/>
      <c r="DA27" s="1057"/>
      <c r="DB27" s="1055"/>
      <c r="DC27" s="1056"/>
      <c r="DD27" s="1056"/>
      <c r="DE27" s="1056"/>
      <c r="DF27" s="1057"/>
      <c r="DG27" s="1055"/>
      <c r="DH27" s="1056"/>
      <c r="DI27" s="1056"/>
      <c r="DJ27" s="1056"/>
      <c r="DK27" s="1057"/>
      <c r="DL27" s="1055"/>
      <c r="DM27" s="1056"/>
      <c r="DN27" s="1056"/>
      <c r="DO27" s="1056"/>
      <c r="DP27" s="1057"/>
      <c r="DQ27" s="1055"/>
      <c r="DR27" s="1056"/>
      <c r="DS27" s="1056"/>
      <c r="DT27" s="1056"/>
      <c r="DU27" s="1057"/>
      <c r="DV27" s="1058"/>
      <c r="DW27" s="1059"/>
      <c r="DX27" s="1059"/>
      <c r="DY27" s="1059"/>
      <c r="DZ27" s="1060"/>
      <c r="EA27" s="226"/>
    </row>
    <row r="28" spans="1:131" ht="26.25" customHeight="1" thickTop="1" x14ac:dyDescent="0.2">
      <c r="A28" s="238">
        <v>1</v>
      </c>
      <c r="B28" s="1114" t="s">
        <v>402</v>
      </c>
      <c r="C28" s="1115"/>
      <c r="D28" s="1115"/>
      <c r="E28" s="1115"/>
      <c r="F28" s="1115"/>
      <c r="G28" s="1115"/>
      <c r="H28" s="1115"/>
      <c r="I28" s="1115"/>
      <c r="J28" s="1115"/>
      <c r="K28" s="1115"/>
      <c r="L28" s="1115"/>
      <c r="M28" s="1115"/>
      <c r="N28" s="1115"/>
      <c r="O28" s="1115"/>
      <c r="P28" s="1116"/>
      <c r="Q28" s="1117">
        <v>4344</v>
      </c>
      <c r="R28" s="1118"/>
      <c r="S28" s="1118"/>
      <c r="T28" s="1118"/>
      <c r="U28" s="1118"/>
      <c r="V28" s="1118">
        <v>4313</v>
      </c>
      <c r="W28" s="1118"/>
      <c r="X28" s="1118"/>
      <c r="Y28" s="1118"/>
      <c r="Z28" s="1118"/>
      <c r="AA28" s="1118">
        <v>31</v>
      </c>
      <c r="AB28" s="1118"/>
      <c r="AC28" s="1118"/>
      <c r="AD28" s="1118"/>
      <c r="AE28" s="1119"/>
      <c r="AF28" s="1120">
        <v>31</v>
      </c>
      <c r="AG28" s="1118"/>
      <c r="AH28" s="1118"/>
      <c r="AI28" s="1118"/>
      <c r="AJ28" s="1121"/>
      <c r="AK28" s="1109">
        <v>312</v>
      </c>
      <c r="AL28" s="1110"/>
      <c r="AM28" s="1110"/>
      <c r="AN28" s="1110"/>
      <c r="AO28" s="1110"/>
      <c r="AP28" s="1110" t="s">
        <v>593</v>
      </c>
      <c r="AQ28" s="1110"/>
      <c r="AR28" s="1110"/>
      <c r="AS28" s="1110"/>
      <c r="AT28" s="1110"/>
      <c r="AU28" s="1110" t="s">
        <v>593</v>
      </c>
      <c r="AV28" s="1110"/>
      <c r="AW28" s="1110"/>
      <c r="AX28" s="1110"/>
      <c r="AY28" s="1110"/>
      <c r="AZ28" s="1111" t="s">
        <v>593</v>
      </c>
      <c r="BA28" s="1111"/>
      <c r="BB28" s="1111"/>
      <c r="BC28" s="1111"/>
      <c r="BD28" s="1111"/>
      <c r="BE28" s="1112"/>
      <c r="BF28" s="1112"/>
      <c r="BG28" s="1112"/>
      <c r="BH28" s="1112"/>
      <c r="BI28" s="1113"/>
      <c r="BJ28" s="228"/>
      <c r="BK28" s="228"/>
      <c r="BL28" s="228"/>
      <c r="BM28" s="228"/>
      <c r="BN28" s="228"/>
      <c r="BO28" s="237"/>
      <c r="BP28" s="237"/>
      <c r="BQ28" s="234">
        <v>22</v>
      </c>
      <c r="BR28" s="235"/>
      <c r="BS28" s="1058"/>
      <c r="BT28" s="1059"/>
      <c r="BU28" s="1059"/>
      <c r="BV28" s="1059"/>
      <c r="BW28" s="1059"/>
      <c r="BX28" s="1059"/>
      <c r="BY28" s="1059"/>
      <c r="BZ28" s="1059"/>
      <c r="CA28" s="1059"/>
      <c r="CB28" s="1059"/>
      <c r="CC28" s="1059"/>
      <c r="CD28" s="1059"/>
      <c r="CE28" s="1059"/>
      <c r="CF28" s="1059"/>
      <c r="CG28" s="1080"/>
      <c r="CH28" s="1055"/>
      <c r="CI28" s="1056"/>
      <c r="CJ28" s="1056"/>
      <c r="CK28" s="1056"/>
      <c r="CL28" s="1057"/>
      <c r="CM28" s="1055"/>
      <c r="CN28" s="1056"/>
      <c r="CO28" s="1056"/>
      <c r="CP28" s="1056"/>
      <c r="CQ28" s="1057"/>
      <c r="CR28" s="1055"/>
      <c r="CS28" s="1056"/>
      <c r="CT28" s="1056"/>
      <c r="CU28" s="1056"/>
      <c r="CV28" s="1057"/>
      <c r="CW28" s="1055"/>
      <c r="CX28" s="1056"/>
      <c r="CY28" s="1056"/>
      <c r="CZ28" s="1056"/>
      <c r="DA28" s="1057"/>
      <c r="DB28" s="1055"/>
      <c r="DC28" s="1056"/>
      <c r="DD28" s="1056"/>
      <c r="DE28" s="1056"/>
      <c r="DF28" s="1057"/>
      <c r="DG28" s="1055"/>
      <c r="DH28" s="1056"/>
      <c r="DI28" s="1056"/>
      <c r="DJ28" s="1056"/>
      <c r="DK28" s="1057"/>
      <c r="DL28" s="1055"/>
      <c r="DM28" s="1056"/>
      <c r="DN28" s="1056"/>
      <c r="DO28" s="1056"/>
      <c r="DP28" s="1057"/>
      <c r="DQ28" s="1055"/>
      <c r="DR28" s="1056"/>
      <c r="DS28" s="1056"/>
      <c r="DT28" s="1056"/>
      <c r="DU28" s="1057"/>
      <c r="DV28" s="1058"/>
      <c r="DW28" s="1059"/>
      <c r="DX28" s="1059"/>
      <c r="DY28" s="1059"/>
      <c r="DZ28" s="1060"/>
      <c r="EA28" s="226"/>
    </row>
    <row r="29" spans="1:131" ht="26.25" customHeight="1" x14ac:dyDescent="0.2">
      <c r="A29" s="238">
        <v>2</v>
      </c>
      <c r="B29" s="1096" t="s">
        <v>403</v>
      </c>
      <c r="C29" s="1097"/>
      <c r="D29" s="1097"/>
      <c r="E29" s="1097"/>
      <c r="F29" s="1097"/>
      <c r="G29" s="1097"/>
      <c r="H29" s="1097"/>
      <c r="I29" s="1097"/>
      <c r="J29" s="1097"/>
      <c r="K29" s="1097"/>
      <c r="L29" s="1097"/>
      <c r="M29" s="1097"/>
      <c r="N29" s="1097"/>
      <c r="O29" s="1097"/>
      <c r="P29" s="1098"/>
      <c r="Q29" s="1104">
        <v>72</v>
      </c>
      <c r="R29" s="1105"/>
      <c r="S29" s="1105"/>
      <c r="T29" s="1105"/>
      <c r="U29" s="1105"/>
      <c r="V29" s="1105">
        <v>58</v>
      </c>
      <c r="W29" s="1105"/>
      <c r="X29" s="1105"/>
      <c r="Y29" s="1105"/>
      <c r="Z29" s="1105"/>
      <c r="AA29" s="1105">
        <v>14</v>
      </c>
      <c r="AB29" s="1105"/>
      <c r="AC29" s="1105"/>
      <c r="AD29" s="1105"/>
      <c r="AE29" s="1106"/>
      <c r="AF29" s="1101">
        <v>14</v>
      </c>
      <c r="AG29" s="1102"/>
      <c r="AH29" s="1102"/>
      <c r="AI29" s="1102"/>
      <c r="AJ29" s="1103"/>
      <c r="AK29" s="1046" t="s">
        <v>593</v>
      </c>
      <c r="AL29" s="1035"/>
      <c r="AM29" s="1035"/>
      <c r="AN29" s="1035"/>
      <c r="AO29" s="1035"/>
      <c r="AP29" s="1035" t="s">
        <v>593</v>
      </c>
      <c r="AQ29" s="1035"/>
      <c r="AR29" s="1035"/>
      <c r="AS29" s="1035"/>
      <c r="AT29" s="1035"/>
      <c r="AU29" s="1035" t="s">
        <v>593</v>
      </c>
      <c r="AV29" s="1035"/>
      <c r="AW29" s="1035"/>
      <c r="AX29" s="1035"/>
      <c r="AY29" s="1035"/>
      <c r="AZ29" s="1107" t="s">
        <v>593</v>
      </c>
      <c r="BA29" s="1107"/>
      <c r="BB29" s="1107"/>
      <c r="BC29" s="1107"/>
      <c r="BD29" s="1107"/>
      <c r="BE29" s="1036"/>
      <c r="BF29" s="1036"/>
      <c r="BG29" s="1036"/>
      <c r="BH29" s="1036"/>
      <c r="BI29" s="1037"/>
      <c r="BJ29" s="228"/>
      <c r="BK29" s="228"/>
      <c r="BL29" s="228"/>
      <c r="BM29" s="228"/>
      <c r="BN29" s="228"/>
      <c r="BO29" s="237"/>
      <c r="BP29" s="237"/>
      <c r="BQ29" s="234">
        <v>23</v>
      </c>
      <c r="BR29" s="235"/>
      <c r="BS29" s="1058"/>
      <c r="BT29" s="1059"/>
      <c r="BU29" s="1059"/>
      <c r="BV29" s="1059"/>
      <c r="BW29" s="1059"/>
      <c r="BX29" s="1059"/>
      <c r="BY29" s="1059"/>
      <c r="BZ29" s="1059"/>
      <c r="CA29" s="1059"/>
      <c r="CB29" s="1059"/>
      <c r="CC29" s="1059"/>
      <c r="CD29" s="1059"/>
      <c r="CE29" s="1059"/>
      <c r="CF29" s="1059"/>
      <c r="CG29" s="1080"/>
      <c r="CH29" s="1055"/>
      <c r="CI29" s="1056"/>
      <c r="CJ29" s="1056"/>
      <c r="CK29" s="1056"/>
      <c r="CL29" s="1057"/>
      <c r="CM29" s="1055"/>
      <c r="CN29" s="1056"/>
      <c r="CO29" s="1056"/>
      <c r="CP29" s="1056"/>
      <c r="CQ29" s="1057"/>
      <c r="CR29" s="1055"/>
      <c r="CS29" s="1056"/>
      <c r="CT29" s="1056"/>
      <c r="CU29" s="1056"/>
      <c r="CV29" s="1057"/>
      <c r="CW29" s="1055"/>
      <c r="CX29" s="1056"/>
      <c r="CY29" s="1056"/>
      <c r="CZ29" s="1056"/>
      <c r="DA29" s="1057"/>
      <c r="DB29" s="1055"/>
      <c r="DC29" s="1056"/>
      <c r="DD29" s="1056"/>
      <c r="DE29" s="1056"/>
      <c r="DF29" s="1057"/>
      <c r="DG29" s="1055"/>
      <c r="DH29" s="1056"/>
      <c r="DI29" s="1056"/>
      <c r="DJ29" s="1056"/>
      <c r="DK29" s="1057"/>
      <c r="DL29" s="1055"/>
      <c r="DM29" s="1056"/>
      <c r="DN29" s="1056"/>
      <c r="DO29" s="1056"/>
      <c r="DP29" s="1057"/>
      <c r="DQ29" s="1055"/>
      <c r="DR29" s="1056"/>
      <c r="DS29" s="1056"/>
      <c r="DT29" s="1056"/>
      <c r="DU29" s="1057"/>
      <c r="DV29" s="1058"/>
      <c r="DW29" s="1059"/>
      <c r="DX29" s="1059"/>
      <c r="DY29" s="1059"/>
      <c r="DZ29" s="1060"/>
      <c r="EA29" s="226"/>
    </row>
    <row r="30" spans="1:131" ht="26.25" customHeight="1" x14ac:dyDescent="0.2">
      <c r="A30" s="238">
        <v>3</v>
      </c>
      <c r="B30" s="1096" t="s">
        <v>404</v>
      </c>
      <c r="C30" s="1097"/>
      <c r="D30" s="1097"/>
      <c r="E30" s="1097"/>
      <c r="F30" s="1097"/>
      <c r="G30" s="1097"/>
      <c r="H30" s="1097"/>
      <c r="I30" s="1097"/>
      <c r="J30" s="1097"/>
      <c r="K30" s="1097"/>
      <c r="L30" s="1097"/>
      <c r="M30" s="1097"/>
      <c r="N30" s="1097"/>
      <c r="O30" s="1097"/>
      <c r="P30" s="1098"/>
      <c r="Q30" s="1104">
        <v>450</v>
      </c>
      <c r="R30" s="1105"/>
      <c r="S30" s="1105"/>
      <c r="T30" s="1105"/>
      <c r="U30" s="1105"/>
      <c r="V30" s="1105">
        <v>447</v>
      </c>
      <c r="W30" s="1105"/>
      <c r="X30" s="1105"/>
      <c r="Y30" s="1105"/>
      <c r="Z30" s="1105"/>
      <c r="AA30" s="1105">
        <v>3</v>
      </c>
      <c r="AB30" s="1105"/>
      <c r="AC30" s="1105"/>
      <c r="AD30" s="1105"/>
      <c r="AE30" s="1106"/>
      <c r="AF30" s="1101">
        <v>3</v>
      </c>
      <c r="AG30" s="1102"/>
      <c r="AH30" s="1102"/>
      <c r="AI30" s="1102"/>
      <c r="AJ30" s="1103"/>
      <c r="AK30" s="1046">
        <v>92</v>
      </c>
      <c r="AL30" s="1035"/>
      <c r="AM30" s="1035"/>
      <c r="AN30" s="1035"/>
      <c r="AO30" s="1035"/>
      <c r="AP30" s="1035" t="s">
        <v>593</v>
      </c>
      <c r="AQ30" s="1035"/>
      <c r="AR30" s="1035"/>
      <c r="AS30" s="1035"/>
      <c r="AT30" s="1035"/>
      <c r="AU30" s="1035" t="s">
        <v>593</v>
      </c>
      <c r="AV30" s="1035"/>
      <c r="AW30" s="1035"/>
      <c r="AX30" s="1035"/>
      <c r="AY30" s="1035"/>
      <c r="AZ30" s="1107" t="s">
        <v>593</v>
      </c>
      <c r="BA30" s="1107"/>
      <c r="BB30" s="1107"/>
      <c r="BC30" s="1107"/>
      <c r="BD30" s="1107"/>
      <c r="BE30" s="1036"/>
      <c r="BF30" s="1036"/>
      <c r="BG30" s="1036"/>
      <c r="BH30" s="1036"/>
      <c r="BI30" s="1037"/>
      <c r="BJ30" s="228"/>
      <c r="BK30" s="228"/>
      <c r="BL30" s="228"/>
      <c r="BM30" s="228"/>
      <c r="BN30" s="228"/>
      <c r="BO30" s="237"/>
      <c r="BP30" s="237"/>
      <c r="BQ30" s="234">
        <v>24</v>
      </c>
      <c r="BR30" s="235"/>
      <c r="BS30" s="1058"/>
      <c r="BT30" s="1059"/>
      <c r="BU30" s="1059"/>
      <c r="BV30" s="1059"/>
      <c r="BW30" s="1059"/>
      <c r="BX30" s="1059"/>
      <c r="BY30" s="1059"/>
      <c r="BZ30" s="1059"/>
      <c r="CA30" s="1059"/>
      <c r="CB30" s="1059"/>
      <c r="CC30" s="1059"/>
      <c r="CD30" s="1059"/>
      <c r="CE30" s="1059"/>
      <c r="CF30" s="1059"/>
      <c r="CG30" s="1080"/>
      <c r="CH30" s="1055"/>
      <c r="CI30" s="1056"/>
      <c r="CJ30" s="1056"/>
      <c r="CK30" s="1056"/>
      <c r="CL30" s="1057"/>
      <c r="CM30" s="1055"/>
      <c r="CN30" s="1056"/>
      <c r="CO30" s="1056"/>
      <c r="CP30" s="1056"/>
      <c r="CQ30" s="1057"/>
      <c r="CR30" s="1055"/>
      <c r="CS30" s="1056"/>
      <c r="CT30" s="1056"/>
      <c r="CU30" s="1056"/>
      <c r="CV30" s="1057"/>
      <c r="CW30" s="1055"/>
      <c r="CX30" s="1056"/>
      <c r="CY30" s="1056"/>
      <c r="CZ30" s="1056"/>
      <c r="DA30" s="1057"/>
      <c r="DB30" s="1055"/>
      <c r="DC30" s="1056"/>
      <c r="DD30" s="1056"/>
      <c r="DE30" s="1056"/>
      <c r="DF30" s="1057"/>
      <c r="DG30" s="1055"/>
      <c r="DH30" s="1056"/>
      <c r="DI30" s="1056"/>
      <c r="DJ30" s="1056"/>
      <c r="DK30" s="1057"/>
      <c r="DL30" s="1055"/>
      <c r="DM30" s="1056"/>
      <c r="DN30" s="1056"/>
      <c r="DO30" s="1056"/>
      <c r="DP30" s="1057"/>
      <c r="DQ30" s="1055"/>
      <c r="DR30" s="1056"/>
      <c r="DS30" s="1056"/>
      <c r="DT30" s="1056"/>
      <c r="DU30" s="1057"/>
      <c r="DV30" s="1058"/>
      <c r="DW30" s="1059"/>
      <c r="DX30" s="1059"/>
      <c r="DY30" s="1059"/>
      <c r="DZ30" s="1060"/>
      <c r="EA30" s="226"/>
    </row>
    <row r="31" spans="1:131" ht="26.25" customHeight="1" x14ac:dyDescent="0.2">
      <c r="A31" s="238">
        <v>4</v>
      </c>
      <c r="B31" s="1096" t="s">
        <v>405</v>
      </c>
      <c r="C31" s="1097"/>
      <c r="D31" s="1097"/>
      <c r="E31" s="1097"/>
      <c r="F31" s="1097"/>
      <c r="G31" s="1097"/>
      <c r="H31" s="1097"/>
      <c r="I31" s="1097"/>
      <c r="J31" s="1097"/>
      <c r="K31" s="1097"/>
      <c r="L31" s="1097"/>
      <c r="M31" s="1097"/>
      <c r="N31" s="1097"/>
      <c r="O31" s="1097"/>
      <c r="P31" s="1098"/>
      <c r="Q31" s="1104">
        <v>3848</v>
      </c>
      <c r="R31" s="1105"/>
      <c r="S31" s="1105"/>
      <c r="T31" s="1105"/>
      <c r="U31" s="1105"/>
      <c r="V31" s="1105">
        <v>3729</v>
      </c>
      <c r="W31" s="1105"/>
      <c r="X31" s="1105"/>
      <c r="Y31" s="1105"/>
      <c r="Z31" s="1105"/>
      <c r="AA31" s="1105">
        <v>119</v>
      </c>
      <c r="AB31" s="1105"/>
      <c r="AC31" s="1105"/>
      <c r="AD31" s="1105"/>
      <c r="AE31" s="1106"/>
      <c r="AF31" s="1101">
        <v>119</v>
      </c>
      <c r="AG31" s="1102"/>
      <c r="AH31" s="1102"/>
      <c r="AI31" s="1102"/>
      <c r="AJ31" s="1103"/>
      <c r="AK31" s="1046">
        <v>598</v>
      </c>
      <c r="AL31" s="1035"/>
      <c r="AM31" s="1035"/>
      <c r="AN31" s="1035"/>
      <c r="AO31" s="1035"/>
      <c r="AP31" s="1035" t="s">
        <v>593</v>
      </c>
      <c r="AQ31" s="1035"/>
      <c r="AR31" s="1035"/>
      <c r="AS31" s="1035"/>
      <c r="AT31" s="1035"/>
      <c r="AU31" s="1035" t="s">
        <v>593</v>
      </c>
      <c r="AV31" s="1035"/>
      <c r="AW31" s="1035"/>
      <c r="AX31" s="1035"/>
      <c r="AY31" s="1035"/>
      <c r="AZ31" s="1107" t="s">
        <v>593</v>
      </c>
      <c r="BA31" s="1107"/>
      <c r="BB31" s="1107"/>
      <c r="BC31" s="1107"/>
      <c r="BD31" s="1107"/>
      <c r="BE31" s="1036"/>
      <c r="BF31" s="1036"/>
      <c r="BG31" s="1036"/>
      <c r="BH31" s="1036"/>
      <c r="BI31" s="1037"/>
      <c r="BJ31" s="228"/>
      <c r="BK31" s="228"/>
      <c r="BL31" s="228"/>
      <c r="BM31" s="228"/>
      <c r="BN31" s="228"/>
      <c r="BO31" s="237"/>
      <c r="BP31" s="237"/>
      <c r="BQ31" s="234">
        <v>25</v>
      </c>
      <c r="BR31" s="235"/>
      <c r="BS31" s="1058"/>
      <c r="BT31" s="1059"/>
      <c r="BU31" s="1059"/>
      <c r="BV31" s="1059"/>
      <c r="BW31" s="1059"/>
      <c r="BX31" s="1059"/>
      <c r="BY31" s="1059"/>
      <c r="BZ31" s="1059"/>
      <c r="CA31" s="1059"/>
      <c r="CB31" s="1059"/>
      <c r="CC31" s="1059"/>
      <c r="CD31" s="1059"/>
      <c r="CE31" s="1059"/>
      <c r="CF31" s="1059"/>
      <c r="CG31" s="1080"/>
      <c r="CH31" s="1055"/>
      <c r="CI31" s="1056"/>
      <c r="CJ31" s="1056"/>
      <c r="CK31" s="1056"/>
      <c r="CL31" s="1057"/>
      <c r="CM31" s="1055"/>
      <c r="CN31" s="1056"/>
      <c r="CO31" s="1056"/>
      <c r="CP31" s="1056"/>
      <c r="CQ31" s="1057"/>
      <c r="CR31" s="1055"/>
      <c r="CS31" s="1056"/>
      <c r="CT31" s="1056"/>
      <c r="CU31" s="1056"/>
      <c r="CV31" s="1057"/>
      <c r="CW31" s="1055"/>
      <c r="CX31" s="1056"/>
      <c r="CY31" s="1056"/>
      <c r="CZ31" s="1056"/>
      <c r="DA31" s="1057"/>
      <c r="DB31" s="1055"/>
      <c r="DC31" s="1056"/>
      <c r="DD31" s="1056"/>
      <c r="DE31" s="1056"/>
      <c r="DF31" s="1057"/>
      <c r="DG31" s="1055"/>
      <c r="DH31" s="1056"/>
      <c r="DI31" s="1056"/>
      <c r="DJ31" s="1056"/>
      <c r="DK31" s="1057"/>
      <c r="DL31" s="1055"/>
      <c r="DM31" s="1056"/>
      <c r="DN31" s="1056"/>
      <c r="DO31" s="1056"/>
      <c r="DP31" s="1057"/>
      <c r="DQ31" s="1055"/>
      <c r="DR31" s="1056"/>
      <c r="DS31" s="1056"/>
      <c r="DT31" s="1056"/>
      <c r="DU31" s="1057"/>
      <c r="DV31" s="1058"/>
      <c r="DW31" s="1059"/>
      <c r="DX31" s="1059"/>
      <c r="DY31" s="1059"/>
      <c r="DZ31" s="1060"/>
      <c r="EA31" s="226"/>
    </row>
    <row r="32" spans="1:131" ht="26.25" customHeight="1" x14ac:dyDescent="0.2">
      <c r="A32" s="238">
        <v>5</v>
      </c>
      <c r="B32" s="1096" t="s">
        <v>406</v>
      </c>
      <c r="C32" s="1097"/>
      <c r="D32" s="1097"/>
      <c r="E32" s="1097"/>
      <c r="F32" s="1097"/>
      <c r="G32" s="1097"/>
      <c r="H32" s="1097"/>
      <c r="I32" s="1097"/>
      <c r="J32" s="1097"/>
      <c r="K32" s="1097"/>
      <c r="L32" s="1097"/>
      <c r="M32" s="1097"/>
      <c r="N32" s="1097"/>
      <c r="O32" s="1097"/>
      <c r="P32" s="1098"/>
      <c r="Q32" s="1104">
        <v>17</v>
      </c>
      <c r="R32" s="1105"/>
      <c r="S32" s="1105"/>
      <c r="T32" s="1105"/>
      <c r="U32" s="1105"/>
      <c r="V32" s="1105">
        <v>8</v>
      </c>
      <c r="W32" s="1105"/>
      <c r="X32" s="1105"/>
      <c r="Y32" s="1105"/>
      <c r="Z32" s="1105"/>
      <c r="AA32" s="1105">
        <v>9</v>
      </c>
      <c r="AB32" s="1105"/>
      <c r="AC32" s="1105"/>
      <c r="AD32" s="1105"/>
      <c r="AE32" s="1106"/>
      <c r="AF32" s="1101">
        <v>9</v>
      </c>
      <c r="AG32" s="1102"/>
      <c r="AH32" s="1102"/>
      <c r="AI32" s="1102"/>
      <c r="AJ32" s="1103"/>
      <c r="AK32" s="1046" t="s">
        <v>593</v>
      </c>
      <c r="AL32" s="1035"/>
      <c r="AM32" s="1035"/>
      <c r="AN32" s="1035"/>
      <c r="AO32" s="1035"/>
      <c r="AP32" s="1035" t="s">
        <v>593</v>
      </c>
      <c r="AQ32" s="1035"/>
      <c r="AR32" s="1035"/>
      <c r="AS32" s="1035"/>
      <c r="AT32" s="1035"/>
      <c r="AU32" s="1035" t="s">
        <v>593</v>
      </c>
      <c r="AV32" s="1035"/>
      <c r="AW32" s="1035"/>
      <c r="AX32" s="1035"/>
      <c r="AY32" s="1035"/>
      <c r="AZ32" s="1108" t="s">
        <v>593</v>
      </c>
      <c r="BA32" s="1107"/>
      <c r="BB32" s="1107"/>
      <c r="BC32" s="1107"/>
      <c r="BD32" s="1107"/>
      <c r="BE32" s="1036"/>
      <c r="BF32" s="1036"/>
      <c r="BG32" s="1036"/>
      <c r="BH32" s="1036"/>
      <c r="BI32" s="1037"/>
      <c r="BJ32" s="228"/>
      <c r="BK32" s="228"/>
      <c r="BL32" s="228"/>
      <c r="BM32" s="228"/>
      <c r="BN32" s="228"/>
      <c r="BO32" s="237"/>
      <c r="BP32" s="237"/>
      <c r="BQ32" s="234">
        <v>26</v>
      </c>
      <c r="BR32" s="235"/>
      <c r="BS32" s="1058"/>
      <c r="BT32" s="1059"/>
      <c r="BU32" s="1059"/>
      <c r="BV32" s="1059"/>
      <c r="BW32" s="1059"/>
      <c r="BX32" s="1059"/>
      <c r="BY32" s="1059"/>
      <c r="BZ32" s="1059"/>
      <c r="CA32" s="1059"/>
      <c r="CB32" s="1059"/>
      <c r="CC32" s="1059"/>
      <c r="CD32" s="1059"/>
      <c r="CE32" s="1059"/>
      <c r="CF32" s="1059"/>
      <c r="CG32" s="1080"/>
      <c r="CH32" s="1055"/>
      <c r="CI32" s="1056"/>
      <c r="CJ32" s="1056"/>
      <c r="CK32" s="1056"/>
      <c r="CL32" s="1057"/>
      <c r="CM32" s="1055"/>
      <c r="CN32" s="1056"/>
      <c r="CO32" s="1056"/>
      <c r="CP32" s="1056"/>
      <c r="CQ32" s="1057"/>
      <c r="CR32" s="1055"/>
      <c r="CS32" s="1056"/>
      <c r="CT32" s="1056"/>
      <c r="CU32" s="1056"/>
      <c r="CV32" s="1057"/>
      <c r="CW32" s="1055"/>
      <c r="CX32" s="1056"/>
      <c r="CY32" s="1056"/>
      <c r="CZ32" s="1056"/>
      <c r="DA32" s="1057"/>
      <c r="DB32" s="1055"/>
      <c r="DC32" s="1056"/>
      <c r="DD32" s="1056"/>
      <c r="DE32" s="1056"/>
      <c r="DF32" s="1057"/>
      <c r="DG32" s="1055"/>
      <c r="DH32" s="1056"/>
      <c r="DI32" s="1056"/>
      <c r="DJ32" s="1056"/>
      <c r="DK32" s="1057"/>
      <c r="DL32" s="1055"/>
      <c r="DM32" s="1056"/>
      <c r="DN32" s="1056"/>
      <c r="DO32" s="1056"/>
      <c r="DP32" s="1057"/>
      <c r="DQ32" s="1055"/>
      <c r="DR32" s="1056"/>
      <c r="DS32" s="1056"/>
      <c r="DT32" s="1056"/>
      <c r="DU32" s="1057"/>
      <c r="DV32" s="1058"/>
      <c r="DW32" s="1059"/>
      <c r="DX32" s="1059"/>
      <c r="DY32" s="1059"/>
      <c r="DZ32" s="1060"/>
      <c r="EA32" s="226"/>
    </row>
    <row r="33" spans="1:131" ht="26.25" customHeight="1" x14ac:dyDescent="0.2">
      <c r="A33" s="238">
        <v>6</v>
      </c>
      <c r="B33" s="1096" t="s">
        <v>407</v>
      </c>
      <c r="C33" s="1097"/>
      <c r="D33" s="1097"/>
      <c r="E33" s="1097"/>
      <c r="F33" s="1097"/>
      <c r="G33" s="1097"/>
      <c r="H33" s="1097"/>
      <c r="I33" s="1097"/>
      <c r="J33" s="1097"/>
      <c r="K33" s="1097"/>
      <c r="L33" s="1097"/>
      <c r="M33" s="1097"/>
      <c r="N33" s="1097"/>
      <c r="O33" s="1097"/>
      <c r="P33" s="1098"/>
      <c r="Q33" s="1104">
        <v>956</v>
      </c>
      <c r="R33" s="1105"/>
      <c r="S33" s="1105"/>
      <c r="T33" s="1105"/>
      <c r="U33" s="1105"/>
      <c r="V33" s="1105">
        <v>902</v>
      </c>
      <c r="W33" s="1105"/>
      <c r="X33" s="1105"/>
      <c r="Y33" s="1105"/>
      <c r="Z33" s="1105"/>
      <c r="AA33" s="1105">
        <v>54</v>
      </c>
      <c r="AB33" s="1105"/>
      <c r="AC33" s="1105"/>
      <c r="AD33" s="1105"/>
      <c r="AE33" s="1106"/>
      <c r="AF33" s="1101">
        <v>739</v>
      </c>
      <c r="AG33" s="1102"/>
      <c r="AH33" s="1102"/>
      <c r="AI33" s="1102"/>
      <c r="AJ33" s="1103"/>
      <c r="AK33" s="1046">
        <v>268</v>
      </c>
      <c r="AL33" s="1035"/>
      <c r="AM33" s="1035"/>
      <c r="AN33" s="1035"/>
      <c r="AO33" s="1035"/>
      <c r="AP33" s="1035">
        <v>3677</v>
      </c>
      <c r="AQ33" s="1035"/>
      <c r="AR33" s="1035"/>
      <c r="AS33" s="1035"/>
      <c r="AT33" s="1035"/>
      <c r="AU33" s="1035">
        <v>1787</v>
      </c>
      <c r="AV33" s="1035"/>
      <c r="AW33" s="1035"/>
      <c r="AX33" s="1035"/>
      <c r="AY33" s="1035"/>
      <c r="AZ33" s="1108" t="s">
        <v>593</v>
      </c>
      <c r="BA33" s="1107"/>
      <c r="BB33" s="1107"/>
      <c r="BC33" s="1107"/>
      <c r="BD33" s="1107"/>
      <c r="BE33" s="1036" t="s">
        <v>408</v>
      </c>
      <c r="BF33" s="1036"/>
      <c r="BG33" s="1036"/>
      <c r="BH33" s="1036"/>
      <c r="BI33" s="1037"/>
      <c r="BJ33" s="228"/>
      <c r="BK33" s="228"/>
      <c r="BL33" s="228"/>
      <c r="BM33" s="228"/>
      <c r="BN33" s="228"/>
      <c r="BO33" s="237"/>
      <c r="BP33" s="237"/>
      <c r="BQ33" s="234">
        <v>27</v>
      </c>
      <c r="BR33" s="235"/>
      <c r="BS33" s="1058"/>
      <c r="BT33" s="1059"/>
      <c r="BU33" s="1059"/>
      <c r="BV33" s="1059"/>
      <c r="BW33" s="1059"/>
      <c r="BX33" s="1059"/>
      <c r="BY33" s="1059"/>
      <c r="BZ33" s="1059"/>
      <c r="CA33" s="1059"/>
      <c r="CB33" s="1059"/>
      <c r="CC33" s="1059"/>
      <c r="CD33" s="1059"/>
      <c r="CE33" s="1059"/>
      <c r="CF33" s="1059"/>
      <c r="CG33" s="1080"/>
      <c r="CH33" s="1055"/>
      <c r="CI33" s="1056"/>
      <c r="CJ33" s="1056"/>
      <c r="CK33" s="1056"/>
      <c r="CL33" s="1057"/>
      <c r="CM33" s="1055"/>
      <c r="CN33" s="1056"/>
      <c r="CO33" s="1056"/>
      <c r="CP33" s="1056"/>
      <c r="CQ33" s="1057"/>
      <c r="CR33" s="1055"/>
      <c r="CS33" s="1056"/>
      <c r="CT33" s="1056"/>
      <c r="CU33" s="1056"/>
      <c r="CV33" s="1057"/>
      <c r="CW33" s="1055"/>
      <c r="CX33" s="1056"/>
      <c r="CY33" s="1056"/>
      <c r="CZ33" s="1056"/>
      <c r="DA33" s="1057"/>
      <c r="DB33" s="1055"/>
      <c r="DC33" s="1056"/>
      <c r="DD33" s="1056"/>
      <c r="DE33" s="1056"/>
      <c r="DF33" s="1057"/>
      <c r="DG33" s="1055"/>
      <c r="DH33" s="1056"/>
      <c r="DI33" s="1056"/>
      <c r="DJ33" s="1056"/>
      <c r="DK33" s="1057"/>
      <c r="DL33" s="1055"/>
      <c r="DM33" s="1056"/>
      <c r="DN33" s="1056"/>
      <c r="DO33" s="1056"/>
      <c r="DP33" s="1057"/>
      <c r="DQ33" s="1055"/>
      <c r="DR33" s="1056"/>
      <c r="DS33" s="1056"/>
      <c r="DT33" s="1056"/>
      <c r="DU33" s="1057"/>
      <c r="DV33" s="1058"/>
      <c r="DW33" s="1059"/>
      <c r="DX33" s="1059"/>
      <c r="DY33" s="1059"/>
      <c r="DZ33" s="1060"/>
      <c r="EA33" s="226"/>
    </row>
    <row r="34" spans="1:131" ht="26.25" customHeight="1" x14ac:dyDescent="0.2">
      <c r="A34" s="238">
        <v>7</v>
      </c>
      <c r="B34" s="1096" t="s">
        <v>409</v>
      </c>
      <c r="C34" s="1097"/>
      <c r="D34" s="1097"/>
      <c r="E34" s="1097"/>
      <c r="F34" s="1097"/>
      <c r="G34" s="1097"/>
      <c r="H34" s="1097"/>
      <c r="I34" s="1097"/>
      <c r="J34" s="1097"/>
      <c r="K34" s="1097"/>
      <c r="L34" s="1097"/>
      <c r="M34" s="1097"/>
      <c r="N34" s="1097"/>
      <c r="O34" s="1097"/>
      <c r="P34" s="1098"/>
      <c r="Q34" s="1104">
        <v>610</v>
      </c>
      <c r="R34" s="1105"/>
      <c r="S34" s="1105"/>
      <c r="T34" s="1105"/>
      <c r="U34" s="1105"/>
      <c r="V34" s="1105">
        <v>643</v>
      </c>
      <c r="W34" s="1105"/>
      <c r="X34" s="1105"/>
      <c r="Y34" s="1105"/>
      <c r="Z34" s="1105"/>
      <c r="AA34" s="1105">
        <v>-33</v>
      </c>
      <c r="AB34" s="1105"/>
      <c r="AC34" s="1105"/>
      <c r="AD34" s="1105"/>
      <c r="AE34" s="1106"/>
      <c r="AF34" s="1101">
        <v>142</v>
      </c>
      <c r="AG34" s="1102"/>
      <c r="AH34" s="1102"/>
      <c r="AI34" s="1102"/>
      <c r="AJ34" s="1103"/>
      <c r="AK34" s="1046">
        <v>7</v>
      </c>
      <c r="AL34" s="1035"/>
      <c r="AM34" s="1035"/>
      <c r="AN34" s="1035"/>
      <c r="AO34" s="1035"/>
      <c r="AP34" s="1035" t="s">
        <v>593</v>
      </c>
      <c r="AQ34" s="1035"/>
      <c r="AR34" s="1035"/>
      <c r="AS34" s="1035"/>
      <c r="AT34" s="1035"/>
      <c r="AU34" s="1035" t="s">
        <v>593</v>
      </c>
      <c r="AV34" s="1035"/>
      <c r="AW34" s="1035"/>
      <c r="AX34" s="1035"/>
      <c r="AY34" s="1035"/>
      <c r="AZ34" s="1107" t="s">
        <v>593</v>
      </c>
      <c r="BA34" s="1107"/>
      <c r="BB34" s="1107"/>
      <c r="BC34" s="1107"/>
      <c r="BD34" s="1107"/>
      <c r="BE34" s="1036" t="s">
        <v>410</v>
      </c>
      <c r="BF34" s="1036"/>
      <c r="BG34" s="1036"/>
      <c r="BH34" s="1036"/>
      <c r="BI34" s="1037"/>
      <c r="BJ34" s="228"/>
      <c r="BK34" s="228"/>
      <c r="BL34" s="228"/>
      <c r="BM34" s="228"/>
      <c r="BN34" s="228"/>
      <c r="BO34" s="237"/>
      <c r="BP34" s="237"/>
      <c r="BQ34" s="234">
        <v>28</v>
      </c>
      <c r="BR34" s="235"/>
      <c r="BS34" s="1058"/>
      <c r="BT34" s="1059"/>
      <c r="BU34" s="1059"/>
      <c r="BV34" s="1059"/>
      <c r="BW34" s="1059"/>
      <c r="BX34" s="1059"/>
      <c r="BY34" s="1059"/>
      <c r="BZ34" s="1059"/>
      <c r="CA34" s="1059"/>
      <c r="CB34" s="1059"/>
      <c r="CC34" s="1059"/>
      <c r="CD34" s="1059"/>
      <c r="CE34" s="1059"/>
      <c r="CF34" s="1059"/>
      <c r="CG34" s="1080"/>
      <c r="CH34" s="1055"/>
      <c r="CI34" s="1056"/>
      <c r="CJ34" s="1056"/>
      <c r="CK34" s="1056"/>
      <c r="CL34" s="1057"/>
      <c r="CM34" s="1055"/>
      <c r="CN34" s="1056"/>
      <c r="CO34" s="1056"/>
      <c r="CP34" s="1056"/>
      <c r="CQ34" s="1057"/>
      <c r="CR34" s="1055"/>
      <c r="CS34" s="1056"/>
      <c r="CT34" s="1056"/>
      <c r="CU34" s="1056"/>
      <c r="CV34" s="1057"/>
      <c r="CW34" s="1055"/>
      <c r="CX34" s="1056"/>
      <c r="CY34" s="1056"/>
      <c r="CZ34" s="1056"/>
      <c r="DA34" s="1057"/>
      <c r="DB34" s="1055"/>
      <c r="DC34" s="1056"/>
      <c r="DD34" s="1056"/>
      <c r="DE34" s="1056"/>
      <c r="DF34" s="1057"/>
      <c r="DG34" s="1055"/>
      <c r="DH34" s="1056"/>
      <c r="DI34" s="1056"/>
      <c r="DJ34" s="1056"/>
      <c r="DK34" s="1057"/>
      <c r="DL34" s="1055"/>
      <c r="DM34" s="1056"/>
      <c r="DN34" s="1056"/>
      <c r="DO34" s="1056"/>
      <c r="DP34" s="1057"/>
      <c r="DQ34" s="1055"/>
      <c r="DR34" s="1056"/>
      <c r="DS34" s="1056"/>
      <c r="DT34" s="1056"/>
      <c r="DU34" s="1057"/>
      <c r="DV34" s="1058"/>
      <c r="DW34" s="1059"/>
      <c r="DX34" s="1059"/>
      <c r="DY34" s="1059"/>
      <c r="DZ34" s="1060"/>
      <c r="EA34" s="226"/>
    </row>
    <row r="35" spans="1:131" ht="26.25" customHeight="1" x14ac:dyDescent="0.2">
      <c r="A35" s="238">
        <v>8</v>
      </c>
      <c r="B35" s="1096" t="s">
        <v>411</v>
      </c>
      <c r="C35" s="1097"/>
      <c r="D35" s="1097"/>
      <c r="E35" s="1097"/>
      <c r="F35" s="1097"/>
      <c r="G35" s="1097"/>
      <c r="H35" s="1097"/>
      <c r="I35" s="1097"/>
      <c r="J35" s="1097"/>
      <c r="K35" s="1097"/>
      <c r="L35" s="1097"/>
      <c r="M35" s="1097"/>
      <c r="N35" s="1097"/>
      <c r="O35" s="1097"/>
      <c r="P35" s="1098"/>
      <c r="Q35" s="1104">
        <v>20</v>
      </c>
      <c r="R35" s="1105"/>
      <c r="S35" s="1105"/>
      <c r="T35" s="1105"/>
      <c r="U35" s="1105"/>
      <c r="V35" s="1105">
        <v>20</v>
      </c>
      <c r="W35" s="1105"/>
      <c r="X35" s="1105"/>
      <c r="Y35" s="1105"/>
      <c r="Z35" s="1105"/>
      <c r="AA35" s="1105">
        <v>0</v>
      </c>
      <c r="AB35" s="1105"/>
      <c r="AC35" s="1105"/>
      <c r="AD35" s="1105"/>
      <c r="AE35" s="1106"/>
      <c r="AF35" s="1101">
        <v>55</v>
      </c>
      <c r="AG35" s="1102"/>
      <c r="AH35" s="1102"/>
      <c r="AI35" s="1102"/>
      <c r="AJ35" s="1103"/>
      <c r="AK35" s="1046">
        <v>17</v>
      </c>
      <c r="AL35" s="1035"/>
      <c r="AM35" s="1035"/>
      <c r="AN35" s="1035"/>
      <c r="AO35" s="1035"/>
      <c r="AP35" s="1035">
        <v>40</v>
      </c>
      <c r="AQ35" s="1035"/>
      <c r="AR35" s="1035"/>
      <c r="AS35" s="1035"/>
      <c r="AT35" s="1035"/>
      <c r="AU35" s="1035">
        <v>40</v>
      </c>
      <c r="AV35" s="1035"/>
      <c r="AW35" s="1035"/>
      <c r="AX35" s="1035"/>
      <c r="AY35" s="1035"/>
      <c r="AZ35" s="1107" t="s">
        <v>593</v>
      </c>
      <c r="BA35" s="1107"/>
      <c r="BB35" s="1107"/>
      <c r="BC35" s="1107"/>
      <c r="BD35" s="1107"/>
      <c r="BE35" s="1036" t="s">
        <v>412</v>
      </c>
      <c r="BF35" s="1036"/>
      <c r="BG35" s="1036"/>
      <c r="BH35" s="1036"/>
      <c r="BI35" s="1037"/>
      <c r="BJ35" s="228"/>
      <c r="BK35" s="228"/>
      <c r="BL35" s="228"/>
      <c r="BM35" s="228"/>
      <c r="BN35" s="228"/>
      <c r="BO35" s="237"/>
      <c r="BP35" s="237"/>
      <c r="BQ35" s="234">
        <v>29</v>
      </c>
      <c r="BR35" s="235"/>
      <c r="BS35" s="1058"/>
      <c r="BT35" s="1059"/>
      <c r="BU35" s="1059"/>
      <c r="BV35" s="1059"/>
      <c r="BW35" s="1059"/>
      <c r="BX35" s="1059"/>
      <c r="BY35" s="1059"/>
      <c r="BZ35" s="1059"/>
      <c r="CA35" s="1059"/>
      <c r="CB35" s="1059"/>
      <c r="CC35" s="1059"/>
      <c r="CD35" s="1059"/>
      <c r="CE35" s="1059"/>
      <c r="CF35" s="1059"/>
      <c r="CG35" s="1080"/>
      <c r="CH35" s="1055"/>
      <c r="CI35" s="1056"/>
      <c r="CJ35" s="1056"/>
      <c r="CK35" s="1056"/>
      <c r="CL35" s="1057"/>
      <c r="CM35" s="1055"/>
      <c r="CN35" s="1056"/>
      <c r="CO35" s="1056"/>
      <c r="CP35" s="1056"/>
      <c r="CQ35" s="1057"/>
      <c r="CR35" s="1055"/>
      <c r="CS35" s="1056"/>
      <c r="CT35" s="1056"/>
      <c r="CU35" s="1056"/>
      <c r="CV35" s="1057"/>
      <c r="CW35" s="1055"/>
      <c r="CX35" s="1056"/>
      <c r="CY35" s="1056"/>
      <c r="CZ35" s="1056"/>
      <c r="DA35" s="1057"/>
      <c r="DB35" s="1055"/>
      <c r="DC35" s="1056"/>
      <c r="DD35" s="1056"/>
      <c r="DE35" s="1056"/>
      <c r="DF35" s="1057"/>
      <c r="DG35" s="1055"/>
      <c r="DH35" s="1056"/>
      <c r="DI35" s="1056"/>
      <c r="DJ35" s="1056"/>
      <c r="DK35" s="1057"/>
      <c r="DL35" s="1055"/>
      <c r="DM35" s="1056"/>
      <c r="DN35" s="1056"/>
      <c r="DO35" s="1056"/>
      <c r="DP35" s="1057"/>
      <c r="DQ35" s="1055"/>
      <c r="DR35" s="1056"/>
      <c r="DS35" s="1056"/>
      <c r="DT35" s="1056"/>
      <c r="DU35" s="1057"/>
      <c r="DV35" s="1058"/>
      <c r="DW35" s="1059"/>
      <c r="DX35" s="1059"/>
      <c r="DY35" s="1059"/>
      <c r="DZ35" s="1060"/>
      <c r="EA35" s="226"/>
    </row>
    <row r="36" spans="1:131" ht="26.25" customHeight="1" x14ac:dyDescent="0.2">
      <c r="A36" s="238">
        <v>9</v>
      </c>
      <c r="B36" s="1096" t="s">
        <v>413</v>
      </c>
      <c r="C36" s="1097"/>
      <c r="D36" s="1097"/>
      <c r="E36" s="1097"/>
      <c r="F36" s="1097"/>
      <c r="G36" s="1097"/>
      <c r="H36" s="1097"/>
      <c r="I36" s="1097"/>
      <c r="J36" s="1097"/>
      <c r="K36" s="1097"/>
      <c r="L36" s="1097"/>
      <c r="M36" s="1097"/>
      <c r="N36" s="1097"/>
      <c r="O36" s="1097"/>
      <c r="P36" s="1098"/>
      <c r="Q36" s="1104">
        <v>954</v>
      </c>
      <c r="R36" s="1105"/>
      <c r="S36" s="1105"/>
      <c r="T36" s="1105"/>
      <c r="U36" s="1105"/>
      <c r="V36" s="1105">
        <v>927</v>
      </c>
      <c r="W36" s="1105"/>
      <c r="X36" s="1105"/>
      <c r="Y36" s="1105"/>
      <c r="Z36" s="1105"/>
      <c r="AA36" s="1105">
        <v>27</v>
      </c>
      <c r="AB36" s="1105"/>
      <c r="AC36" s="1105"/>
      <c r="AD36" s="1105"/>
      <c r="AE36" s="1106"/>
      <c r="AF36" s="1101">
        <v>32</v>
      </c>
      <c r="AG36" s="1102"/>
      <c r="AH36" s="1102"/>
      <c r="AI36" s="1102"/>
      <c r="AJ36" s="1103"/>
      <c r="AK36" s="1046">
        <v>804</v>
      </c>
      <c r="AL36" s="1035"/>
      <c r="AM36" s="1035"/>
      <c r="AN36" s="1035"/>
      <c r="AO36" s="1035"/>
      <c r="AP36" s="1035">
        <v>6323</v>
      </c>
      <c r="AQ36" s="1035"/>
      <c r="AR36" s="1035"/>
      <c r="AS36" s="1035"/>
      <c r="AT36" s="1035"/>
      <c r="AU36" s="1035">
        <v>5248</v>
      </c>
      <c r="AV36" s="1035"/>
      <c r="AW36" s="1035"/>
      <c r="AX36" s="1035"/>
      <c r="AY36" s="1035"/>
      <c r="AZ36" s="1107" t="s">
        <v>593</v>
      </c>
      <c r="BA36" s="1107"/>
      <c r="BB36" s="1107"/>
      <c r="BC36" s="1107"/>
      <c r="BD36" s="1107"/>
      <c r="BE36" s="1036" t="s">
        <v>414</v>
      </c>
      <c r="BF36" s="1036"/>
      <c r="BG36" s="1036"/>
      <c r="BH36" s="1036"/>
      <c r="BI36" s="1037"/>
      <c r="BJ36" s="228"/>
      <c r="BK36" s="228"/>
      <c r="BL36" s="228"/>
      <c r="BM36" s="228"/>
      <c r="BN36" s="228"/>
      <c r="BO36" s="237"/>
      <c r="BP36" s="237"/>
      <c r="BQ36" s="234">
        <v>30</v>
      </c>
      <c r="BR36" s="235"/>
      <c r="BS36" s="1058"/>
      <c r="BT36" s="1059"/>
      <c r="BU36" s="1059"/>
      <c r="BV36" s="1059"/>
      <c r="BW36" s="1059"/>
      <c r="BX36" s="1059"/>
      <c r="BY36" s="1059"/>
      <c r="BZ36" s="1059"/>
      <c r="CA36" s="1059"/>
      <c r="CB36" s="1059"/>
      <c r="CC36" s="1059"/>
      <c r="CD36" s="1059"/>
      <c r="CE36" s="1059"/>
      <c r="CF36" s="1059"/>
      <c r="CG36" s="1080"/>
      <c r="CH36" s="1055"/>
      <c r="CI36" s="1056"/>
      <c r="CJ36" s="1056"/>
      <c r="CK36" s="1056"/>
      <c r="CL36" s="1057"/>
      <c r="CM36" s="1055"/>
      <c r="CN36" s="1056"/>
      <c r="CO36" s="1056"/>
      <c r="CP36" s="1056"/>
      <c r="CQ36" s="1057"/>
      <c r="CR36" s="1055"/>
      <c r="CS36" s="1056"/>
      <c r="CT36" s="1056"/>
      <c r="CU36" s="1056"/>
      <c r="CV36" s="1057"/>
      <c r="CW36" s="1055"/>
      <c r="CX36" s="1056"/>
      <c r="CY36" s="1056"/>
      <c r="CZ36" s="1056"/>
      <c r="DA36" s="1057"/>
      <c r="DB36" s="1055"/>
      <c r="DC36" s="1056"/>
      <c r="DD36" s="1056"/>
      <c r="DE36" s="1056"/>
      <c r="DF36" s="1057"/>
      <c r="DG36" s="1055"/>
      <c r="DH36" s="1056"/>
      <c r="DI36" s="1056"/>
      <c r="DJ36" s="1056"/>
      <c r="DK36" s="1057"/>
      <c r="DL36" s="1055"/>
      <c r="DM36" s="1056"/>
      <c r="DN36" s="1056"/>
      <c r="DO36" s="1056"/>
      <c r="DP36" s="1057"/>
      <c r="DQ36" s="1055"/>
      <c r="DR36" s="1056"/>
      <c r="DS36" s="1056"/>
      <c r="DT36" s="1056"/>
      <c r="DU36" s="1057"/>
      <c r="DV36" s="1058"/>
      <c r="DW36" s="1059"/>
      <c r="DX36" s="1059"/>
      <c r="DY36" s="1059"/>
      <c r="DZ36" s="1060"/>
      <c r="EA36" s="226"/>
    </row>
    <row r="37" spans="1:131" ht="26.25" customHeight="1" x14ac:dyDescent="0.2">
      <c r="A37" s="238">
        <v>10</v>
      </c>
      <c r="B37" s="1096"/>
      <c r="C37" s="1097"/>
      <c r="D37" s="1097"/>
      <c r="E37" s="1097"/>
      <c r="F37" s="1097"/>
      <c r="G37" s="1097"/>
      <c r="H37" s="1097"/>
      <c r="I37" s="1097"/>
      <c r="J37" s="1097"/>
      <c r="K37" s="1097"/>
      <c r="L37" s="1097"/>
      <c r="M37" s="1097"/>
      <c r="N37" s="1097"/>
      <c r="O37" s="1097"/>
      <c r="P37" s="1098"/>
      <c r="Q37" s="1104"/>
      <c r="R37" s="1105"/>
      <c r="S37" s="1105"/>
      <c r="T37" s="1105"/>
      <c r="U37" s="1105"/>
      <c r="V37" s="1105"/>
      <c r="W37" s="1105"/>
      <c r="X37" s="1105"/>
      <c r="Y37" s="1105"/>
      <c r="Z37" s="1105"/>
      <c r="AA37" s="1105"/>
      <c r="AB37" s="1105"/>
      <c r="AC37" s="1105"/>
      <c r="AD37" s="1105"/>
      <c r="AE37" s="1106"/>
      <c r="AF37" s="1101"/>
      <c r="AG37" s="1102"/>
      <c r="AH37" s="1102"/>
      <c r="AI37" s="1102"/>
      <c r="AJ37" s="1103"/>
      <c r="AK37" s="1046"/>
      <c r="AL37" s="1035"/>
      <c r="AM37" s="1035"/>
      <c r="AN37" s="1035"/>
      <c r="AO37" s="1035"/>
      <c r="AP37" s="1035"/>
      <c r="AQ37" s="1035"/>
      <c r="AR37" s="1035"/>
      <c r="AS37" s="1035"/>
      <c r="AT37" s="1035"/>
      <c r="AU37" s="1035"/>
      <c r="AV37" s="1035"/>
      <c r="AW37" s="1035"/>
      <c r="AX37" s="1035"/>
      <c r="AY37" s="1035"/>
      <c r="AZ37" s="1107"/>
      <c r="BA37" s="1107"/>
      <c r="BB37" s="1107"/>
      <c r="BC37" s="1107"/>
      <c r="BD37" s="1107"/>
      <c r="BE37" s="1036"/>
      <c r="BF37" s="1036"/>
      <c r="BG37" s="1036"/>
      <c r="BH37" s="1036"/>
      <c r="BI37" s="1037"/>
      <c r="BJ37" s="228"/>
      <c r="BK37" s="228"/>
      <c r="BL37" s="228"/>
      <c r="BM37" s="228"/>
      <c r="BN37" s="228"/>
      <c r="BO37" s="237"/>
      <c r="BP37" s="237"/>
      <c r="BQ37" s="234">
        <v>31</v>
      </c>
      <c r="BR37" s="235"/>
      <c r="BS37" s="1058"/>
      <c r="BT37" s="1059"/>
      <c r="BU37" s="1059"/>
      <c r="BV37" s="1059"/>
      <c r="BW37" s="1059"/>
      <c r="BX37" s="1059"/>
      <c r="BY37" s="1059"/>
      <c r="BZ37" s="1059"/>
      <c r="CA37" s="1059"/>
      <c r="CB37" s="1059"/>
      <c r="CC37" s="1059"/>
      <c r="CD37" s="1059"/>
      <c r="CE37" s="1059"/>
      <c r="CF37" s="1059"/>
      <c r="CG37" s="1080"/>
      <c r="CH37" s="1055"/>
      <c r="CI37" s="1056"/>
      <c r="CJ37" s="1056"/>
      <c r="CK37" s="1056"/>
      <c r="CL37" s="1057"/>
      <c r="CM37" s="1055"/>
      <c r="CN37" s="1056"/>
      <c r="CO37" s="1056"/>
      <c r="CP37" s="1056"/>
      <c r="CQ37" s="1057"/>
      <c r="CR37" s="1055"/>
      <c r="CS37" s="1056"/>
      <c r="CT37" s="1056"/>
      <c r="CU37" s="1056"/>
      <c r="CV37" s="1057"/>
      <c r="CW37" s="1055"/>
      <c r="CX37" s="1056"/>
      <c r="CY37" s="1056"/>
      <c r="CZ37" s="1056"/>
      <c r="DA37" s="1057"/>
      <c r="DB37" s="1055"/>
      <c r="DC37" s="1056"/>
      <c r="DD37" s="1056"/>
      <c r="DE37" s="1056"/>
      <c r="DF37" s="1057"/>
      <c r="DG37" s="1055"/>
      <c r="DH37" s="1056"/>
      <c r="DI37" s="1056"/>
      <c r="DJ37" s="1056"/>
      <c r="DK37" s="1057"/>
      <c r="DL37" s="1055"/>
      <c r="DM37" s="1056"/>
      <c r="DN37" s="1056"/>
      <c r="DO37" s="1056"/>
      <c r="DP37" s="1057"/>
      <c r="DQ37" s="1055"/>
      <c r="DR37" s="1056"/>
      <c r="DS37" s="1056"/>
      <c r="DT37" s="1056"/>
      <c r="DU37" s="1057"/>
      <c r="DV37" s="1058"/>
      <c r="DW37" s="1059"/>
      <c r="DX37" s="1059"/>
      <c r="DY37" s="1059"/>
      <c r="DZ37" s="1060"/>
      <c r="EA37" s="226"/>
    </row>
    <row r="38" spans="1:131" ht="26.25" customHeight="1" x14ac:dyDescent="0.2">
      <c r="A38" s="238">
        <v>11</v>
      </c>
      <c r="B38" s="1096"/>
      <c r="C38" s="1097"/>
      <c r="D38" s="1097"/>
      <c r="E38" s="1097"/>
      <c r="F38" s="1097"/>
      <c r="G38" s="1097"/>
      <c r="H38" s="1097"/>
      <c r="I38" s="1097"/>
      <c r="J38" s="1097"/>
      <c r="K38" s="1097"/>
      <c r="L38" s="1097"/>
      <c r="M38" s="1097"/>
      <c r="N38" s="1097"/>
      <c r="O38" s="1097"/>
      <c r="P38" s="1098"/>
      <c r="Q38" s="1104"/>
      <c r="R38" s="1105"/>
      <c r="S38" s="1105"/>
      <c r="T38" s="1105"/>
      <c r="U38" s="1105"/>
      <c r="V38" s="1105"/>
      <c r="W38" s="1105"/>
      <c r="X38" s="1105"/>
      <c r="Y38" s="1105"/>
      <c r="Z38" s="1105"/>
      <c r="AA38" s="1105"/>
      <c r="AB38" s="1105"/>
      <c r="AC38" s="1105"/>
      <c r="AD38" s="1105"/>
      <c r="AE38" s="1106"/>
      <c r="AF38" s="1101"/>
      <c r="AG38" s="1102"/>
      <c r="AH38" s="1102"/>
      <c r="AI38" s="1102"/>
      <c r="AJ38" s="1103"/>
      <c r="AK38" s="1046"/>
      <c r="AL38" s="1035"/>
      <c r="AM38" s="1035"/>
      <c r="AN38" s="1035"/>
      <c r="AO38" s="1035"/>
      <c r="AP38" s="1035"/>
      <c r="AQ38" s="1035"/>
      <c r="AR38" s="1035"/>
      <c r="AS38" s="1035"/>
      <c r="AT38" s="1035"/>
      <c r="AU38" s="1035"/>
      <c r="AV38" s="1035"/>
      <c r="AW38" s="1035"/>
      <c r="AX38" s="1035"/>
      <c r="AY38" s="1035"/>
      <c r="AZ38" s="1107"/>
      <c r="BA38" s="1107"/>
      <c r="BB38" s="1107"/>
      <c r="BC38" s="1107"/>
      <c r="BD38" s="1107"/>
      <c r="BE38" s="1036"/>
      <c r="BF38" s="1036"/>
      <c r="BG38" s="1036"/>
      <c r="BH38" s="1036"/>
      <c r="BI38" s="1037"/>
      <c r="BJ38" s="228"/>
      <c r="BK38" s="228"/>
      <c r="BL38" s="228"/>
      <c r="BM38" s="228"/>
      <c r="BN38" s="228"/>
      <c r="BO38" s="237"/>
      <c r="BP38" s="237"/>
      <c r="BQ38" s="234">
        <v>32</v>
      </c>
      <c r="BR38" s="235"/>
      <c r="BS38" s="1058"/>
      <c r="BT38" s="1059"/>
      <c r="BU38" s="1059"/>
      <c r="BV38" s="1059"/>
      <c r="BW38" s="1059"/>
      <c r="BX38" s="1059"/>
      <c r="BY38" s="1059"/>
      <c r="BZ38" s="1059"/>
      <c r="CA38" s="1059"/>
      <c r="CB38" s="1059"/>
      <c r="CC38" s="1059"/>
      <c r="CD38" s="1059"/>
      <c r="CE38" s="1059"/>
      <c r="CF38" s="1059"/>
      <c r="CG38" s="1080"/>
      <c r="CH38" s="1055"/>
      <c r="CI38" s="1056"/>
      <c r="CJ38" s="1056"/>
      <c r="CK38" s="1056"/>
      <c r="CL38" s="1057"/>
      <c r="CM38" s="1055"/>
      <c r="CN38" s="1056"/>
      <c r="CO38" s="1056"/>
      <c r="CP38" s="1056"/>
      <c r="CQ38" s="1057"/>
      <c r="CR38" s="1055"/>
      <c r="CS38" s="1056"/>
      <c r="CT38" s="1056"/>
      <c r="CU38" s="1056"/>
      <c r="CV38" s="1057"/>
      <c r="CW38" s="1055"/>
      <c r="CX38" s="1056"/>
      <c r="CY38" s="1056"/>
      <c r="CZ38" s="1056"/>
      <c r="DA38" s="1057"/>
      <c r="DB38" s="1055"/>
      <c r="DC38" s="1056"/>
      <c r="DD38" s="1056"/>
      <c r="DE38" s="1056"/>
      <c r="DF38" s="1057"/>
      <c r="DG38" s="1055"/>
      <c r="DH38" s="1056"/>
      <c r="DI38" s="1056"/>
      <c r="DJ38" s="1056"/>
      <c r="DK38" s="1057"/>
      <c r="DL38" s="1055"/>
      <c r="DM38" s="1056"/>
      <c r="DN38" s="1056"/>
      <c r="DO38" s="1056"/>
      <c r="DP38" s="1057"/>
      <c r="DQ38" s="1055"/>
      <c r="DR38" s="1056"/>
      <c r="DS38" s="1056"/>
      <c r="DT38" s="1056"/>
      <c r="DU38" s="1057"/>
      <c r="DV38" s="1058"/>
      <c r="DW38" s="1059"/>
      <c r="DX38" s="1059"/>
      <c r="DY38" s="1059"/>
      <c r="DZ38" s="1060"/>
      <c r="EA38" s="226"/>
    </row>
    <row r="39" spans="1:131" ht="26.25" customHeight="1" x14ac:dyDescent="0.2">
      <c r="A39" s="238">
        <v>12</v>
      </c>
      <c r="B39" s="1096"/>
      <c r="C39" s="1097"/>
      <c r="D39" s="1097"/>
      <c r="E39" s="1097"/>
      <c r="F39" s="1097"/>
      <c r="G39" s="1097"/>
      <c r="H39" s="1097"/>
      <c r="I39" s="1097"/>
      <c r="J39" s="1097"/>
      <c r="K39" s="1097"/>
      <c r="L39" s="1097"/>
      <c r="M39" s="1097"/>
      <c r="N39" s="1097"/>
      <c r="O39" s="1097"/>
      <c r="P39" s="1098"/>
      <c r="Q39" s="1104"/>
      <c r="R39" s="1105"/>
      <c r="S39" s="1105"/>
      <c r="T39" s="1105"/>
      <c r="U39" s="1105"/>
      <c r="V39" s="1105"/>
      <c r="W39" s="1105"/>
      <c r="X39" s="1105"/>
      <c r="Y39" s="1105"/>
      <c r="Z39" s="1105"/>
      <c r="AA39" s="1105"/>
      <c r="AB39" s="1105"/>
      <c r="AC39" s="1105"/>
      <c r="AD39" s="1105"/>
      <c r="AE39" s="1106"/>
      <c r="AF39" s="1101"/>
      <c r="AG39" s="1102"/>
      <c r="AH39" s="1102"/>
      <c r="AI39" s="1102"/>
      <c r="AJ39" s="1103"/>
      <c r="AK39" s="1046"/>
      <c r="AL39" s="1035"/>
      <c r="AM39" s="1035"/>
      <c r="AN39" s="1035"/>
      <c r="AO39" s="1035"/>
      <c r="AP39" s="1035"/>
      <c r="AQ39" s="1035"/>
      <c r="AR39" s="1035"/>
      <c r="AS39" s="1035"/>
      <c r="AT39" s="1035"/>
      <c r="AU39" s="1035"/>
      <c r="AV39" s="1035"/>
      <c r="AW39" s="1035"/>
      <c r="AX39" s="1035"/>
      <c r="AY39" s="1035"/>
      <c r="AZ39" s="1107"/>
      <c r="BA39" s="1107"/>
      <c r="BB39" s="1107"/>
      <c r="BC39" s="1107"/>
      <c r="BD39" s="1107"/>
      <c r="BE39" s="1036"/>
      <c r="BF39" s="1036"/>
      <c r="BG39" s="1036"/>
      <c r="BH39" s="1036"/>
      <c r="BI39" s="1037"/>
      <c r="BJ39" s="228"/>
      <c r="BK39" s="228"/>
      <c r="BL39" s="228"/>
      <c r="BM39" s="228"/>
      <c r="BN39" s="228"/>
      <c r="BO39" s="237"/>
      <c r="BP39" s="237"/>
      <c r="BQ39" s="234">
        <v>33</v>
      </c>
      <c r="BR39" s="235"/>
      <c r="BS39" s="1058"/>
      <c r="BT39" s="1059"/>
      <c r="BU39" s="1059"/>
      <c r="BV39" s="1059"/>
      <c r="BW39" s="1059"/>
      <c r="BX39" s="1059"/>
      <c r="BY39" s="1059"/>
      <c r="BZ39" s="1059"/>
      <c r="CA39" s="1059"/>
      <c r="CB39" s="1059"/>
      <c r="CC39" s="1059"/>
      <c r="CD39" s="1059"/>
      <c r="CE39" s="1059"/>
      <c r="CF39" s="1059"/>
      <c r="CG39" s="1080"/>
      <c r="CH39" s="1055"/>
      <c r="CI39" s="1056"/>
      <c r="CJ39" s="1056"/>
      <c r="CK39" s="1056"/>
      <c r="CL39" s="1057"/>
      <c r="CM39" s="1055"/>
      <c r="CN39" s="1056"/>
      <c r="CO39" s="1056"/>
      <c r="CP39" s="1056"/>
      <c r="CQ39" s="1057"/>
      <c r="CR39" s="1055"/>
      <c r="CS39" s="1056"/>
      <c r="CT39" s="1056"/>
      <c r="CU39" s="1056"/>
      <c r="CV39" s="1057"/>
      <c r="CW39" s="1055"/>
      <c r="CX39" s="1056"/>
      <c r="CY39" s="1056"/>
      <c r="CZ39" s="1056"/>
      <c r="DA39" s="1057"/>
      <c r="DB39" s="1055"/>
      <c r="DC39" s="1056"/>
      <c r="DD39" s="1056"/>
      <c r="DE39" s="1056"/>
      <c r="DF39" s="1057"/>
      <c r="DG39" s="1055"/>
      <c r="DH39" s="1056"/>
      <c r="DI39" s="1056"/>
      <c r="DJ39" s="1056"/>
      <c r="DK39" s="1057"/>
      <c r="DL39" s="1055"/>
      <c r="DM39" s="1056"/>
      <c r="DN39" s="1056"/>
      <c r="DO39" s="1056"/>
      <c r="DP39" s="1057"/>
      <c r="DQ39" s="1055"/>
      <c r="DR39" s="1056"/>
      <c r="DS39" s="1056"/>
      <c r="DT39" s="1056"/>
      <c r="DU39" s="1057"/>
      <c r="DV39" s="1058"/>
      <c r="DW39" s="1059"/>
      <c r="DX39" s="1059"/>
      <c r="DY39" s="1059"/>
      <c r="DZ39" s="1060"/>
      <c r="EA39" s="226"/>
    </row>
    <row r="40" spans="1:131" ht="26.25" customHeight="1" x14ac:dyDescent="0.2">
      <c r="A40" s="234">
        <v>13</v>
      </c>
      <c r="B40" s="1096"/>
      <c r="C40" s="1097"/>
      <c r="D40" s="1097"/>
      <c r="E40" s="1097"/>
      <c r="F40" s="1097"/>
      <c r="G40" s="1097"/>
      <c r="H40" s="1097"/>
      <c r="I40" s="1097"/>
      <c r="J40" s="1097"/>
      <c r="K40" s="1097"/>
      <c r="L40" s="1097"/>
      <c r="M40" s="1097"/>
      <c r="N40" s="1097"/>
      <c r="O40" s="1097"/>
      <c r="P40" s="1098"/>
      <c r="Q40" s="1104"/>
      <c r="R40" s="1105"/>
      <c r="S40" s="1105"/>
      <c r="T40" s="1105"/>
      <c r="U40" s="1105"/>
      <c r="V40" s="1105"/>
      <c r="W40" s="1105"/>
      <c r="X40" s="1105"/>
      <c r="Y40" s="1105"/>
      <c r="Z40" s="1105"/>
      <c r="AA40" s="1105"/>
      <c r="AB40" s="1105"/>
      <c r="AC40" s="1105"/>
      <c r="AD40" s="1105"/>
      <c r="AE40" s="1106"/>
      <c r="AF40" s="1101"/>
      <c r="AG40" s="1102"/>
      <c r="AH40" s="1102"/>
      <c r="AI40" s="1102"/>
      <c r="AJ40" s="1103"/>
      <c r="AK40" s="1046"/>
      <c r="AL40" s="1035"/>
      <c r="AM40" s="1035"/>
      <c r="AN40" s="1035"/>
      <c r="AO40" s="1035"/>
      <c r="AP40" s="1035"/>
      <c r="AQ40" s="1035"/>
      <c r="AR40" s="1035"/>
      <c r="AS40" s="1035"/>
      <c r="AT40" s="1035"/>
      <c r="AU40" s="1035"/>
      <c r="AV40" s="1035"/>
      <c r="AW40" s="1035"/>
      <c r="AX40" s="1035"/>
      <c r="AY40" s="1035"/>
      <c r="AZ40" s="1107"/>
      <c r="BA40" s="1107"/>
      <c r="BB40" s="1107"/>
      <c r="BC40" s="1107"/>
      <c r="BD40" s="1107"/>
      <c r="BE40" s="1036"/>
      <c r="BF40" s="1036"/>
      <c r="BG40" s="1036"/>
      <c r="BH40" s="1036"/>
      <c r="BI40" s="1037"/>
      <c r="BJ40" s="228"/>
      <c r="BK40" s="228"/>
      <c r="BL40" s="228"/>
      <c r="BM40" s="228"/>
      <c r="BN40" s="228"/>
      <c r="BO40" s="237"/>
      <c r="BP40" s="237"/>
      <c r="BQ40" s="234">
        <v>34</v>
      </c>
      <c r="BR40" s="235"/>
      <c r="BS40" s="1058"/>
      <c r="BT40" s="1059"/>
      <c r="BU40" s="1059"/>
      <c r="BV40" s="1059"/>
      <c r="BW40" s="1059"/>
      <c r="BX40" s="1059"/>
      <c r="BY40" s="1059"/>
      <c r="BZ40" s="1059"/>
      <c r="CA40" s="1059"/>
      <c r="CB40" s="1059"/>
      <c r="CC40" s="1059"/>
      <c r="CD40" s="1059"/>
      <c r="CE40" s="1059"/>
      <c r="CF40" s="1059"/>
      <c r="CG40" s="1080"/>
      <c r="CH40" s="1055"/>
      <c r="CI40" s="1056"/>
      <c r="CJ40" s="1056"/>
      <c r="CK40" s="1056"/>
      <c r="CL40" s="1057"/>
      <c r="CM40" s="1055"/>
      <c r="CN40" s="1056"/>
      <c r="CO40" s="1056"/>
      <c r="CP40" s="1056"/>
      <c r="CQ40" s="1057"/>
      <c r="CR40" s="1055"/>
      <c r="CS40" s="1056"/>
      <c r="CT40" s="1056"/>
      <c r="CU40" s="1056"/>
      <c r="CV40" s="1057"/>
      <c r="CW40" s="1055"/>
      <c r="CX40" s="1056"/>
      <c r="CY40" s="1056"/>
      <c r="CZ40" s="1056"/>
      <c r="DA40" s="1057"/>
      <c r="DB40" s="1055"/>
      <c r="DC40" s="1056"/>
      <c r="DD40" s="1056"/>
      <c r="DE40" s="1056"/>
      <c r="DF40" s="1057"/>
      <c r="DG40" s="1055"/>
      <c r="DH40" s="1056"/>
      <c r="DI40" s="1056"/>
      <c r="DJ40" s="1056"/>
      <c r="DK40" s="1057"/>
      <c r="DL40" s="1055"/>
      <c r="DM40" s="1056"/>
      <c r="DN40" s="1056"/>
      <c r="DO40" s="1056"/>
      <c r="DP40" s="1057"/>
      <c r="DQ40" s="1055"/>
      <c r="DR40" s="1056"/>
      <c r="DS40" s="1056"/>
      <c r="DT40" s="1056"/>
      <c r="DU40" s="1057"/>
      <c r="DV40" s="1058"/>
      <c r="DW40" s="1059"/>
      <c r="DX40" s="1059"/>
      <c r="DY40" s="1059"/>
      <c r="DZ40" s="1060"/>
      <c r="EA40" s="226"/>
    </row>
    <row r="41" spans="1:131" ht="26.25" customHeight="1" x14ac:dyDescent="0.2">
      <c r="A41" s="234">
        <v>14</v>
      </c>
      <c r="B41" s="1096"/>
      <c r="C41" s="1097"/>
      <c r="D41" s="1097"/>
      <c r="E41" s="1097"/>
      <c r="F41" s="1097"/>
      <c r="G41" s="1097"/>
      <c r="H41" s="1097"/>
      <c r="I41" s="1097"/>
      <c r="J41" s="1097"/>
      <c r="K41" s="1097"/>
      <c r="L41" s="1097"/>
      <c r="M41" s="1097"/>
      <c r="N41" s="1097"/>
      <c r="O41" s="1097"/>
      <c r="P41" s="1098"/>
      <c r="Q41" s="1104"/>
      <c r="R41" s="1105"/>
      <c r="S41" s="1105"/>
      <c r="T41" s="1105"/>
      <c r="U41" s="1105"/>
      <c r="V41" s="1105"/>
      <c r="W41" s="1105"/>
      <c r="X41" s="1105"/>
      <c r="Y41" s="1105"/>
      <c r="Z41" s="1105"/>
      <c r="AA41" s="1105"/>
      <c r="AB41" s="1105"/>
      <c r="AC41" s="1105"/>
      <c r="AD41" s="1105"/>
      <c r="AE41" s="1106"/>
      <c r="AF41" s="1101"/>
      <c r="AG41" s="1102"/>
      <c r="AH41" s="1102"/>
      <c r="AI41" s="1102"/>
      <c r="AJ41" s="1103"/>
      <c r="AK41" s="1046"/>
      <c r="AL41" s="1035"/>
      <c r="AM41" s="1035"/>
      <c r="AN41" s="1035"/>
      <c r="AO41" s="1035"/>
      <c r="AP41" s="1035"/>
      <c r="AQ41" s="1035"/>
      <c r="AR41" s="1035"/>
      <c r="AS41" s="1035"/>
      <c r="AT41" s="1035"/>
      <c r="AU41" s="1035"/>
      <c r="AV41" s="1035"/>
      <c r="AW41" s="1035"/>
      <c r="AX41" s="1035"/>
      <c r="AY41" s="1035"/>
      <c r="AZ41" s="1107"/>
      <c r="BA41" s="1107"/>
      <c r="BB41" s="1107"/>
      <c r="BC41" s="1107"/>
      <c r="BD41" s="1107"/>
      <c r="BE41" s="1036"/>
      <c r="BF41" s="1036"/>
      <c r="BG41" s="1036"/>
      <c r="BH41" s="1036"/>
      <c r="BI41" s="1037"/>
      <c r="BJ41" s="228"/>
      <c r="BK41" s="228"/>
      <c r="BL41" s="228"/>
      <c r="BM41" s="228"/>
      <c r="BN41" s="228"/>
      <c r="BO41" s="237"/>
      <c r="BP41" s="237"/>
      <c r="BQ41" s="234">
        <v>35</v>
      </c>
      <c r="BR41" s="235"/>
      <c r="BS41" s="1058"/>
      <c r="BT41" s="1059"/>
      <c r="BU41" s="1059"/>
      <c r="BV41" s="1059"/>
      <c r="BW41" s="1059"/>
      <c r="BX41" s="1059"/>
      <c r="BY41" s="1059"/>
      <c r="BZ41" s="1059"/>
      <c r="CA41" s="1059"/>
      <c r="CB41" s="1059"/>
      <c r="CC41" s="1059"/>
      <c r="CD41" s="1059"/>
      <c r="CE41" s="1059"/>
      <c r="CF41" s="1059"/>
      <c r="CG41" s="1080"/>
      <c r="CH41" s="1055"/>
      <c r="CI41" s="1056"/>
      <c r="CJ41" s="1056"/>
      <c r="CK41" s="1056"/>
      <c r="CL41" s="1057"/>
      <c r="CM41" s="1055"/>
      <c r="CN41" s="1056"/>
      <c r="CO41" s="1056"/>
      <c r="CP41" s="1056"/>
      <c r="CQ41" s="1057"/>
      <c r="CR41" s="1055"/>
      <c r="CS41" s="1056"/>
      <c r="CT41" s="1056"/>
      <c r="CU41" s="1056"/>
      <c r="CV41" s="1057"/>
      <c r="CW41" s="1055"/>
      <c r="CX41" s="1056"/>
      <c r="CY41" s="1056"/>
      <c r="CZ41" s="1056"/>
      <c r="DA41" s="1057"/>
      <c r="DB41" s="1055"/>
      <c r="DC41" s="1056"/>
      <c r="DD41" s="1056"/>
      <c r="DE41" s="1056"/>
      <c r="DF41" s="1057"/>
      <c r="DG41" s="1055"/>
      <c r="DH41" s="1056"/>
      <c r="DI41" s="1056"/>
      <c r="DJ41" s="1056"/>
      <c r="DK41" s="1057"/>
      <c r="DL41" s="1055"/>
      <c r="DM41" s="1056"/>
      <c r="DN41" s="1056"/>
      <c r="DO41" s="1056"/>
      <c r="DP41" s="1057"/>
      <c r="DQ41" s="1055"/>
      <c r="DR41" s="1056"/>
      <c r="DS41" s="1056"/>
      <c r="DT41" s="1056"/>
      <c r="DU41" s="1057"/>
      <c r="DV41" s="1058"/>
      <c r="DW41" s="1059"/>
      <c r="DX41" s="1059"/>
      <c r="DY41" s="1059"/>
      <c r="DZ41" s="1060"/>
      <c r="EA41" s="226"/>
    </row>
    <row r="42" spans="1:131" ht="26.25" customHeight="1" x14ac:dyDescent="0.2">
      <c r="A42" s="234">
        <v>15</v>
      </c>
      <c r="B42" s="1096"/>
      <c r="C42" s="1097"/>
      <c r="D42" s="1097"/>
      <c r="E42" s="1097"/>
      <c r="F42" s="1097"/>
      <c r="G42" s="1097"/>
      <c r="H42" s="1097"/>
      <c r="I42" s="1097"/>
      <c r="J42" s="1097"/>
      <c r="K42" s="1097"/>
      <c r="L42" s="1097"/>
      <c r="M42" s="1097"/>
      <c r="N42" s="1097"/>
      <c r="O42" s="1097"/>
      <c r="P42" s="1098"/>
      <c r="Q42" s="1104"/>
      <c r="R42" s="1105"/>
      <c r="S42" s="1105"/>
      <c r="T42" s="1105"/>
      <c r="U42" s="1105"/>
      <c r="V42" s="1105"/>
      <c r="W42" s="1105"/>
      <c r="X42" s="1105"/>
      <c r="Y42" s="1105"/>
      <c r="Z42" s="1105"/>
      <c r="AA42" s="1105"/>
      <c r="AB42" s="1105"/>
      <c r="AC42" s="1105"/>
      <c r="AD42" s="1105"/>
      <c r="AE42" s="1106"/>
      <c r="AF42" s="1101"/>
      <c r="AG42" s="1102"/>
      <c r="AH42" s="1102"/>
      <c r="AI42" s="1102"/>
      <c r="AJ42" s="1103"/>
      <c r="AK42" s="1046"/>
      <c r="AL42" s="1035"/>
      <c r="AM42" s="1035"/>
      <c r="AN42" s="1035"/>
      <c r="AO42" s="1035"/>
      <c r="AP42" s="1035"/>
      <c r="AQ42" s="1035"/>
      <c r="AR42" s="1035"/>
      <c r="AS42" s="1035"/>
      <c r="AT42" s="1035"/>
      <c r="AU42" s="1035"/>
      <c r="AV42" s="1035"/>
      <c r="AW42" s="1035"/>
      <c r="AX42" s="1035"/>
      <c r="AY42" s="1035"/>
      <c r="AZ42" s="1107"/>
      <c r="BA42" s="1107"/>
      <c r="BB42" s="1107"/>
      <c r="BC42" s="1107"/>
      <c r="BD42" s="1107"/>
      <c r="BE42" s="1036"/>
      <c r="BF42" s="1036"/>
      <c r="BG42" s="1036"/>
      <c r="BH42" s="1036"/>
      <c r="BI42" s="1037"/>
      <c r="BJ42" s="228"/>
      <c r="BK42" s="228"/>
      <c r="BL42" s="228"/>
      <c r="BM42" s="228"/>
      <c r="BN42" s="228"/>
      <c r="BO42" s="237"/>
      <c r="BP42" s="237"/>
      <c r="BQ42" s="234">
        <v>36</v>
      </c>
      <c r="BR42" s="235"/>
      <c r="BS42" s="1058"/>
      <c r="BT42" s="1059"/>
      <c r="BU42" s="1059"/>
      <c r="BV42" s="1059"/>
      <c r="BW42" s="1059"/>
      <c r="BX42" s="1059"/>
      <c r="BY42" s="1059"/>
      <c r="BZ42" s="1059"/>
      <c r="CA42" s="1059"/>
      <c r="CB42" s="1059"/>
      <c r="CC42" s="1059"/>
      <c r="CD42" s="1059"/>
      <c r="CE42" s="1059"/>
      <c r="CF42" s="1059"/>
      <c r="CG42" s="1080"/>
      <c r="CH42" s="1055"/>
      <c r="CI42" s="1056"/>
      <c r="CJ42" s="1056"/>
      <c r="CK42" s="1056"/>
      <c r="CL42" s="1057"/>
      <c r="CM42" s="1055"/>
      <c r="CN42" s="1056"/>
      <c r="CO42" s="1056"/>
      <c r="CP42" s="1056"/>
      <c r="CQ42" s="1057"/>
      <c r="CR42" s="1055"/>
      <c r="CS42" s="1056"/>
      <c r="CT42" s="1056"/>
      <c r="CU42" s="1056"/>
      <c r="CV42" s="1057"/>
      <c r="CW42" s="1055"/>
      <c r="CX42" s="1056"/>
      <c r="CY42" s="1056"/>
      <c r="CZ42" s="1056"/>
      <c r="DA42" s="1057"/>
      <c r="DB42" s="1055"/>
      <c r="DC42" s="1056"/>
      <c r="DD42" s="1056"/>
      <c r="DE42" s="1056"/>
      <c r="DF42" s="1057"/>
      <c r="DG42" s="1055"/>
      <c r="DH42" s="1056"/>
      <c r="DI42" s="1056"/>
      <c r="DJ42" s="1056"/>
      <c r="DK42" s="1057"/>
      <c r="DL42" s="1055"/>
      <c r="DM42" s="1056"/>
      <c r="DN42" s="1056"/>
      <c r="DO42" s="1056"/>
      <c r="DP42" s="1057"/>
      <c r="DQ42" s="1055"/>
      <c r="DR42" s="1056"/>
      <c r="DS42" s="1056"/>
      <c r="DT42" s="1056"/>
      <c r="DU42" s="1057"/>
      <c r="DV42" s="1058"/>
      <c r="DW42" s="1059"/>
      <c r="DX42" s="1059"/>
      <c r="DY42" s="1059"/>
      <c r="DZ42" s="1060"/>
      <c r="EA42" s="226"/>
    </row>
    <row r="43" spans="1:131" ht="26.25" customHeight="1" x14ac:dyDescent="0.2">
      <c r="A43" s="234">
        <v>16</v>
      </c>
      <c r="B43" s="1096"/>
      <c r="C43" s="1097"/>
      <c r="D43" s="1097"/>
      <c r="E43" s="1097"/>
      <c r="F43" s="1097"/>
      <c r="G43" s="1097"/>
      <c r="H43" s="1097"/>
      <c r="I43" s="1097"/>
      <c r="J43" s="1097"/>
      <c r="K43" s="1097"/>
      <c r="L43" s="1097"/>
      <c r="M43" s="1097"/>
      <c r="N43" s="1097"/>
      <c r="O43" s="1097"/>
      <c r="P43" s="1098"/>
      <c r="Q43" s="1104"/>
      <c r="R43" s="1105"/>
      <c r="S43" s="1105"/>
      <c r="T43" s="1105"/>
      <c r="U43" s="1105"/>
      <c r="V43" s="1105"/>
      <c r="W43" s="1105"/>
      <c r="X43" s="1105"/>
      <c r="Y43" s="1105"/>
      <c r="Z43" s="1105"/>
      <c r="AA43" s="1105"/>
      <c r="AB43" s="1105"/>
      <c r="AC43" s="1105"/>
      <c r="AD43" s="1105"/>
      <c r="AE43" s="1106"/>
      <c r="AF43" s="1101"/>
      <c r="AG43" s="1102"/>
      <c r="AH43" s="1102"/>
      <c r="AI43" s="1102"/>
      <c r="AJ43" s="1103"/>
      <c r="AK43" s="1046"/>
      <c r="AL43" s="1035"/>
      <c r="AM43" s="1035"/>
      <c r="AN43" s="1035"/>
      <c r="AO43" s="1035"/>
      <c r="AP43" s="1035"/>
      <c r="AQ43" s="1035"/>
      <c r="AR43" s="1035"/>
      <c r="AS43" s="1035"/>
      <c r="AT43" s="1035"/>
      <c r="AU43" s="1035"/>
      <c r="AV43" s="1035"/>
      <c r="AW43" s="1035"/>
      <c r="AX43" s="1035"/>
      <c r="AY43" s="1035"/>
      <c r="AZ43" s="1107"/>
      <c r="BA43" s="1107"/>
      <c r="BB43" s="1107"/>
      <c r="BC43" s="1107"/>
      <c r="BD43" s="1107"/>
      <c r="BE43" s="1036"/>
      <c r="BF43" s="1036"/>
      <c r="BG43" s="1036"/>
      <c r="BH43" s="1036"/>
      <c r="BI43" s="1037"/>
      <c r="BJ43" s="228"/>
      <c r="BK43" s="228"/>
      <c r="BL43" s="228"/>
      <c r="BM43" s="228"/>
      <c r="BN43" s="228"/>
      <c r="BO43" s="237"/>
      <c r="BP43" s="237"/>
      <c r="BQ43" s="234">
        <v>37</v>
      </c>
      <c r="BR43" s="235"/>
      <c r="BS43" s="1058"/>
      <c r="BT43" s="1059"/>
      <c r="BU43" s="1059"/>
      <c r="BV43" s="1059"/>
      <c r="BW43" s="1059"/>
      <c r="BX43" s="1059"/>
      <c r="BY43" s="1059"/>
      <c r="BZ43" s="1059"/>
      <c r="CA43" s="1059"/>
      <c r="CB43" s="1059"/>
      <c r="CC43" s="1059"/>
      <c r="CD43" s="1059"/>
      <c r="CE43" s="1059"/>
      <c r="CF43" s="1059"/>
      <c r="CG43" s="1080"/>
      <c r="CH43" s="1055"/>
      <c r="CI43" s="1056"/>
      <c r="CJ43" s="1056"/>
      <c r="CK43" s="1056"/>
      <c r="CL43" s="1057"/>
      <c r="CM43" s="1055"/>
      <c r="CN43" s="1056"/>
      <c r="CO43" s="1056"/>
      <c r="CP43" s="1056"/>
      <c r="CQ43" s="1057"/>
      <c r="CR43" s="1055"/>
      <c r="CS43" s="1056"/>
      <c r="CT43" s="1056"/>
      <c r="CU43" s="1056"/>
      <c r="CV43" s="1057"/>
      <c r="CW43" s="1055"/>
      <c r="CX43" s="1056"/>
      <c r="CY43" s="1056"/>
      <c r="CZ43" s="1056"/>
      <c r="DA43" s="1057"/>
      <c r="DB43" s="1055"/>
      <c r="DC43" s="1056"/>
      <c r="DD43" s="1056"/>
      <c r="DE43" s="1056"/>
      <c r="DF43" s="1057"/>
      <c r="DG43" s="1055"/>
      <c r="DH43" s="1056"/>
      <c r="DI43" s="1056"/>
      <c r="DJ43" s="1056"/>
      <c r="DK43" s="1057"/>
      <c r="DL43" s="1055"/>
      <c r="DM43" s="1056"/>
      <c r="DN43" s="1056"/>
      <c r="DO43" s="1056"/>
      <c r="DP43" s="1057"/>
      <c r="DQ43" s="1055"/>
      <c r="DR43" s="1056"/>
      <c r="DS43" s="1056"/>
      <c r="DT43" s="1056"/>
      <c r="DU43" s="1057"/>
      <c r="DV43" s="1058"/>
      <c r="DW43" s="1059"/>
      <c r="DX43" s="1059"/>
      <c r="DY43" s="1059"/>
      <c r="DZ43" s="1060"/>
      <c r="EA43" s="226"/>
    </row>
    <row r="44" spans="1:131" ht="26.25" customHeight="1" x14ac:dyDescent="0.2">
      <c r="A44" s="234">
        <v>17</v>
      </c>
      <c r="B44" s="1096"/>
      <c r="C44" s="1097"/>
      <c r="D44" s="1097"/>
      <c r="E44" s="1097"/>
      <c r="F44" s="1097"/>
      <c r="G44" s="1097"/>
      <c r="H44" s="1097"/>
      <c r="I44" s="1097"/>
      <c r="J44" s="1097"/>
      <c r="K44" s="1097"/>
      <c r="L44" s="1097"/>
      <c r="M44" s="1097"/>
      <c r="N44" s="1097"/>
      <c r="O44" s="1097"/>
      <c r="P44" s="1098"/>
      <c r="Q44" s="1104"/>
      <c r="R44" s="1105"/>
      <c r="S44" s="1105"/>
      <c r="T44" s="1105"/>
      <c r="U44" s="1105"/>
      <c r="V44" s="1105"/>
      <c r="W44" s="1105"/>
      <c r="X44" s="1105"/>
      <c r="Y44" s="1105"/>
      <c r="Z44" s="1105"/>
      <c r="AA44" s="1105"/>
      <c r="AB44" s="1105"/>
      <c r="AC44" s="1105"/>
      <c r="AD44" s="1105"/>
      <c r="AE44" s="1106"/>
      <c r="AF44" s="1101"/>
      <c r="AG44" s="1102"/>
      <c r="AH44" s="1102"/>
      <c r="AI44" s="1102"/>
      <c r="AJ44" s="1103"/>
      <c r="AK44" s="1046"/>
      <c r="AL44" s="1035"/>
      <c r="AM44" s="1035"/>
      <c r="AN44" s="1035"/>
      <c r="AO44" s="1035"/>
      <c r="AP44" s="1035"/>
      <c r="AQ44" s="1035"/>
      <c r="AR44" s="1035"/>
      <c r="AS44" s="1035"/>
      <c r="AT44" s="1035"/>
      <c r="AU44" s="1035"/>
      <c r="AV44" s="1035"/>
      <c r="AW44" s="1035"/>
      <c r="AX44" s="1035"/>
      <c r="AY44" s="1035"/>
      <c r="AZ44" s="1107"/>
      <c r="BA44" s="1107"/>
      <c r="BB44" s="1107"/>
      <c r="BC44" s="1107"/>
      <c r="BD44" s="1107"/>
      <c r="BE44" s="1036"/>
      <c r="BF44" s="1036"/>
      <c r="BG44" s="1036"/>
      <c r="BH44" s="1036"/>
      <c r="BI44" s="1037"/>
      <c r="BJ44" s="228"/>
      <c r="BK44" s="228"/>
      <c r="BL44" s="228"/>
      <c r="BM44" s="228"/>
      <c r="BN44" s="228"/>
      <c r="BO44" s="237"/>
      <c r="BP44" s="237"/>
      <c r="BQ44" s="234">
        <v>38</v>
      </c>
      <c r="BR44" s="235"/>
      <c r="BS44" s="1058"/>
      <c r="BT44" s="1059"/>
      <c r="BU44" s="1059"/>
      <c r="BV44" s="1059"/>
      <c r="BW44" s="1059"/>
      <c r="BX44" s="1059"/>
      <c r="BY44" s="1059"/>
      <c r="BZ44" s="1059"/>
      <c r="CA44" s="1059"/>
      <c r="CB44" s="1059"/>
      <c r="CC44" s="1059"/>
      <c r="CD44" s="1059"/>
      <c r="CE44" s="1059"/>
      <c r="CF44" s="1059"/>
      <c r="CG44" s="1080"/>
      <c r="CH44" s="1055"/>
      <c r="CI44" s="1056"/>
      <c r="CJ44" s="1056"/>
      <c r="CK44" s="1056"/>
      <c r="CL44" s="1057"/>
      <c r="CM44" s="1055"/>
      <c r="CN44" s="1056"/>
      <c r="CO44" s="1056"/>
      <c r="CP44" s="1056"/>
      <c r="CQ44" s="1057"/>
      <c r="CR44" s="1055"/>
      <c r="CS44" s="1056"/>
      <c r="CT44" s="1056"/>
      <c r="CU44" s="1056"/>
      <c r="CV44" s="1057"/>
      <c r="CW44" s="1055"/>
      <c r="CX44" s="1056"/>
      <c r="CY44" s="1056"/>
      <c r="CZ44" s="1056"/>
      <c r="DA44" s="1057"/>
      <c r="DB44" s="1055"/>
      <c r="DC44" s="1056"/>
      <c r="DD44" s="1056"/>
      <c r="DE44" s="1056"/>
      <c r="DF44" s="1057"/>
      <c r="DG44" s="1055"/>
      <c r="DH44" s="1056"/>
      <c r="DI44" s="1056"/>
      <c r="DJ44" s="1056"/>
      <c r="DK44" s="1057"/>
      <c r="DL44" s="1055"/>
      <c r="DM44" s="1056"/>
      <c r="DN44" s="1056"/>
      <c r="DO44" s="1056"/>
      <c r="DP44" s="1057"/>
      <c r="DQ44" s="1055"/>
      <c r="DR44" s="1056"/>
      <c r="DS44" s="1056"/>
      <c r="DT44" s="1056"/>
      <c r="DU44" s="1057"/>
      <c r="DV44" s="1058"/>
      <c r="DW44" s="1059"/>
      <c r="DX44" s="1059"/>
      <c r="DY44" s="1059"/>
      <c r="DZ44" s="1060"/>
      <c r="EA44" s="226"/>
    </row>
    <row r="45" spans="1:131" ht="26.25" customHeight="1" x14ac:dyDescent="0.2">
      <c r="A45" s="234">
        <v>18</v>
      </c>
      <c r="B45" s="1096"/>
      <c r="C45" s="1097"/>
      <c r="D45" s="1097"/>
      <c r="E45" s="1097"/>
      <c r="F45" s="1097"/>
      <c r="G45" s="1097"/>
      <c r="H45" s="1097"/>
      <c r="I45" s="1097"/>
      <c r="J45" s="1097"/>
      <c r="K45" s="1097"/>
      <c r="L45" s="1097"/>
      <c r="M45" s="1097"/>
      <c r="N45" s="1097"/>
      <c r="O45" s="1097"/>
      <c r="P45" s="1098"/>
      <c r="Q45" s="1104"/>
      <c r="R45" s="1105"/>
      <c r="S45" s="1105"/>
      <c r="T45" s="1105"/>
      <c r="U45" s="1105"/>
      <c r="V45" s="1105"/>
      <c r="W45" s="1105"/>
      <c r="X45" s="1105"/>
      <c r="Y45" s="1105"/>
      <c r="Z45" s="1105"/>
      <c r="AA45" s="1105"/>
      <c r="AB45" s="1105"/>
      <c r="AC45" s="1105"/>
      <c r="AD45" s="1105"/>
      <c r="AE45" s="1106"/>
      <c r="AF45" s="1101"/>
      <c r="AG45" s="1102"/>
      <c r="AH45" s="1102"/>
      <c r="AI45" s="1102"/>
      <c r="AJ45" s="1103"/>
      <c r="AK45" s="1046"/>
      <c r="AL45" s="1035"/>
      <c r="AM45" s="1035"/>
      <c r="AN45" s="1035"/>
      <c r="AO45" s="1035"/>
      <c r="AP45" s="1035"/>
      <c r="AQ45" s="1035"/>
      <c r="AR45" s="1035"/>
      <c r="AS45" s="1035"/>
      <c r="AT45" s="1035"/>
      <c r="AU45" s="1035"/>
      <c r="AV45" s="1035"/>
      <c r="AW45" s="1035"/>
      <c r="AX45" s="1035"/>
      <c r="AY45" s="1035"/>
      <c r="AZ45" s="1107"/>
      <c r="BA45" s="1107"/>
      <c r="BB45" s="1107"/>
      <c r="BC45" s="1107"/>
      <c r="BD45" s="1107"/>
      <c r="BE45" s="1036"/>
      <c r="BF45" s="1036"/>
      <c r="BG45" s="1036"/>
      <c r="BH45" s="1036"/>
      <c r="BI45" s="1037"/>
      <c r="BJ45" s="228"/>
      <c r="BK45" s="228"/>
      <c r="BL45" s="228"/>
      <c r="BM45" s="228"/>
      <c r="BN45" s="228"/>
      <c r="BO45" s="237"/>
      <c r="BP45" s="237"/>
      <c r="BQ45" s="234">
        <v>39</v>
      </c>
      <c r="BR45" s="235"/>
      <c r="BS45" s="1058"/>
      <c r="BT45" s="1059"/>
      <c r="BU45" s="1059"/>
      <c r="BV45" s="1059"/>
      <c r="BW45" s="1059"/>
      <c r="BX45" s="1059"/>
      <c r="BY45" s="1059"/>
      <c r="BZ45" s="1059"/>
      <c r="CA45" s="1059"/>
      <c r="CB45" s="1059"/>
      <c r="CC45" s="1059"/>
      <c r="CD45" s="1059"/>
      <c r="CE45" s="1059"/>
      <c r="CF45" s="1059"/>
      <c r="CG45" s="1080"/>
      <c r="CH45" s="1055"/>
      <c r="CI45" s="1056"/>
      <c r="CJ45" s="1056"/>
      <c r="CK45" s="1056"/>
      <c r="CL45" s="1057"/>
      <c r="CM45" s="1055"/>
      <c r="CN45" s="1056"/>
      <c r="CO45" s="1056"/>
      <c r="CP45" s="1056"/>
      <c r="CQ45" s="1057"/>
      <c r="CR45" s="1055"/>
      <c r="CS45" s="1056"/>
      <c r="CT45" s="1056"/>
      <c r="CU45" s="1056"/>
      <c r="CV45" s="1057"/>
      <c r="CW45" s="1055"/>
      <c r="CX45" s="1056"/>
      <c r="CY45" s="1056"/>
      <c r="CZ45" s="1056"/>
      <c r="DA45" s="1057"/>
      <c r="DB45" s="1055"/>
      <c r="DC45" s="1056"/>
      <c r="DD45" s="1056"/>
      <c r="DE45" s="1056"/>
      <c r="DF45" s="1057"/>
      <c r="DG45" s="1055"/>
      <c r="DH45" s="1056"/>
      <c r="DI45" s="1056"/>
      <c r="DJ45" s="1056"/>
      <c r="DK45" s="1057"/>
      <c r="DL45" s="1055"/>
      <c r="DM45" s="1056"/>
      <c r="DN45" s="1056"/>
      <c r="DO45" s="1056"/>
      <c r="DP45" s="1057"/>
      <c r="DQ45" s="1055"/>
      <c r="DR45" s="1056"/>
      <c r="DS45" s="1056"/>
      <c r="DT45" s="1056"/>
      <c r="DU45" s="1057"/>
      <c r="DV45" s="1058"/>
      <c r="DW45" s="1059"/>
      <c r="DX45" s="1059"/>
      <c r="DY45" s="1059"/>
      <c r="DZ45" s="1060"/>
      <c r="EA45" s="226"/>
    </row>
    <row r="46" spans="1:131" ht="26.25" customHeight="1" x14ac:dyDescent="0.2">
      <c r="A46" s="234">
        <v>19</v>
      </c>
      <c r="B46" s="1096"/>
      <c r="C46" s="1097"/>
      <c r="D46" s="1097"/>
      <c r="E46" s="1097"/>
      <c r="F46" s="1097"/>
      <c r="G46" s="1097"/>
      <c r="H46" s="1097"/>
      <c r="I46" s="1097"/>
      <c r="J46" s="1097"/>
      <c r="K46" s="1097"/>
      <c r="L46" s="1097"/>
      <c r="M46" s="1097"/>
      <c r="N46" s="1097"/>
      <c r="O46" s="1097"/>
      <c r="P46" s="1098"/>
      <c r="Q46" s="1104"/>
      <c r="R46" s="1105"/>
      <c r="S46" s="1105"/>
      <c r="T46" s="1105"/>
      <c r="U46" s="1105"/>
      <c r="V46" s="1105"/>
      <c r="W46" s="1105"/>
      <c r="X46" s="1105"/>
      <c r="Y46" s="1105"/>
      <c r="Z46" s="1105"/>
      <c r="AA46" s="1105"/>
      <c r="AB46" s="1105"/>
      <c r="AC46" s="1105"/>
      <c r="AD46" s="1105"/>
      <c r="AE46" s="1106"/>
      <c r="AF46" s="1101"/>
      <c r="AG46" s="1102"/>
      <c r="AH46" s="1102"/>
      <c r="AI46" s="1102"/>
      <c r="AJ46" s="1103"/>
      <c r="AK46" s="1046"/>
      <c r="AL46" s="1035"/>
      <c r="AM46" s="1035"/>
      <c r="AN46" s="1035"/>
      <c r="AO46" s="1035"/>
      <c r="AP46" s="1035"/>
      <c r="AQ46" s="1035"/>
      <c r="AR46" s="1035"/>
      <c r="AS46" s="1035"/>
      <c r="AT46" s="1035"/>
      <c r="AU46" s="1035"/>
      <c r="AV46" s="1035"/>
      <c r="AW46" s="1035"/>
      <c r="AX46" s="1035"/>
      <c r="AY46" s="1035"/>
      <c r="AZ46" s="1107"/>
      <c r="BA46" s="1107"/>
      <c r="BB46" s="1107"/>
      <c r="BC46" s="1107"/>
      <c r="BD46" s="1107"/>
      <c r="BE46" s="1036"/>
      <c r="BF46" s="1036"/>
      <c r="BG46" s="1036"/>
      <c r="BH46" s="1036"/>
      <c r="BI46" s="1037"/>
      <c r="BJ46" s="228"/>
      <c r="BK46" s="228"/>
      <c r="BL46" s="228"/>
      <c r="BM46" s="228"/>
      <c r="BN46" s="228"/>
      <c r="BO46" s="237"/>
      <c r="BP46" s="237"/>
      <c r="BQ46" s="234">
        <v>40</v>
      </c>
      <c r="BR46" s="235"/>
      <c r="BS46" s="1058"/>
      <c r="BT46" s="1059"/>
      <c r="BU46" s="1059"/>
      <c r="BV46" s="1059"/>
      <c r="BW46" s="1059"/>
      <c r="BX46" s="1059"/>
      <c r="BY46" s="1059"/>
      <c r="BZ46" s="1059"/>
      <c r="CA46" s="1059"/>
      <c r="CB46" s="1059"/>
      <c r="CC46" s="1059"/>
      <c r="CD46" s="1059"/>
      <c r="CE46" s="1059"/>
      <c r="CF46" s="1059"/>
      <c r="CG46" s="1080"/>
      <c r="CH46" s="1055"/>
      <c r="CI46" s="1056"/>
      <c r="CJ46" s="1056"/>
      <c r="CK46" s="1056"/>
      <c r="CL46" s="1057"/>
      <c r="CM46" s="1055"/>
      <c r="CN46" s="1056"/>
      <c r="CO46" s="1056"/>
      <c r="CP46" s="1056"/>
      <c r="CQ46" s="1057"/>
      <c r="CR46" s="1055"/>
      <c r="CS46" s="1056"/>
      <c r="CT46" s="1056"/>
      <c r="CU46" s="1056"/>
      <c r="CV46" s="1057"/>
      <c r="CW46" s="1055"/>
      <c r="CX46" s="1056"/>
      <c r="CY46" s="1056"/>
      <c r="CZ46" s="1056"/>
      <c r="DA46" s="1057"/>
      <c r="DB46" s="1055"/>
      <c r="DC46" s="1056"/>
      <c r="DD46" s="1056"/>
      <c r="DE46" s="1056"/>
      <c r="DF46" s="1057"/>
      <c r="DG46" s="1055"/>
      <c r="DH46" s="1056"/>
      <c r="DI46" s="1056"/>
      <c r="DJ46" s="1056"/>
      <c r="DK46" s="1057"/>
      <c r="DL46" s="1055"/>
      <c r="DM46" s="1056"/>
      <c r="DN46" s="1056"/>
      <c r="DO46" s="1056"/>
      <c r="DP46" s="1057"/>
      <c r="DQ46" s="1055"/>
      <c r="DR46" s="1056"/>
      <c r="DS46" s="1056"/>
      <c r="DT46" s="1056"/>
      <c r="DU46" s="1057"/>
      <c r="DV46" s="1058"/>
      <c r="DW46" s="1059"/>
      <c r="DX46" s="1059"/>
      <c r="DY46" s="1059"/>
      <c r="DZ46" s="1060"/>
      <c r="EA46" s="226"/>
    </row>
    <row r="47" spans="1:131" ht="26.25" customHeight="1" x14ac:dyDescent="0.2">
      <c r="A47" s="234">
        <v>20</v>
      </c>
      <c r="B47" s="1096"/>
      <c r="C47" s="1097"/>
      <c r="D47" s="1097"/>
      <c r="E47" s="1097"/>
      <c r="F47" s="1097"/>
      <c r="G47" s="1097"/>
      <c r="H47" s="1097"/>
      <c r="I47" s="1097"/>
      <c r="J47" s="1097"/>
      <c r="K47" s="1097"/>
      <c r="L47" s="1097"/>
      <c r="M47" s="1097"/>
      <c r="N47" s="1097"/>
      <c r="O47" s="1097"/>
      <c r="P47" s="1098"/>
      <c r="Q47" s="1104"/>
      <c r="R47" s="1105"/>
      <c r="S47" s="1105"/>
      <c r="T47" s="1105"/>
      <c r="U47" s="1105"/>
      <c r="V47" s="1105"/>
      <c r="W47" s="1105"/>
      <c r="X47" s="1105"/>
      <c r="Y47" s="1105"/>
      <c r="Z47" s="1105"/>
      <c r="AA47" s="1105"/>
      <c r="AB47" s="1105"/>
      <c r="AC47" s="1105"/>
      <c r="AD47" s="1105"/>
      <c r="AE47" s="1106"/>
      <c r="AF47" s="1101"/>
      <c r="AG47" s="1102"/>
      <c r="AH47" s="1102"/>
      <c r="AI47" s="1102"/>
      <c r="AJ47" s="1103"/>
      <c r="AK47" s="1046"/>
      <c r="AL47" s="1035"/>
      <c r="AM47" s="1035"/>
      <c r="AN47" s="1035"/>
      <c r="AO47" s="1035"/>
      <c r="AP47" s="1035"/>
      <c r="AQ47" s="1035"/>
      <c r="AR47" s="1035"/>
      <c r="AS47" s="1035"/>
      <c r="AT47" s="1035"/>
      <c r="AU47" s="1035"/>
      <c r="AV47" s="1035"/>
      <c r="AW47" s="1035"/>
      <c r="AX47" s="1035"/>
      <c r="AY47" s="1035"/>
      <c r="AZ47" s="1107"/>
      <c r="BA47" s="1107"/>
      <c r="BB47" s="1107"/>
      <c r="BC47" s="1107"/>
      <c r="BD47" s="1107"/>
      <c r="BE47" s="1036"/>
      <c r="BF47" s="1036"/>
      <c r="BG47" s="1036"/>
      <c r="BH47" s="1036"/>
      <c r="BI47" s="1037"/>
      <c r="BJ47" s="228"/>
      <c r="BK47" s="228"/>
      <c r="BL47" s="228"/>
      <c r="BM47" s="228"/>
      <c r="BN47" s="228"/>
      <c r="BO47" s="237"/>
      <c r="BP47" s="237"/>
      <c r="BQ47" s="234">
        <v>41</v>
      </c>
      <c r="BR47" s="235"/>
      <c r="BS47" s="1058"/>
      <c r="BT47" s="1059"/>
      <c r="BU47" s="1059"/>
      <c r="BV47" s="1059"/>
      <c r="BW47" s="1059"/>
      <c r="BX47" s="1059"/>
      <c r="BY47" s="1059"/>
      <c r="BZ47" s="1059"/>
      <c r="CA47" s="1059"/>
      <c r="CB47" s="1059"/>
      <c r="CC47" s="1059"/>
      <c r="CD47" s="1059"/>
      <c r="CE47" s="1059"/>
      <c r="CF47" s="1059"/>
      <c r="CG47" s="1080"/>
      <c r="CH47" s="1055"/>
      <c r="CI47" s="1056"/>
      <c r="CJ47" s="1056"/>
      <c r="CK47" s="1056"/>
      <c r="CL47" s="1057"/>
      <c r="CM47" s="1055"/>
      <c r="CN47" s="1056"/>
      <c r="CO47" s="1056"/>
      <c r="CP47" s="1056"/>
      <c r="CQ47" s="1057"/>
      <c r="CR47" s="1055"/>
      <c r="CS47" s="1056"/>
      <c r="CT47" s="1056"/>
      <c r="CU47" s="1056"/>
      <c r="CV47" s="1057"/>
      <c r="CW47" s="1055"/>
      <c r="CX47" s="1056"/>
      <c r="CY47" s="1056"/>
      <c r="CZ47" s="1056"/>
      <c r="DA47" s="1057"/>
      <c r="DB47" s="1055"/>
      <c r="DC47" s="1056"/>
      <c r="DD47" s="1056"/>
      <c r="DE47" s="1056"/>
      <c r="DF47" s="1057"/>
      <c r="DG47" s="1055"/>
      <c r="DH47" s="1056"/>
      <c r="DI47" s="1056"/>
      <c r="DJ47" s="1056"/>
      <c r="DK47" s="1057"/>
      <c r="DL47" s="1055"/>
      <c r="DM47" s="1056"/>
      <c r="DN47" s="1056"/>
      <c r="DO47" s="1056"/>
      <c r="DP47" s="1057"/>
      <c r="DQ47" s="1055"/>
      <c r="DR47" s="1056"/>
      <c r="DS47" s="1056"/>
      <c r="DT47" s="1056"/>
      <c r="DU47" s="1057"/>
      <c r="DV47" s="1058"/>
      <c r="DW47" s="1059"/>
      <c r="DX47" s="1059"/>
      <c r="DY47" s="1059"/>
      <c r="DZ47" s="1060"/>
      <c r="EA47" s="226"/>
    </row>
    <row r="48" spans="1:131" ht="26.25" customHeight="1" x14ac:dyDescent="0.2">
      <c r="A48" s="234">
        <v>21</v>
      </c>
      <c r="B48" s="1096"/>
      <c r="C48" s="1097"/>
      <c r="D48" s="1097"/>
      <c r="E48" s="1097"/>
      <c r="F48" s="1097"/>
      <c r="G48" s="1097"/>
      <c r="H48" s="1097"/>
      <c r="I48" s="1097"/>
      <c r="J48" s="1097"/>
      <c r="K48" s="1097"/>
      <c r="L48" s="1097"/>
      <c r="M48" s="1097"/>
      <c r="N48" s="1097"/>
      <c r="O48" s="1097"/>
      <c r="P48" s="1098"/>
      <c r="Q48" s="1104"/>
      <c r="R48" s="1105"/>
      <c r="S48" s="1105"/>
      <c r="T48" s="1105"/>
      <c r="U48" s="1105"/>
      <c r="V48" s="1105"/>
      <c r="W48" s="1105"/>
      <c r="X48" s="1105"/>
      <c r="Y48" s="1105"/>
      <c r="Z48" s="1105"/>
      <c r="AA48" s="1105"/>
      <c r="AB48" s="1105"/>
      <c r="AC48" s="1105"/>
      <c r="AD48" s="1105"/>
      <c r="AE48" s="1106"/>
      <c r="AF48" s="1101"/>
      <c r="AG48" s="1102"/>
      <c r="AH48" s="1102"/>
      <c r="AI48" s="1102"/>
      <c r="AJ48" s="1103"/>
      <c r="AK48" s="1046"/>
      <c r="AL48" s="1035"/>
      <c r="AM48" s="1035"/>
      <c r="AN48" s="1035"/>
      <c r="AO48" s="1035"/>
      <c r="AP48" s="1035"/>
      <c r="AQ48" s="1035"/>
      <c r="AR48" s="1035"/>
      <c r="AS48" s="1035"/>
      <c r="AT48" s="1035"/>
      <c r="AU48" s="1035"/>
      <c r="AV48" s="1035"/>
      <c r="AW48" s="1035"/>
      <c r="AX48" s="1035"/>
      <c r="AY48" s="1035"/>
      <c r="AZ48" s="1107"/>
      <c r="BA48" s="1107"/>
      <c r="BB48" s="1107"/>
      <c r="BC48" s="1107"/>
      <c r="BD48" s="1107"/>
      <c r="BE48" s="1036"/>
      <c r="BF48" s="1036"/>
      <c r="BG48" s="1036"/>
      <c r="BH48" s="1036"/>
      <c r="BI48" s="1037"/>
      <c r="BJ48" s="228"/>
      <c r="BK48" s="228"/>
      <c r="BL48" s="228"/>
      <c r="BM48" s="228"/>
      <c r="BN48" s="228"/>
      <c r="BO48" s="237"/>
      <c r="BP48" s="237"/>
      <c r="BQ48" s="234">
        <v>42</v>
      </c>
      <c r="BR48" s="235"/>
      <c r="BS48" s="1058"/>
      <c r="BT48" s="1059"/>
      <c r="BU48" s="1059"/>
      <c r="BV48" s="1059"/>
      <c r="BW48" s="1059"/>
      <c r="BX48" s="1059"/>
      <c r="BY48" s="1059"/>
      <c r="BZ48" s="1059"/>
      <c r="CA48" s="1059"/>
      <c r="CB48" s="1059"/>
      <c r="CC48" s="1059"/>
      <c r="CD48" s="1059"/>
      <c r="CE48" s="1059"/>
      <c r="CF48" s="1059"/>
      <c r="CG48" s="1080"/>
      <c r="CH48" s="1055"/>
      <c r="CI48" s="1056"/>
      <c r="CJ48" s="1056"/>
      <c r="CK48" s="1056"/>
      <c r="CL48" s="1057"/>
      <c r="CM48" s="1055"/>
      <c r="CN48" s="1056"/>
      <c r="CO48" s="1056"/>
      <c r="CP48" s="1056"/>
      <c r="CQ48" s="1057"/>
      <c r="CR48" s="1055"/>
      <c r="CS48" s="1056"/>
      <c r="CT48" s="1056"/>
      <c r="CU48" s="1056"/>
      <c r="CV48" s="1057"/>
      <c r="CW48" s="1055"/>
      <c r="CX48" s="1056"/>
      <c r="CY48" s="1056"/>
      <c r="CZ48" s="1056"/>
      <c r="DA48" s="1057"/>
      <c r="DB48" s="1055"/>
      <c r="DC48" s="1056"/>
      <c r="DD48" s="1056"/>
      <c r="DE48" s="1056"/>
      <c r="DF48" s="1057"/>
      <c r="DG48" s="1055"/>
      <c r="DH48" s="1056"/>
      <c r="DI48" s="1056"/>
      <c r="DJ48" s="1056"/>
      <c r="DK48" s="1057"/>
      <c r="DL48" s="1055"/>
      <c r="DM48" s="1056"/>
      <c r="DN48" s="1056"/>
      <c r="DO48" s="1056"/>
      <c r="DP48" s="1057"/>
      <c r="DQ48" s="1055"/>
      <c r="DR48" s="1056"/>
      <c r="DS48" s="1056"/>
      <c r="DT48" s="1056"/>
      <c r="DU48" s="1057"/>
      <c r="DV48" s="1058"/>
      <c r="DW48" s="1059"/>
      <c r="DX48" s="1059"/>
      <c r="DY48" s="1059"/>
      <c r="DZ48" s="1060"/>
      <c r="EA48" s="226"/>
    </row>
    <row r="49" spans="1:131" ht="26.25" customHeight="1" x14ac:dyDescent="0.2">
      <c r="A49" s="234">
        <v>22</v>
      </c>
      <c r="B49" s="1096"/>
      <c r="C49" s="1097"/>
      <c r="D49" s="1097"/>
      <c r="E49" s="1097"/>
      <c r="F49" s="1097"/>
      <c r="G49" s="1097"/>
      <c r="H49" s="1097"/>
      <c r="I49" s="1097"/>
      <c r="J49" s="1097"/>
      <c r="K49" s="1097"/>
      <c r="L49" s="1097"/>
      <c r="M49" s="1097"/>
      <c r="N49" s="1097"/>
      <c r="O49" s="1097"/>
      <c r="P49" s="1098"/>
      <c r="Q49" s="1104"/>
      <c r="R49" s="1105"/>
      <c r="S49" s="1105"/>
      <c r="T49" s="1105"/>
      <c r="U49" s="1105"/>
      <c r="V49" s="1105"/>
      <c r="W49" s="1105"/>
      <c r="X49" s="1105"/>
      <c r="Y49" s="1105"/>
      <c r="Z49" s="1105"/>
      <c r="AA49" s="1105"/>
      <c r="AB49" s="1105"/>
      <c r="AC49" s="1105"/>
      <c r="AD49" s="1105"/>
      <c r="AE49" s="1106"/>
      <c r="AF49" s="1101"/>
      <c r="AG49" s="1102"/>
      <c r="AH49" s="1102"/>
      <c r="AI49" s="1102"/>
      <c r="AJ49" s="1103"/>
      <c r="AK49" s="1046"/>
      <c r="AL49" s="1035"/>
      <c r="AM49" s="1035"/>
      <c r="AN49" s="1035"/>
      <c r="AO49" s="1035"/>
      <c r="AP49" s="1035"/>
      <c r="AQ49" s="1035"/>
      <c r="AR49" s="1035"/>
      <c r="AS49" s="1035"/>
      <c r="AT49" s="1035"/>
      <c r="AU49" s="1035"/>
      <c r="AV49" s="1035"/>
      <c r="AW49" s="1035"/>
      <c r="AX49" s="1035"/>
      <c r="AY49" s="1035"/>
      <c r="AZ49" s="1107"/>
      <c r="BA49" s="1107"/>
      <c r="BB49" s="1107"/>
      <c r="BC49" s="1107"/>
      <c r="BD49" s="1107"/>
      <c r="BE49" s="1036"/>
      <c r="BF49" s="1036"/>
      <c r="BG49" s="1036"/>
      <c r="BH49" s="1036"/>
      <c r="BI49" s="1037"/>
      <c r="BJ49" s="228"/>
      <c r="BK49" s="228"/>
      <c r="BL49" s="228"/>
      <c r="BM49" s="228"/>
      <c r="BN49" s="228"/>
      <c r="BO49" s="237"/>
      <c r="BP49" s="237"/>
      <c r="BQ49" s="234">
        <v>43</v>
      </c>
      <c r="BR49" s="235"/>
      <c r="BS49" s="1058"/>
      <c r="BT49" s="1059"/>
      <c r="BU49" s="1059"/>
      <c r="BV49" s="1059"/>
      <c r="BW49" s="1059"/>
      <c r="BX49" s="1059"/>
      <c r="BY49" s="1059"/>
      <c r="BZ49" s="1059"/>
      <c r="CA49" s="1059"/>
      <c r="CB49" s="1059"/>
      <c r="CC49" s="1059"/>
      <c r="CD49" s="1059"/>
      <c r="CE49" s="1059"/>
      <c r="CF49" s="1059"/>
      <c r="CG49" s="1080"/>
      <c r="CH49" s="1055"/>
      <c r="CI49" s="1056"/>
      <c r="CJ49" s="1056"/>
      <c r="CK49" s="1056"/>
      <c r="CL49" s="1057"/>
      <c r="CM49" s="1055"/>
      <c r="CN49" s="1056"/>
      <c r="CO49" s="1056"/>
      <c r="CP49" s="1056"/>
      <c r="CQ49" s="1057"/>
      <c r="CR49" s="1055"/>
      <c r="CS49" s="1056"/>
      <c r="CT49" s="1056"/>
      <c r="CU49" s="1056"/>
      <c r="CV49" s="1057"/>
      <c r="CW49" s="1055"/>
      <c r="CX49" s="1056"/>
      <c r="CY49" s="1056"/>
      <c r="CZ49" s="1056"/>
      <c r="DA49" s="1057"/>
      <c r="DB49" s="1055"/>
      <c r="DC49" s="1056"/>
      <c r="DD49" s="1056"/>
      <c r="DE49" s="1056"/>
      <c r="DF49" s="1057"/>
      <c r="DG49" s="1055"/>
      <c r="DH49" s="1056"/>
      <c r="DI49" s="1056"/>
      <c r="DJ49" s="1056"/>
      <c r="DK49" s="1057"/>
      <c r="DL49" s="1055"/>
      <c r="DM49" s="1056"/>
      <c r="DN49" s="1056"/>
      <c r="DO49" s="1056"/>
      <c r="DP49" s="1057"/>
      <c r="DQ49" s="1055"/>
      <c r="DR49" s="1056"/>
      <c r="DS49" s="1056"/>
      <c r="DT49" s="1056"/>
      <c r="DU49" s="1057"/>
      <c r="DV49" s="1058"/>
      <c r="DW49" s="1059"/>
      <c r="DX49" s="1059"/>
      <c r="DY49" s="1059"/>
      <c r="DZ49" s="1060"/>
      <c r="EA49" s="226"/>
    </row>
    <row r="50" spans="1:131" ht="26.25" customHeight="1" x14ac:dyDescent="0.2">
      <c r="A50" s="234">
        <v>23</v>
      </c>
      <c r="B50" s="1096"/>
      <c r="C50" s="1097"/>
      <c r="D50" s="1097"/>
      <c r="E50" s="1097"/>
      <c r="F50" s="1097"/>
      <c r="G50" s="1097"/>
      <c r="H50" s="1097"/>
      <c r="I50" s="1097"/>
      <c r="J50" s="1097"/>
      <c r="K50" s="1097"/>
      <c r="L50" s="1097"/>
      <c r="M50" s="1097"/>
      <c r="N50" s="1097"/>
      <c r="O50" s="1097"/>
      <c r="P50" s="1098"/>
      <c r="Q50" s="1099"/>
      <c r="R50" s="1091"/>
      <c r="S50" s="1091"/>
      <c r="T50" s="1091"/>
      <c r="U50" s="1091"/>
      <c r="V50" s="1091"/>
      <c r="W50" s="1091"/>
      <c r="X50" s="1091"/>
      <c r="Y50" s="1091"/>
      <c r="Z50" s="1091"/>
      <c r="AA50" s="1091"/>
      <c r="AB50" s="1091"/>
      <c r="AC50" s="1091"/>
      <c r="AD50" s="1091"/>
      <c r="AE50" s="1100"/>
      <c r="AF50" s="1101"/>
      <c r="AG50" s="1102"/>
      <c r="AH50" s="1102"/>
      <c r="AI50" s="1102"/>
      <c r="AJ50" s="1103"/>
      <c r="AK50" s="1090"/>
      <c r="AL50" s="1091"/>
      <c r="AM50" s="1091"/>
      <c r="AN50" s="1091"/>
      <c r="AO50" s="1091"/>
      <c r="AP50" s="1091"/>
      <c r="AQ50" s="1091"/>
      <c r="AR50" s="1091"/>
      <c r="AS50" s="1091"/>
      <c r="AT50" s="1091"/>
      <c r="AU50" s="1091"/>
      <c r="AV50" s="1091"/>
      <c r="AW50" s="1091"/>
      <c r="AX50" s="1091"/>
      <c r="AY50" s="1091"/>
      <c r="AZ50" s="1092"/>
      <c r="BA50" s="1092"/>
      <c r="BB50" s="1092"/>
      <c r="BC50" s="1092"/>
      <c r="BD50" s="1092"/>
      <c r="BE50" s="1036"/>
      <c r="BF50" s="1036"/>
      <c r="BG50" s="1036"/>
      <c r="BH50" s="1036"/>
      <c r="BI50" s="1037"/>
      <c r="BJ50" s="228"/>
      <c r="BK50" s="228"/>
      <c r="BL50" s="228"/>
      <c r="BM50" s="228"/>
      <c r="BN50" s="228"/>
      <c r="BO50" s="237"/>
      <c r="BP50" s="237"/>
      <c r="BQ50" s="234">
        <v>44</v>
      </c>
      <c r="BR50" s="235"/>
      <c r="BS50" s="1058"/>
      <c r="BT50" s="1059"/>
      <c r="BU50" s="1059"/>
      <c r="BV50" s="1059"/>
      <c r="BW50" s="1059"/>
      <c r="BX50" s="1059"/>
      <c r="BY50" s="1059"/>
      <c r="BZ50" s="1059"/>
      <c r="CA50" s="1059"/>
      <c r="CB50" s="1059"/>
      <c r="CC50" s="1059"/>
      <c r="CD50" s="1059"/>
      <c r="CE50" s="1059"/>
      <c r="CF50" s="1059"/>
      <c r="CG50" s="1080"/>
      <c r="CH50" s="1055"/>
      <c r="CI50" s="1056"/>
      <c r="CJ50" s="1056"/>
      <c r="CK50" s="1056"/>
      <c r="CL50" s="1057"/>
      <c r="CM50" s="1055"/>
      <c r="CN50" s="1056"/>
      <c r="CO50" s="1056"/>
      <c r="CP50" s="1056"/>
      <c r="CQ50" s="1057"/>
      <c r="CR50" s="1055"/>
      <c r="CS50" s="1056"/>
      <c r="CT50" s="1056"/>
      <c r="CU50" s="1056"/>
      <c r="CV50" s="1057"/>
      <c r="CW50" s="1055"/>
      <c r="CX50" s="1056"/>
      <c r="CY50" s="1056"/>
      <c r="CZ50" s="1056"/>
      <c r="DA50" s="1057"/>
      <c r="DB50" s="1055"/>
      <c r="DC50" s="1056"/>
      <c r="DD50" s="1056"/>
      <c r="DE50" s="1056"/>
      <c r="DF50" s="1057"/>
      <c r="DG50" s="1055"/>
      <c r="DH50" s="1056"/>
      <c r="DI50" s="1056"/>
      <c r="DJ50" s="1056"/>
      <c r="DK50" s="1057"/>
      <c r="DL50" s="1055"/>
      <c r="DM50" s="1056"/>
      <c r="DN50" s="1056"/>
      <c r="DO50" s="1056"/>
      <c r="DP50" s="1057"/>
      <c r="DQ50" s="1055"/>
      <c r="DR50" s="1056"/>
      <c r="DS50" s="1056"/>
      <c r="DT50" s="1056"/>
      <c r="DU50" s="1057"/>
      <c r="DV50" s="1058"/>
      <c r="DW50" s="1059"/>
      <c r="DX50" s="1059"/>
      <c r="DY50" s="1059"/>
      <c r="DZ50" s="1060"/>
      <c r="EA50" s="226"/>
    </row>
    <row r="51" spans="1:131" ht="26.25" customHeight="1" x14ac:dyDescent="0.2">
      <c r="A51" s="234">
        <v>24</v>
      </c>
      <c r="B51" s="1096"/>
      <c r="C51" s="1097"/>
      <c r="D51" s="1097"/>
      <c r="E51" s="1097"/>
      <c r="F51" s="1097"/>
      <c r="G51" s="1097"/>
      <c r="H51" s="1097"/>
      <c r="I51" s="1097"/>
      <c r="J51" s="1097"/>
      <c r="K51" s="1097"/>
      <c r="L51" s="1097"/>
      <c r="M51" s="1097"/>
      <c r="N51" s="1097"/>
      <c r="O51" s="1097"/>
      <c r="P51" s="1098"/>
      <c r="Q51" s="1099"/>
      <c r="R51" s="1091"/>
      <c r="S51" s="1091"/>
      <c r="T51" s="1091"/>
      <c r="U51" s="1091"/>
      <c r="V51" s="1091"/>
      <c r="W51" s="1091"/>
      <c r="X51" s="1091"/>
      <c r="Y51" s="1091"/>
      <c r="Z51" s="1091"/>
      <c r="AA51" s="1091"/>
      <c r="AB51" s="1091"/>
      <c r="AC51" s="1091"/>
      <c r="AD51" s="1091"/>
      <c r="AE51" s="1100"/>
      <c r="AF51" s="1101"/>
      <c r="AG51" s="1102"/>
      <c r="AH51" s="1102"/>
      <c r="AI51" s="1102"/>
      <c r="AJ51" s="1103"/>
      <c r="AK51" s="1090"/>
      <c r="AL51" s="1091"/>
      <c r="AM51" s="1091"/>
      <c r="AN51" s="1091"/>
      <c r="AO51" s="1091"/>
      <c r="AP51" s="1091"/>
      <c r="AQ51" s="1091"/>
      <c r="AR51" s="1091"/>
      <c r="AS51" s="1091"/>
      <c r="AT51" s="1091"/>
      <c r="AU51" s="1091"/>
      <c r="AV51" s="1091"/>
      <c r="AW51" s="1091"/>
      <c r="AX51" s="1091"/>
      <c r="AY51" s="1091"/>
      <c r="AZ51" s="1092"/>
      <c r="BA51" s="1092"/>
      <c r="BB51" s="1092"/>
      <c r="BC51" s="1092"/>
      <c r="BD51" s="1092"/>
      <c r="BE51" s="1036"/>
      <c r="BF51" s="1036"/>
      <c r="BG51" s="1036"/>
      <c r="BH51" s="1036"/>
      <c r="BI51" s="1037"/>
      <c r="BJ51" s="228"/>
      <c r="BK51" s="228"/>
      <c r="BL51" s="228"/>
      <c r="BM51" s="228"/>
      <c r="BN51" s="228"/>
      <c r="BO51" s="237"/>
      <c r="BP51" s="237"/>
      <c r="BQ51" s="234">
        <v>45</v>
      </c>
      <c r="BR51" s="235"/>
      <c r="BS51" s="1058"/>
      <c r="BT51" s="1059"/>
      <c r="BU51" s="1059"/>
      <c r="BV51" s="1059"/>
      <c r="BW51" s="1059"/>
      <c r="BX51" s="1059"/>
      <c r="BY51" s="1059"/>
      <c r="BZ51" s="1059"/>
      <c r="CA51" s="1059"/>
      <c r="CB51" s="1059"/>
      <c r="CC51" s="1059"/>
      <c r="CD51" s="1059"/>
      <c r="CE51" s="1059"/>
      <c r="CF51" s="1059"/>
      <c r="CG51" s="1080"/>
      <c r="CH51" s="1055"/>
      <c r="CI51" s="1056"/>
      <c r="CJ51" s="1056"/>
      <c r="CK51" s="1056"/>
      <c r="CL51" s="1057"/>
      <c r="CM51" s="1055"/>
      <c r="CN51" s="1056"/>
      <c r="CO51" s="1056"/>
      <c r="CP51" s="1056"/>
      <c r="CQ51" s="1057"/>
      <c r="CR51" s="1055"/>
      <c r="CS51" s="1056"/>
      <c r="CT51" s="1056"/>
      <c r="CU51" s="1056"/>
      <c r="CV51" s="1057"/>
      <c r="CW51" s="1055"/>
      <c r="CX51" s="1056"/>
      <c r="CY51" s="1056"/>
      <c r="CZ51" s="1056"/>
      <c r="DA51" s="1057"/>
      <c r="DB51" s="1055"/>
      <c r="DC51" s="1056"/>
      <c r="DD51" s="1056"/>
      <c r="DE51" s="1056"/>
      <c r="DF51" s="1057"/>
      <c r="DG51" s="1055"/>
      <c r="DH51" s="1056"/>
      <c r="DI51" s="1056"/>
      <c r="DJ51" s="1056"/>
      <c r="DK51" s="1057"/>
      <c r="DL51" s="1055"/>
      <c r="DM51" s="1056"/>
      <c r="DN51" s="1056"/>
      <c r="DO51" s="1056"/>
      <c r="DP51" s="1057"/>
      <c r="DQ51" s="1055"/>
      <c r="DR51" s="1056"/>
      <c r="DS51" s="1056"/>
      <c r="DT51" s="1056"/>
      <c r="DU51" s="1057"/>
      <c r="DV51" s="1058"/>
      <c r="DW51" s="1059"/>
      <c r="DX51" s="1059"/>
      <c r="DY51" s="1059"/>
      <c r="DZ51" s="1060"/>
      <c r="EA51" s="226"/>
    </row>
    <row r="52" spans="1:131" ht="26.25" customHeight="1" x14ac:dyDescent="0.2">
      <c r="A52" s="234">
        <v>25</v>
      </c>
      <c r="B52" s="1096"/>
      <c r="C52" s="1097"/>
      <c r="D52" s="1097"/>
      <c r="E52" s="1097"/>
      <c r="F52" s="1097"/>
      <c r="G52" s="1097"/>
      <c r="H52" s="1097"/>
      <c r="I52" s="1097"/>
      <c r="J52" s="1097"/>
      <c r="K52" s="1097"/>
      <c r="L52" s="1097"/>
      <c r="M52" s="1097"/>
      <c r="N52" s="1097"/>
      <c r="O52" s="1097"/>
      <c r="P52" s="1098"/>
      <c r="Q52" s="1099"/>
      <c r="R52" s="1091"/>
      <c r="S52" s="1091"/>
      <c r="T52" s="1091"/>
      <c r="U52" s="1091"/>
      <c r="V52" s="1091"/>
      <c r="W52" s="1091"/>
      <c r="X52" s="1091"/>
      <c r="Y52" s="1091"/>
      <c r="Z52" s="1091"/>
      <c r="AA52" s="1091"/>
      <c r="AB52" s="1091"/>
      <c r="AC52" s="1091"/>
      <c r="AD52" s="1091"/>
      <c r="AE52" s="1100"/>
      <c r="AF52" s="1101"/>
      <c r="AG52" s="1102"/>
      <c r="AH52" s="1102"/>
      <c r="AI52" s="1102"/>
      <c r="AJ52" s="1103"/>
      <c r="AK52" s="1090"/>
      <c r="AL52" s="1091"/>
      <c r="AM52" s="1091"/>
      <c r="AN52" s="1091"/>
      <c r="AO52" s="1091"/>
      <c r="AP52" s="1091"/>
      <c r="AQ52" s="1091"/>
      <c r="AR52" s="1091"/>
      <c r="AS52" s="1091"/>
      <c r="AT52" s="1091"/>
      <c r="AU52" s="1091"/>
      <c r="AV52" s="1091"/>
      <c r="AW52" s="1091"/>
      <c r="AX52" s="1091"/>
      <c r="AY52" s="1091"/>
      <c r="AZ52" s="1092"/>
      <c r="BA52" s="1092"/>
      <c r="BB52" s="1092"/>
      <c r="BC52" s="1092"/>
      <c r="BD52" s="1092"/>
      <c r="BE52" s="1036"/>
      <c r="BF52" s="1036"/>
      <c r="BG52" s="1036"/>
      <c r="BH52" s="1036"/>
      <c r="BI52" s="1037"/>
      <c r="BJ52" s="228"/>
      <c r="BK52" s="228"/>
      <c r="BL52" s="228"/>
      <c r="BM52" s="228"/>
      <c r="BN52" s="228"/>
      <c r="BO52" s="237"/>
      <c r="BP52" s="237"/>
      <c r="BQ52" s="234">
        <v>46</v>
      </c>
      <c r="BR52" s="235"/>
      <c r="BS52" s="1058"/>
      <c r="BT52" s="1059"/>
      <c r="BU52" s="1059"/>
      <c r="BV52" s="1059"/>
      <c r="BW52" s="1059"/>
      <c r="BX52" s="1059"/>
      <c r="BY52" s="1059"/>
      <c r="BZ52" s="1059"/>
      <c r="CA52" s="1059"/>
      <c r="CB52" s="1059"/>
      <c r="CC52" s="1059"/>
      <c r="CD52" s="1059"/>
      <c r="CE52" s="1059"/>
      <c r="CF52" s="1059"/>
      <c r="CG52" s="1080"/>
      <c r="CH52" s="1055"/>
      <c r="CI52" s="1056"/>
      <c r="CJ52" s="1056"/>
      <c r="CK52" s="1056"/>
      <c r="CL52" s="1057"/>
      <c r="CM52" s="1055"/>
      <c r="CN52" s="1056"/>
      <c r="CO52" s="1056"/>
      <c r="CP52" s="1056"/>
      <c r="CQ52" s="1057"/>
      <c r="CR52" s="1055"/>
      <c r="CS52" s="1056"/>
      <c r="CT52" s="1056"/>
      <c r="CU52" s="1056"/>
      <c r="CV52" s="1057"/>
      <c r="CW52" s="1055"/>
      <c r="CX52" s="1056"/>
      <c r="CY52" s="1056"/>
      <c r="CZ52" s="1056"/>
      <c r="DA52" s="1057"/>
      <c r="DB52" s="1055"/>
      <c r="DC52" s="1056"/>
      <c r="DD52" s="1056"/>
      <c r="DE52" s="1056"/>
      <c r="DF52" s="1057"/>
      <c r="DG52" s="1055"/>
      <c r="DH52" s="1056"/>
      <c r="DI52" s="1056"/>
      <c r="DJ52" s="1056"/>
      <c r="DK52" s="1057"/>
      <c r="DL52" s="1055"/>
      <c r="DM52" s="1056"/>
      <c r="DN52" s="1056"/>
      <c r="DO52" s="1056"/>
      <c r="DP52" s="1057"/>
      <c r="DQ52" s="1055"/>
      <c r="DR52" s="1056"/>
      <c r="DS52" s="1056"/>
      <c r="DT52" s="1056"/>
      <c r="DU52" s="1057"/>
      <c r="DV52" s="1058"/>
      <c r="DW52" s="1059"/>
      <c r="DX52" s="1059"/>
      <c r="DY52" s="1059"/>
      <c r="DZ52" s="1060"/>
      <c r="EA52" s="226"/>
    </row>
    <row r="53" spans="1:131" ht="26.25" customHeight="1" x14ac:dyDescent="0.2">
      <c r="A53" s="234">
        <v>26</v>
      </c>
      <c r="B53" s="1096"/>
      <c r="C53" s="1097"/>
      <c r="D53" s="1097"/>
      <c r="E53" s="1097"/>
      <c r="F53" s="1097"/>
      <c r="G53" s="1097"/>
      <c r="H53" s="1097"/>
      <c r="I53" s="1097"/>
      <c r="J53" s="1097"/>
      <c r="K53" s="1097"/>
      <c r="L53" s="1097"/>
      <c r="M53" s="1097"/>
      <c r="N53" s="1097"/>
      <c r="O53" s="1097"/>
      <c r="P53" s="1098"/>
      <c r="Q53" s="1099"/>
      <c r="R53" s="1091"/>
      <c r="S53" s="1091"/>
      <c r="T53" s="1091"/>
      <c r="U53" s="1091"/>
      <c r="V53" s="1091"/>
      <c r="W53" s="1091"/>
      <c r="X53" s="1091"/>
      <c r="Y53" s="1091"/>
      <c r="Z53" s="1091"/>
      <c r="AA53" s="1091"/>
      <c r="AB53" s="1091"/>
      <c r="AC53" s="1091"/>
      <c r="AD53" s="1091"/>
      <c r="AE53" s="1100"/>
      <c r="AF53" s="1101"/>
      <c r="AG53" s="1102"/>
      <c r="AH53" s="1102"/>
      <c r="AI53" s="1102"/>
      <c r="AJ53" s="1103"/>
      <c r="AK53" s="1090"/>
      <c r="AL53" s="1091"/>
      <c r="AM53" s="1091"/>
      <c r="AN53" s="1091"/>
      <c r="AO53" s="1091"/>
      <c r="AP53" s="1091"/>
      <c r="AQ53" s="1091"/>
      <c r="AR53" s="1091"/>
      <c r="AS53" s="1091"/>
      <c r="AT53" s="1091"/>
      <c r="AU53" s="1091"/>
      <c r="AV53" s="1091"/>
      <c r="AW53" s="1091"/>
      <c r="AX53" s="1091"/>
      <c r="AY53" s="1091"/>
      <c r="AZ53" s="1092"/>
      <c r="BA53" s="1092"/>
      <c r="BB53" s="1092"/>
      <c r="BC53" s="1092"/>
      <c r="BD53" s="1092"/>
      <c r="BE53" s="1036"/>
      <c r="BF53" s="1036"/>
      <c r="BG53" s="1036"/>
      <c r="BH53" s="1036"/>
      <c r="BI53" s="1037"/>
      <c r="BJ53" s="228"/>
      <c r="BK53" s="228"/>
      <c r="BL53" s="228"/>
      <c r="BM53" s="228"/>
      <c r="BN53" s="228"/>
      <c r="BO53" s="237"/>
      <c r="BP53" s="237"/>
      <c r="BQ53" s="234">
        <v>47</v>
      </c>
      <c r="BR53" s="235"/>
      <c r="BS53" s="1058"/>
      <c r="BT53" s="1059"/>
      <c r="BU53" s="1059"/>
      <c r="BV53" s="1059"/>
      <c r="BW53" s="1059"/>
      <c r="BX53" s="1059"/>
      <c r="BY53" s="1059"/>
      <c r="BZ53" s="1059"/>
      <c r="CA53" s="1059"/>
      <c r="CB53" s="1059"/>
      <c r="CC53" s="1059"/>
      <c r="CD53" s="1059"/>
      <c r="CE53" s="1059"/>
      <c r="CF53" s="1059"/>
      <c r="CG53" s="1080"/>
      <c r="CH53" s="1055"/>
      <c r="CI53" s="1056"/>
      <c r="CJ53" s="1056"/>
      <c r="CK53" s="1056"/>
      <c r="CL53" s="1057"/>
      <c r="CM53" s="1055"/>
      <c r="CN53" s="1056"/>
      <c r="CO53" s="1056"/>
      <c r="CP53" s="1056"/>
      <c r="CQ53" s="1057"/>
      <c r="CR53" s="1055"/>
      <c r="CS53" s="1056"/>
      <c r="CT53" s="1056"/>
      <c r="CU53" s="1056"/>
      <c r="CV53" s="1057"/>
      <c r="CW53" s="1055"/>
      <c r="CX53" s="1056"/>
      <c r="CY53" s="1056"/>
      <c r="CZ53" s="1056"/>
      <c r="DA53" s="1057"/>
      <c r="DB53" s="1055"/>
      <c r="DC53" s="1056"/>
      <c r="DD53" s="1056"/>
      <c r="DE53" s="1056"/>
      <c r="DF53" s="1057"/>
      <c r="DG53" s="1055"/>
      <c r="DH53" s="1056"/>
      <c r="DI53" s="1056"/>
      <c r="DJ53" s="1056"/>
      <c r="DK53" s="1057"/>
      <c r="DL53" s="1055"/>
      <c r="DM53" s="1056"/>
      <c r="DN53" s="1056"/>
      <c r="DO53" s="1056"/>
      <c r="DP53" s="1057"/>
      <c r="DQ53" s="1055"/>
      <c r="DR53" s="1056"/>
      <c r="DS53" s="1056"/>
      <c r="DT53" s="1056"/>
      <c r="DU53" s="1057"/>
      <c r="DV53" s="1058"/>
      <c r="DW53" s="1059"/>
      <c r="DX53" s="1059"/>
      <c r="DY53" s="1059"/>
      <c r="DZ53" s="1060"/>
      <c r="EA53" s="226"/>
    </row>
    <row r="54" spans="1:131" ht="26.25" customHeight="1" x14ac:dyDescent="0.2">
      <c r="A54" s="234">
        <v>27</v>
      </c>
      <c r="B54" s="1096"/>
      <c r="C54" s="1097"/>
      <c r="D54" s="1097"/>
      <c r="E54" s="1097"/>
      <c r="F54" s="1097"/>
      <c r="G54" s="1097"/>
      <c r="H54" s="1097"/>
      <c r="I54" s="1097"/>
      <c r="J54" s="1097"/>
      <c r="K54" s="1097"/>
      <c r="L54" s="1097"/>
      <c r="M54" s="1097"/>
      <c r="N54" s="1097"/>
      <c r="O54" s="1097"/>
      <c r="P54" s="1098"/>
      <c r="Q54" s="1099"/>
      <c r="R54" s="1091"/>
      <c r="S54" s="1091"/>
      <c r="T54" s="1091"/>
      <c r="U54" s="1091"/>
      <c r="V54" s="1091"/>
      <c r="W54" s="1091"/>
      <c r="X54" s="1091"/>
      <c r="Y54" s="1091"/>
      <c r="Z54" s="1091"/>
      <c r="AA54" s="1091"/>
      <c r="AB54" s="1091"/>
      <c r="AC54" s="1091"/>
      <c r="AD54" s="1091"/>
      <c r="AE54" s="1100"/>
      <c r="AF54" s="1101"/>
      <c r="AG54" s="1102"/>
      <c r="AH54" s="1102"/>
      <c r="AI54" s="1102"/>
      <c r="AJ54" s="1103"/>
      <c r="AK54" s="1090"/>
      <c r="AL54" s="1091"/>
      <c r="AM54" s="1091"/>
      <c r="AN54" s="1091"/>
      <c r="AO54" s="1091"/>
      <c r="AP54" s="1091"/>
      <c r="AQ54" s="1091"/>
      <c r="AR54" s="1091"/>
      <c r="AS54" s="1091"/>
      <c r="AT54" s="1091"/>
      <c r="AU54" s="1091"/>
      <c r="AV54" s="1091"/>
      <c r="AW54" s="1091"/>
      <c r="AX54" s="1091"/>
      <c r="AY54" s="1091"/>
      <c r="AZ54" s="1092"/>
      <c r="BA54" s="1092"/>
      <c r="BB54" s="1092"/>
      <c r="BC54" s="1092"/>
      <c r="BD54" s="1092"/>
      <c r="BE54" s="1036"/>
      <c r="BF54" s="1036"/>
      <c r="BG54" s="1036"/>
      <c r="BH54" s="1036"/>
      <c r="BI54" s="1037"/>
      <c r="BJ54" s="228"/>
      <c r="BK54" s="228"/>
      <c r="BL54" s="228"/>
      <c r="BM54" s="228"/>
      <c r="BN54" s="228"/>
      <c r="BO54" s="237"/>
      <c r="BP54" s="237"/>
      <c r="BQ54" s="234">
        <v>48</v>
      </c>
      <c r="BR54" s="235"/>
      <c r="BS54" s="1058"/>
      <c r="BT54" s="1059"/>
      <c r="BU54" s="1059"/>
      <c r="BV54" s="1059"/>
      <c r="BW54" s="1059"/>
      <c r="BX54" s="1059"/>
      <c r="BY54" s="1059"/>
      <c r="BZ54" s="1059"/>
      <c r="CA54" s="1059"/>
      <c r="CB54" s="1059"/>
      <c r="CC54" s="1059"/>
      <c r="CD54" s="1059"/>
      <c r="CE54" s="1059"/>
      <c r="CF54" s="1059"/>
      <c r="CG54" s="1080"/>
      <c r="CH54" s="1055"/>
      <c r="CI54" s="1056"/>
      <c r="CJ54" s="1056"/>
      <c r="CK54" s="1056"/>
      <c r="CL54" s="1057"/>
      <c r="CM54" s="1055"/>
      <c r="CN54" s="1056"/>
      <c r="CO54" s="1056"/>
      <c r="CP54" s="1056"/>
      <c r="CQ54" s="1057"/>
      <c r="CR54" s="1055"/>
      <c r="CS54" s="1056"/>
      <c r="CT54" s="1056"/>
      <c r="CU54" s="1056"/>
      <c r="CV54" s="1057"/>
      <c r="CW54" s="1055"/>
      <c r="CX54" s="1056"/>
      <c r="CY54" s="1056"/>
      <c r="CZ54" s="1056"/>
      <c r="DA54" s="1057"/>
      <c r="DB54" s="1055"/>
      <c r="DC54" s="1056"/>
      <c r="DD54" s="1056"/>
      <c r="DE54" s="1056"/>
      <c r="DF54" s="1057"/>
      <c r="DG54" s="1055"/>
      <c r="DH54" s="1056"/>
      <c r="DI54" s="1056"/>
      <c r="DJ54" s="1056"/>
      <c r="DK54" s="1057"/>
      <c r="DL54" s="1055"/>
      <c r="DM54" s="1056"/>
      <c r="DN54" s="1056"/>
      <c r="DO54" s="1056"/>
      <c r="DP54" s="1057"/>
      <c r="DQ54" s="1055"/>
      <c r="DR54" s="1056"/>
      <c r="DS54" s="1056"/>
      <c r="DT54" s="1056"/>
      <c r="DU54" s="1057"/>
      <c r="DV54" s="1058"/>
      <c r="DW54" s="1059"/>
      <c r="DX54" s="1059"/>
      <c r="DY54" s="1059"/>
      <c r="DZ54" s="1060"/>
      <c r="EA54" s="226"/>
    </row>
    <row r="55" spans="1:131" ht="26.25" customHeight="1" x14ac:dyDescent="0.2">
      <c r="A55" s="234">
        <v>28</v>
      </c>
      <c r="B55" s="1096"/>
      <c r="C55" s="1097"/>
      <c r="D55" s="1097"/>
      <c r="E55" s="1097"/>
      <c r="F55" s="1097"/>
      <c r="G55" s="1097"/>
      <c r="H55" s="1097"/>
      <c r="I55" s="1097"/>
      <c r="J55" s="1097"/>
      <c r="K55" s="1097"/>
      <c r="L55" s="1097"/>
      <c r="M55" s="1097"/>
      <c r="N55" s="1097"/>
      <c r="O55" s="1097"/>
      <c r="P55" s="1098"/>
      <c r="Q55" s="1099"/>
      <c r="R55" s="1091"/>
      <c r="S55" s="1091"/>
      <c r="T55" s="1091"/>
      <c r="U55" s="1091"/>
      <c r="V55" s="1091"/>
      <c r="W55" s="1091"/>
      <c r="X55" s="1091"/>
      <c r="Y55" s="1091"/>
      <c r="Z55" s="1091"/>
      <c r="AA55" s="1091"/>
      <c r="AB55" s="1091"/>
      <c r="AC55" s="1091"/>
      <c r="AD55" s="1091"/>
      <c r="AE55" s="1100"/>
      <c r="AF55" s="1101"/>
      <c r="AG55" s="1102"/>
      <c r="AH55" s="1102"/>
      <c r="AI55" s="1102"/>
      <c r="AJ55" s="1103"/>
      <c r="AK55" s="1090"/>
      <c r="AL55" s="1091"/>
      <c r="AM55" s="1091"/>
      <c r="AN55" s="1091"/>
      <c r="AO55" s="1091"/>
      <c r="AP55" s="1091"/>
      <c r="AQ55" s="1091"/>
      <c r="AR55" s="1091"/>
      <c r="AS55" s="1091"/>
      <c r="AT55" s="1091"/>
      <c r="AU55" s="1091"/>
      <c r="AV55" s="1091"/>
      <c r="AW55" s="1091"/>
      <c r="AX55" s="1091"/>
      <c r="AY55" s="1091"/>
      <c r="AZ55" s="1092"/>
      <c r="BA55" s="1092"/>
      <c r="BB55" s="1092"/>
      <c r="BC55" s="1092"/>
      <c r="BD55" s="1092"/>
      <c r="BE55" s="1036"/>
      <c r="BF55" s="1036"/>
      <c r="BG55" s="1036"/>
      <c r="BH55" s="1036"/>
      <c r="BI55" s="1037"/>
      <c r="BJ55" s="228"/>
      <c r="BK55" s="228"/>
      <c r="BL55" s="228"/>
      <c r="BM55" s="228"/>
      <c r="BN55" s="228"/>
      <c r="BO55" s="237"/>
      <c r="BP55" s="237"/>
      <c r="BQ55" s="234">
        <v>49</v>
      </c>
      <c r="BR55" s="235"/>
      <c r="BS55" s="1058"/>
      <c r="BT55" s="1059"/>
      <c r="BU55" s="1059"/>
      <c r="BV55" s="1059"/>
      <c r="BW55" s="1059"/>
      <c r="BX55" s="1059"/>
      <c r="BY55" s="1059"/>
      <c r="BZ55" s="1059"/>
      <c r="CA55" s="1059"/>
      <c r="CB55" s="1059"/>
      <c r="CC55" s="1059"/>
      <c r="CD55" s="1059"/>
      <c r="CE55" s="1059"/>
      <c r="CF55" s="1059"/>
      <c r="CG55" s="1080"/>
      <c r="CH55" s="1055"/>
      <c r="CI55" s="1056"/>
      <c r="CJ55" s="1056"/>
      <c r="CK55" s="1056"/>
      <c r="CL55" s="1057"/>
      <c r="CM55" s="1055"/>
      <c r="CN55" s="1056"/>
      <c r="CO55" s="1056"/>
      <c r="CP55" s="1056"/>
      <c r="CQ55" s="1057"/>
      <c r="CR55" s="1055"/>
      <c r="CS55" s="1056"/>
      <c r="CT55" s="1056"/>
      <c r="CU55" s="1056"/>
      <c r="CV55" s="1057"/>
      <c r="CW55" s="1055"/>
      <c r="CX55" s="1056"/>
      <c r="CY55" s="1056"/>
      <c r="CZ55" s="1056"/>
      <c r="DA55" s="1057"/>
      <c r="DB55" s="1055"/>
      <c r="DC55" s="1056"/>
      <c r="DD55" s="1056"/>
      <c r="DE55" s="1056"/>
      <c r="DF55" s="1057"/>
      <c r="DG55" s="1055"/>
      <c r="DH55" s="1056"/>
      <c r="DI55" s="1056"/>
      <c r="DJ55" s="1056"/>
      <c r="DK55" s="1057"/>
      <c r="DL55" s="1055"/>
      <c r="DM55" s="1056"/>
      <c r="DN55" s="1056"/>
      <c r="DO55" s="1056"/>
      <c r="DP55" s="1057"/>
      <c r="DQ55" s="1055"/>
      <c r="DR55" s="1056"/>
      <c r="DS55" s="1056"/>
      <c r="DT55" s="1056"/>
      <c r="DU55" s="1057"/>
      <c r="DV55" s="1058"/>
      <c r="DW55" s="1059"/>
      <c r="DX55" s="1059"/>
      <c r="DY55" s="1059"/>
      <c r="DZ55" s="1060"/>
      <c r="EA55" s="226"/>
    </row>
    <row r="56" spans="1:131" ht="26.25" customHeight="1" x14ac:dyDescent="0.2">
      <c r="A56" s="234">
        <v>29</v>
      </c>
      <c r="B56" s="1096"/>
      <c r="C56" s="1097"/>
      <c r="D56" s="1097"/>
      <c r="E56" s="1097"/>
      <c r="F56" s="1097"/>
      <c r="G56" s="1097"/>
      <c r="H56" s="1097"/>
      <c r="I56" s="1097"/>
      <c r="J56" s="1097"/>
      <c r="K56" s="1097"/>
      <c r="L56" s="1097"/>
      <c r="M56" s="1097"/>
      <c r="N56" s="1097"/>
      <c r="O56" s="1097"/>
      <c r="P56" s="1098"/>
      <c r="Q56" s="1099"/>
      <c r="R56" s="1091"/>
      <c r="S56" s="1091"/>
      <c r="T56" s="1091"/>
      <c r="U56" s="1091"/>
      <c r="V56" s="1091"/>
      <c r="W56" s="1091"/>
      <c r="X56" s="1091"/>
      <c r="Y56" s="1091"/>
      <c r="Z56" s="1091"/>
      <c r="AA56" s="1091"/>
      <c r="AB56" s="1091"/>
      <c r="AC56" s="1091"/>
      <c r="AD56" s="1091"/>
      <c r="AE56" s="1100"/>
      <c r="AF56" s="1101"/>
      <c r="AG56" s="1102"/>
      <c r="AH56" s="1102"/>
      <c r="AI56" s="1102"/>
      <c r="AJ56" s="1103"/>
      <c r="AK56" s="1090"/>
      <c r="AL56" s="1091"/>
      <c r="AM56" s="1091"/>
      <c r="AN56" s="1091"/>
      <c r="AO56" s="1091"/>
      <c r="AP56" s="1091"/>
      <c r="AQ56" s="1091"/>
      <c r="AR56" s="1091"/>
      <c r="AS56" s="1091"/>
      <c r="AT56" s="1091"/>
      <c r="AU56" s="1091"/>
      <c r="AV56" s="1091"/>
      <c r="AW56" s="1091"/>
      <c r="AX56" s="1091"/>
      <c r="AY56" s="1091"/>
      <c r="AZ56" s="1092"/>
      <c r="BA56" s="1092"/>
      <c r="BB56" s="1092"/>
      <c r="BC56" s="1092"/>
      <c r="BD56" s="1092"/>
      <c r="BE56" s="1036"/>
      <c r="BF56" s="1036"/>
      <c r="BG56" s="1036"/>
      <c r="BH56" s="1036"/>
      <c r="BI56" s="1037"/>
      <c r="BJ56" s="228"/>
      <c r="BK56" s="228"/>
      <c r="BL56" s="228"/>
      <c r="BM56" s="228"/>
      <c r="BN56" s="228"/>
      <c r="BO56" s="237"/>
      <c r="BP56" s="237"/>
      <c r="BQ56" s="234">
        <v>50</v>
      </c>
      <c r="BR56" s="235"/>
      <c r="BS56" s="1058"/>
      <c r="BT56" s="1059"/>
      <c r="BU56" s="1059"/>
      <c r="BV56" s="1059"/>
      <c r="BW56" s="1059"/>
      <c r="BX56" s="1059"/>
      <c r="BY56" s="1059"/>
      <c r="BZ56" s="1059"/>
      <c r="CA56" s="1059"/>
      <c r="CB56" s="1059"/>
      <c r="CC56" s="1059"/>
      <c r="CD56" s="1059"/>
      <c r="CE56" s="1059"/>
      <c r="CF56" s="1059"/>
      <c r="CG56" s="1080"/>
      <c r="CH56" s="1055"/>
      <c r="CI56" s="1056"/>
      <c r="CJ56" s="1056"/>
      <c r="CK56" s="1056"/>
      <c r="CL56" s="1057"/>
      <c r="CM56" s="1055"/>
      <c r="CN56" s="1056"/>
      <c r="CO56" s="1056"/>
      <c r="CP56" s="1056"/>
      <c r="CQ56" s="1057"/>
      <c r="CR56" s="1055"/>
      <c r="CS56" s="1056"/>
      <c r="CT56" s="1056"/>
      <c r="CU56" s="1056"/>
      <c r="CV56" s="1057"/>
      <c r="CW56" s="1055"/>
      <c r="CX56" s="1056"/>
      <c r="CY56" s="1056"/>
      <c r="CZ56" s="1056"/>
      <c r="DA56" s="1057"/>
      <c r="DB56" s="1055"/>
      <c r="DC56" s="1056"/>
      <c r="DD56" s="1056"/>
      <c r="DE56" s="1056"/>
      <c r="DF56" s="1057"/>
      <c r="DG56" s="1055"/>
      <c r="DH56" s="1056"/>
      <c r="DI56" s="1056"/>
      <c r="DJ56" s="1056"/>
      <c r="DK56" s="1057"/>
      <c r="DL56" s="1055"/>
      <c r="DM56" s="1056"/>
      <c r="DN56" s="1056"/>
      <c r="DO56" s="1056"/>
      <c r="DP56" s="1057"/>
      <c r="DQ56" s="1055"/>
      <c r="DR56" s="1056"/>
      <c r="DS56" s="1056"/>
      <c r="DT56" s="1056"/>
      <c r="DU56" s="1057"/>
      <c r="DV56" s="1058"/>
      <c r="DW56" s="1059"/>
      <c r="DX56" s="1059"/>
      <c r="DY56" s="1059"/>
      <c r="DZ56" s="1060"/>
      <c r="EA56" s="226"/>
    </row>
    <row r="57" spans="1:131" ht="26.25" customHeight="1" x14ac:dyDescent="0.2">
      <c r="A57" s="234">
        <v>30</v>
      </c>
      <c r="B57" s="1096"/>
      <c r="C57" s="1097"/>
      <c r="D57" s="1097"/>
      <c r="E57" s="1097"/>
      <c r="F57" s="1097"/>
      <c r="G57" s="1097"/>
      <c r="H57" s="1097"/>
      <c r="I57" s="1097"/>
      <c r="J57" s="1097"/>
      <c r="K57" s="1097"/>
      <c r="L57" s="1097"/>
      <c r="M57" s="1097"/>
      <c r="N57" s="1097"/>
      <c r="O57" s="1097"/>
      <c r="P57" s="1098"/>
      <c r="Q57" s="1099"/>
      <c r="R57" s="1091"/>
      <c r="S57" s="1091"/>
      <c r="T57" s="1091"/>
      <c r="U57" s="1091"/>
      <c r="V57" s="1091"/>
      <c r="W57" s="1091"/>
      <c r="X57" s="1091"/>
      <c r="Y57" s="1091"/>
      <c r="Z57" s="1091"/>
      <c r="AA57" s="1091"/>
      <c r="AB57" s="1091"/>
      <c r="AC57" s="1091"/>
      <c r="AD57" s="1091"/>
      <c r="AE57" s="1100"/>
      <c r="AF57" s="1101"/>
      <c r="AG57" s="1102"/>
      <c r="AH57" s="1102"/>
      <c r="AI57" s="1102"/>
      <c r="AJ57" s="1103"/>
      <c r="AK57" s="1090"/>
      <c r="AL57" s="1091"/>
      <c r="AM57" s="1091"/>
      <c r="AN57" s="1091"/>
      <c r="AO57" s="1091"/>
      <c r="AP57" s="1091"/>
      <c r="AQ57" s="1091"/>
      <c r="AR57" s="1091"/>
      <c r="AS57" s="1091"/>
      <c r="AT57" s="1091"/>
      <c r="AU57" s="1091"/>
      <c r="AV57" s="1091"/>
      <c r="AW57" s="1091"/>
      <c r="AX57" s="1091"/>
      <c r="AY57" s="1091"/>
      <c r="AZ57" s="1092"/>
      <c r="BA57" s="1092"/>
      <c r="BB57" s="1092"/>
      <c r="BC57" s="1092"/>
      <c r="BD57" s="1092"/>
      <c r="BE57" s="1036"/>
      <c r="BF57" s="1036"/>
      <c r="BG57" s="1036"/>
      <c r="BH57" s="1036"/>
      <c r="BI57" s="1037"/>
      <c r="BJ57" s="228"/>
      <c r="BK57" s="228"/>
      <c r="BL57" s="228"/>
      <c r="BM57" s="228"/>
      <c r="BN57" s="228"/>
      <c r="BO57" s="237"/>
      <c r="BP57" s="237"/>
      <c r="BQ57" s="234">
        <v>51</v>
      </c>
      <c r="BR57" s="235"/>
      <c r="BS57" s="1058"/>
      <c r="BT57" s="1059"/>
      <c r="BU57" s="1059"/>
      <c r="BV57" s="1059"/>
      <c r="BW57" s="1059"/>
      <c r="BX57" s="1059"/>
      <c r="BY57" s="1059"/>
      <c r="BZ57" s="1059"/>
      <c r="CA57" s="1059"/>
      <c r="CB57" s="1059"/>
      <c r="CC57" s="1059"/>
      <c r="CD57" s="1059"/>
      <c r="CE57" s="1059"/>
      <c r="CF57" s="1059"/>
      <c r="CG57" s="1080"/>
      <c r="CH57" s="1055"/>
      <c r="CI57" s="1056"/>
      <c r="CJ57" s="1056"/>
      <c r="CK57" s="1056"/>
      <c r="CL57" s="1057"/>
      <c r="CM57" s="1055"/>
      <c r="CN57" s="1056"/>
      <c r="CO57" s="1056"/>
      <c r="CP57" s="1056"/>
      <c r="CQ57" s="1057"/>
      <c r="CR57" s="1055"/>
      <c r="CS57" s="1056"/>
      <c r="CT57" s="1056"/>
      <c r="CU57" s="1056"/>
      <c r="CV57" s="1057"/>
      <c r="CW57" s="1055"/>
      <c r="CX57" s="1056"/>
      <c r="CY57" s="1056"/>
      <c r="CZ57" s="1056"/>
      <c r="DA57" s="1057"/>
      <c r="DB57" s="1055"/>
      <c r="DC57" s="1056"/>
      <c r="DD57" s="1056"/>
      <c r="DE57" s="1056"/>
      <c r="DF57" s="1057"/>
      <c r="DG57" s="1055"/>
      <c r="DH57" s="1056"/>
      <c r="DI57" s="1056"/>
      <c r="DJ57" s="1056"/>
      <c r="DK57" s="1057"/>
      <c r="DL57" s="1055"/>
      <c r="DM57" s="1056"/>
      <c r="DN57" s="1056"/>
      <c r="DO57" s="1056"/>
      <c r="DP57" s="1057"/>
      <c r="DQ57" s="1055"/>
      <c r="DR57" s="1056"/>
      <c r="DS57" s="1056"/>
      <c r="DT57" s="1056"/>
      <c r="DU57" s="1057"/>
      <c r="DV57" s="1058"/>
      <c r="DW57" s="1059"/>
      <c r="DX57" s="1059"/>
      <c r="DY57" s="1059"/>
      <c r="DZ57" s="1060"/>
      <c r="EA57" s="226"/>
    </row>
    <row r="58" spans="1:131" ht="26.25" customHeight="1" x14ac:dyDescent="0.2">
      <c r="A58" s="234">
        <v>31</v>
      </c>
      <c r="B58" s="1096"/>
      <c r="C58" s="1097"/>
      <c r="D58" s="1097"/>
      <c r="E58" s="1097"/>
      <c r="F58" s="1097"/>
      <c r="G58" s="1097"/>
      <c r="H58" s="1097"/>
      <c r="I58" s="1097"/>
      <c r="J58" s="1097"/>
      <c r="K58" s="1097"/>
      <c r="L58" s="1097"/>
      <c r="M58" s="1097"/>
      <c r="N58" s="1097"/>
      <c r="O58" s="1097"/>
      <c r="P58" s="1098"/>
      <c r="Q58" s="1099"/>
      <c r="R58" s="1091"/>
      <c r="S58" s="1091"/>
      <c r="T58" s="1091"/>
      <c r="U58" s="1091"/>
      <c r="V58" s="1091"/>
      <c r="W58" s="1091"/>
      <c r="X58" s="1091"/>
      <c r="Y58" s="1091"/>
      <c r="Z58" s="1091"/>
      <c r="AA58" s="1091"/>
      <c r="AB58" s="1091"/>
      <c r="AC58" s="1091"/>
      <c r="AD58" s="1091"/>
      <c r="AE58" s="1100"/>
      <c r="AF58" s="1101"/>
      <c r="AG58" s="1102"/>
      <c r="AH58" s="1102"/>
      <c r="AI58" s="1102"/>
      <c r="AJ58" s="1103"/>
      <c r="AK58" s="1090"/>
      <c r="AL58" s="1091"/>
      <c r="AM58" s="1091"/>
      <c r="AN58" s="1091"/>
      <c r="AO58" s="1091"/>
      <c r="AP58" s="1091"/>
      <c r="AQ58" s="1091"/>
      <c r="AR58" s="1091"/>
      <c r="AS58" s="1091"/>
      <c r="AT58" s="1091"/>
      <c r="AU58" s="1091"/>
      <c r="AV58" s="1091"/>
      <c r="AW58" s="1091"/>
      <c r="AX58" s="1091"/>
      <c r="AY58" s="1091"/>
      <c r="AZ58" s="1092"/>
      <c r="BA58" s="1092"/>
      <c r="BB58" s="1092"/>
      <c r="BC58" s="1092"/>
      <c r="BD58" s="1092"/>
      <c r="BE58" s="1036"/>
      <c r="BF58" s="1036"/>
      <c r="BG58" s="1036"/>
      <c r="BH58" s="1036"/>
      <c r="BI58" s="1037"/>
      <c r="BJ58" s="228"/>
      <c r="BK58" s="228"/>
      <c r="BL58" s="228"/>
      <c r="BM58" s="228"/>
      <c r="BN58" s="228"/>
      <c r="BO58" s="237"/>
      <c r="BP58" s="237"/>
      <c r="BQ58" s="234">
        <v>52</v>
      </c>
      <c r="BR58" s="235"/>
      <c r="BS58" s="1058"/>
      <c r="BT58" s="1059"/>
      <c r="BU58" s="1059"/>
      <c r="BV58" s="1059"/>
      <c r="BW58" s="1059"/>
      <c r="BX58" s="1059"/>
      <c r="BY58" s="1059"/>
      <c r="BZ58" s="1059"/>
      <c r="CA58" s="1059"/>
      <c r="CB58" s="1059"/>
      <c r="CC58" s="1059"/>
      <c r="CD58" s="1059"/>
      <c r="CE58" s="1059"/>
      <c r="CF58" s="1059"/>
      <c r="CG58" s="1080"/>
      <c r="CH58" s="1055"/>
      <c r="CI58" s="1056"/>
      <c r="CJ58" s="1056"/>
      <c r="CK58" s="1056"/>
      <c r="CL58" s="1057"/>
      <c r="CM58" s="1055"/>
      <c r="CN58" s="1056"/>
      <c r="CO58" s="1056"/>
      <c r="CP58" s="1056"/>
      <c r="CQ58" s="1057"/>
      <c r="CR58" s="1055"/>
      <c r="CS58" s="1056"/>
      <c r="CT58" s="1056"/>
      <c r="CU58" s="1056"/>
      <c r="CV58" s="1057"/>
      <c r="CW58" s="1055"/>
      <c r="CX58" s="1056"/>
      <c r="CY58" s="1056"/>
      <c r="CZ58" s="1056"/>
      <c r="DA58" s="1057"/>
      <c r="DB58" s="1055"/>
      <c r="DC58" s="1056"/>
      <c r="DD58" s="1056"/>
      <c r="DE58" s="1056"/>
      <c r="DF58" s="1057"/>
      <c r="DG58" s="1055"/>
      <c r="DH58" s="1056"/>
      <c r="DI58" s="1056"/>
      <c r="DJ58" s="1056"/>
      <c r="DK58" s="1057"/>
      <c r="DL58" s="1055"/>
      <c r="DM58" s="1056"/>
      <c r="DN58" s="1056"/>
      <c r="DO58" s="1056"/>
      <c r="DP58" s="1057"/>
      <c r="DQ58" s="1055"/>
      <c r="DR58" s="1056"/>
      <c r="DS58" s="1056"/>
      <c r="DT58" s="1056"/>
      <c r="DU58" s="1057"/>
      <c r="DV58" s="1058"/>
      <c r="DW58" s="1059"/>
      <c r="DX58" s="1059"/>
      <c r="DY58" s="1059"/>
      <c r="DZ58" s="1060"/>
      <c r="EA58" s="226"/>
    </row>
    <row r="59" spans="1:131" ht="26.25" customHeight="1" x14ac:dyDescent="0.2">
      <c r="A59" s="234">
        <v>32</v>
      </c>
      <c r="B59" s="1096"/>
      <c r="C59" s="1097"/>
      <c r="D59" s="1097"/>
      <c r="E59" s="1097"/>
      <c r="F59" s="1097"/>
      <c r="G59" s="1097"/>
      <c r="H59" s="1097"/>
      <c r="I59" s="1097"/>
      <c r="J59" s="1097"/>
      <c r="K59" s="1097"/>
      <c r="L59" s="1097"/>
      <c r="M59" s="1097"/>
      <c r="N59" s="1097"/>
      <c r="O59" s="1097"/>
      <c r="P59" s="1098"/>
      <c r="Q59" s="1099"/>
      <c r="R59" s="1091"/>
      <c r="S59" s="1091"/>
      <c r="T59" s="1091"/>
      <c r="U59" s="1091"/>
      <c r="V59" s="1091"/>
      <c r="W59" s="1091"/>
      <c r="X59" s="1091"/>
      <c r="Y59" s="1091"/>
      <c r="Z59" s="1091"/>
      <c r="AA59" s="1091"/>
      <c r="AB59" s="1091"/>
      <c r="AC59" s="1091"/>
      <c r="AD59" s="1091"/>
      <c r="AE59" s="1100"/>
      <c r="AF59" s="1101"/>
      <c r="AG59" s="1102"/>
      <c r="AH59" s="1102"/>
      <c r="AI59" s="1102"/>
      <c r="AJ59" s="1103"/>
      <c r="AK59" s="1090"/>
      <c r="AL59" s="1091"/>
      <c r="AM59" s="1091"/>
      <c r="AN59" s="1091"/>
      <c r="AO59" s="1091"/>
      <c r="AP59" s="1091"/>
      <c r="AQ59" s="1091"/>
      <c r="AR59" s="1091"/>
      <c r="AS59" s="1091"/>
      <c r="AT59" s="1091"/>
      <c r="AU59" s="1091"/>
      <c r="AV59" s="1091"/>
      <c r="AW59" s="1091"/>
      <c r="AX59" s="1091"/>
      <c r="AY59" s="1091"/>
      <c r="AZ59" s="1092"/>
      <c r="BA59" s="1092"/>
      <c r="BB59" s="1092"/>
      <c r="BC59" s="1092"/>
      <c r="BD59" s="1092"/>
      <c r="BE59" s="1036"/>
      <c r="BF59" s="1036"/>
      <c r="BG59" s="1036"/>
      <c r="BH59" s="1036"/>
      <c r="BI59" s="1037"/>
      <c r="BJ59" s="228"/>
      <c r="BK59" s="228"/>
      <c r="BL59" s="228"/>
      <c r="BM59" s="228"/>
      <c r="BN59" s="228"/>
      <c r="BO59" s="237"/>
      <c r="BP59" s="237"/>
      <c r="BQ59" s="234">
        <v>53</v>
      </c>
      <c r="BR59" s="235"/>
      <c r="BS59" s="1058"/>
      <c r="BT59" s="1059"/>
      <c r="BU59" s="1059"/>
      <c r="BV59" s="1059"/>
      <c r="BW59" s="1059"/>
      <c r="BX59" s="1059"/>
      <c r="BY59" s="1059"/>
      <c r="BZ59" s="1059"/>
      <c r="CA59" s="1059"/>
      <c r="CB59" s="1059"/>
      <c r="CC59" s="1059"/>
      <c r="CD59" s="1059"/>
      <c r="CE59" s="1059"/>
      <c r="CF59" s="1059"/>
      <c r="CG59" s="1080"/>
      <c r="CH59" s="1055"/>
      <c r="CI59" s="1056"/>
      <c r="CJ59" s="1056"/>
      <c r="CK59" s="1056"/>
      <c r="CL59" s="1057"/>
      <c r="CM59" s="1055"/>
      <c r="CN59" s="1056"/>
      <c r="CO59" s="1056"/>
      <c r="CP59" s="1056"/>
      <c r="CQ59" s="1057"/>
      <c r="CR59" s="1055"/>
      <c r="CS59" s="1056"/>
      <c r="CT59" s="1056"/>
      <c r="CU59" s="1056"/>
      <c r="CV59" s="1057"/>
      <c r="CW59" s="1055"/>
      <c r="CX59" s="1056"/>
      <c r="CY59" s="1056"/>
      <c r="CZ59" s="1056"/>
      <c r="DA59" s="1057"/>
      <c r="DB59" s="1055"/>
      <c r="DC59" s="1056"/>
      <c r="DD59" s="1056"/>
      <c r="DE59" s="1056"/>
      <c r="DF59" s="1057"/>
      <c r="DG59" s="1055"/>
      <c r="DH59" s="1056"/>
      <c r="DI59" s="1056"/>
      <c r="DJ59" s="1056"/>
      <c r="DK59" s="1057"/>
      <c r="DL59" s="1055"/>
      <c r="DM59" s="1056"/>
      <c r="DN59" s="1056"/>
      <c r="DO59" s="1056"/>
      <c r="DP59" s="1057"/>
      <c r="DQ59" s="1055"/>
      <c r="DR59" s="1056"/>
      <c r="DS59" s="1056"/>
      <c r="DT59" s="1056"/>
      <c r="DU59" s="1057"/>
      <c r="DV59" s="1058"/>
      <c r="DW59" s="1059"/>
      <c r="DX59" s="1059"/>
      <c r="DY59" s="1059"/>
      <c r="DZ59" s="1060"/>
      <c r="EA59" s="226"/>
    </row>
    <row r="60" spans="1:131" ht="26.25" customHeight="1" x14ac:dyDescent="0.2">
      <c r="A60" s="234">
        <v>33</v>
      </c>
      <c r="B60" s="1096"/>
      <c r="C60" s="1097"/>
      <c r="D60" s="1097"/>
      <c r="E60" s="1097"/>
      <c r="F60" s="1097"/>
      <c r="G60" s="1097"/>
      <c r="H60" s="1097"/>
      <c r="I60" s="1097"/>
      <c r="J60" s="1097"/>
      <c r="K60" s="1097"/>
      <c r="L60" s="1097"/>
      <c r="M60" s="1097"/>
      <c r="N60" s="1097"/>
      <c r="O60" s="1097"/>
      <c r="P60" s="1098"/>
      <c r="Q60" s="1099"/>
      <c r="R60" s="1091"/>
      <c r="S60" s="1091"/>
      <c r="T60" s="1091"/>
      <c r="U60" s="1091"/>
      <c r="V60" s="1091"/>
      <c r="W60" s="1091"/>
      <c r="X60" s="1091"/>
      <c r="Y60" s="1091"/>
      <c r="Z60" s="1091"/>
      <c r="AA60" s="1091"/>
      <c r="AB60" s="1091"/>
      <c r="AC60" s="1091"/>
      <c r="AD60" s="1091"/>
      <c r="AE60" s="1100"/>
      <c r="AF60" s="1101"/>
      <c r="AG60" s="1102"/>
      <c r="AH60" s="1102"/>
      <c r="AI60" s="1102"/>
      <c r="AJ60" s="1103"/>
      <c r="AK60" s="1090"/>
      <c r="AL60" s="1091"/>
      <c r="AM60" s="1091"/>
      <c r="AN60" s="1091"/>
      <c r="AO60" s="1091"/>
      <c r="AP60" s="1091"/>
      <c r="AQ60" s="1091"/>
      <c r="AR60" s="1091"/>
      <c r="AS60" s="1091"/>
      <c r="AT60" s="1091"/>
      <c r="AU60" s="1091"/>
      <c r="AV60" s="1091"/>
      <c r="AW60" s="1091"/>
      <c r="AX60" s="1091"/>
      <c r="AY60" s="1091"/>
      <c r="AZ60" s="1092"/>
      <c r="BA60" s="1092"/>
      <c r="BB60" s="1092"/>
      <c r="BC60" s="1092"/>
      <c r="BD60" s="1092"/>
      <c r="BE60" s="1036"/>
      <c r="BF60" s="1036"/>
      <c r="BG60" s="1036"/>
      <c r="BH60" s="1036"/>
      <c r="BI60" s="1037"/>
      <c r="BJ60" s="228"/>
      <c r="BK60" s="228"/>
      <c r="BL60" s="228"/>
      <c r="BM60" s="228"/>
      <c r="BN60" s="228"/>
      <c r="BO60" s="237"/>
      <c r="BP60" s="237"/>
      <c r="BQ60" s="234">
        <v>54</v>
      </c>
      <c r="BR60" s="235"/>
      <c r="BS60" s="1058"/>
      <c r="BT60" s="1059"/>
      <c r="BU60" s="1059"/>
      <c r="BV60" s="1059"/>
      <c r="BW60" s="1059"/>
      <c r="BX60" s="1059"/>
      <c r="BY60" s="1059"/>
      <c r="BZ60" s="1059"/>
      <c r="CA60" s="1059"/>
      <c r="CB60" s="1059"/>
      <c r="CC60" s="1059"/>
      <c r="CD60" s="1059"/>
      <c r="CE60" s="1059"/>
      <c r="CF60" s="1059"/>
      <c r="CG60" s="1080"/>
      <c r="CH60" s="1055"/>
      <c r="CI60" s="1056"/>
      <c r="CJ60" s="1056"/>
      <c r="CK60" s="1056"/>
      <c r="CL60" s="1057"/>
      <c r="CM60" s="1055"/>
      <c r="CN60" s="1056"/>
      <c r="CO60" s="1056"/>
      <c r="CP60" s="1056"/>
      <c r="CQ60" s="1057"/>
      <c r="CR60" s="1055"/>
      <c r="CS60" s="1056"/>
      <c r="CT60" s="1056"/>
      <c r="CU60" s="1056"/>
      <c r="CV60" s="1057"/>
      <c r="CW60" s="1055"/>
      <c r="CX60" s="1056"/>
      <c r="CY60" s="1056"/>
      <c r="CZ60" s="1056"/>
      <c r="DA60" s="1057"/>
      <c r="DB60" s="1055"/>
      <c r="DC60" s="1056"/>
      <c r="DD60" s="1056"/>
      <c r="DE60" s="1056"/>
      <c r="DF60" s="1057"/>
      <c r="DG60" s="1055"/>
      <c r="DH60" s="1056"/>
      <c r="DI60" s="1056"/>
      <c r="DJ60" s="1056"/>
      <c r="DK60" s="1057"/>
      <c r="DL60" s="1055"/>
      <c r="DM60" s="1056"/>
      <c r="DN60" s="1056"/>
      <c r="DO60" s="1056"/>
      <c r="DP60" s="1057"/>
      <c r="DQ60" s="1055"/>
      <c r="DR60" s="1056"/>
      <c r="DS60" s="1056"/>
      <c r="DT60" s="1056"/>
      <c r="DU60" s="1057"/>
      <c r="DV60" s="1058"/>
      <c r="DW60" s="1059"/>
      <c r="DX60" s="1059"/>
      <c r="DY60" s="1059"/>
      <c r="DZ60" s="1060"/>
      <c r="EA60" s="226"/>
    </row>
    <row r="61" spans="1:131" ht="26.25" customHeight="1" thickBot="1" x14ac:dyDescent="0.25">
      <c r="A61" s="234">
        <v>34</v>
      </c>
      <c r="B61" s="1096"/>
      <c r="C61" s="1097"/>
      <c r="D61" s="1097"/>
      <c r="E61" s="1097"/>
      <c r="F61" s="1097"/>
      <c r="G61" s="1097"/>
      <c r="H61" s="1097"/>
      <c r="I61" s="1097"/>
      <c r="J61" s="1097"/>
      <c r="K61" s="1097"/>
      <c r="L61" s="1097"/>
      <c r="M61" s="1097"/>
      <c r="N61" s="1097"/>
      <c r="O61" s="1097"/>
      <c r="P61" s="1098"/>
      <c r="Q61" s="1099"/>
      <c r="R61" s="1091"/>
      <c r="S61" s="1091"/>
      <c r="T61" s="1091"/>
      <c r="U61" s="1091"/>
      <c r="V61" s="1091"/>
      <c r="W61" s="1091"/>
      <c r="X61" s="1091"/>
      <c r="Y61" s="1091"/>
      <c r="Z61" s="1091"/>
      <c r="AA61" s="1091"/>
      <c r="AB61" s="1091"/>
      <c r="AC61" s="1091"/>
      <c r="AD61" s="1091"/>
      <c r="AE61" s="1100"/>
      <c r="AF61" s="1101"/>
      <c r="AG61" s="1102"/>
      <c r="AH61" s="1102"/>
      <c r="AI61" s="1102"/>
      <c r="AJ61" s="1103"/>
      <c r="AK61" s="1090"/>
      <c r="AL61" s="1091"/>
      <c r="AM61" s="1091"/>
      <c r="AN61" s="1091"/>
      <c r="AO61" s="1091"/>
      <c r="AP61" s="1091"/>
      <c r="AQ61" s="1091"/>
      <c r="AR61" s="1091"/>
      <c r="AS61" s="1091"/>
      <c r="AT61" s="1091"/>
      <c r="AU61" s="1091"/>
      <c r="AV61" s="1091"/>
      <c r="AW61" s="1091"/>
      <c r="AX61" s="1091"/>
      <c r="AY61" s="1091"/>
      <c r="AZ61" s="1092"/>
      <c r="BA61" s="1092"/>
      <c r="BB61" s="1092"/>
      <c r="BC61" s="1092"/>
      <c r="BD61" s="1092"/>
      <c r="BE61" s="1036"/>
      <c r="BF61" s="1036"/>
      <c r="BG61" s="1036"/>
      <c r="BH61" s="1036"/>
      <c r="BI61" s="1037"/>
      <c r="BJ61" s="228"/>
      <c r="BK61" s="228"/>
      <c r="BL61" s="228"/>
      <c r="BM61" s="228"/>
      <c r="BN61" s="228"/>
      <c r="BO61" s="237"/>
      <c r="BP61" s="237"/>
      <c r="BQ61" s="234">
        <v>55</v>
      </c>
      <c r="BR61" s="235"/>
      <c r="BS61" s="1058"/>
      <c r="BT61" s="1059"/>
      <c r="BU61" s="1059"/>
      <c r="BV61" s="1059"/>
      <c r="BW61" s="1059"/>
      <c r="BX61" s="1059"/>
      <c r="BY61" s="1059"/>
      <c r="BZ61" s="1059"/>
      <c r="CA61" s="1059"/>
      <c r="CB61" s="1059"/>
      <c r="CC61" s="1059"/>
      <c r="CD61" s="1059"/>
      <c r="CE61" s="1059"/>
      <c r="CF61" s="1059"/>
      <c r="CG61" s="1080"/>
      <c r="CH61" s="1055"/>
      <c r="CI61" s="1056"/>
      <c r="CJ61" s="1056"/>
      <c r="CK61" s="1056"/>
      <c r="CL61" s="1057"/>
      <c r="CM61" s="1055"/>
      <c r="CN61" s="1056"/>
      <c r="CO61" s="1056"/>
      <c r="CP61" s="1056"/>
      <c r="CQ61" s="1057"/>
      <c r="CR61" s="1055"/>
      <c r="CS61" s="1056"/>
      <c r="CT61" s="1056"/>
      <c r="CU61" s="1056"/>
      <c r="CV61" s="1057"/>
      <c r="CW61" s="1055"/>
      <c r="CX61" s="1056"/>
      <c r="CY61" s="1056"/>
      <c r="CZ61" s="1056"/>
      <c r="DA61" s="1057"/>
      <c r="DB61" s="1055"/>
      <c r="DC61" s="1056"/>
      <c r="DD61" s="1056"/>
      <c r="DE61" s="1056"/>
      <c r="DF61" s="1057"/>
      <c r="DG61" s="1055"/>
      <c r="DH61" s="1056"/>
      <c r="DI61" s="1056"/>
      <c r="DJ61" s="1056"/>
      <c r="DK61" s="1057"/>
      <c r="DL61" s="1055"/>
      <c r="DM61" s="1056"/>
      <c r="DN61" s="1056"/>
      <c r="DO61" s="1056"/>
      <c r="DP61" s="1057"/>
      <c r="DQ61" s="1055"/>
      <c r="DR61" s="1056"/>
      <c r="DS61" s="1056"/>
      <c r="DT61" s="1056"/>
      <c r="DU61" s="1057"/>
      <c r="DV61" s="1058"/>
      <c r="DW61" s="1059"/>
      <c r="DX61" s="1059"/>
      <c r="DY61" s="1059"/>
      <c r="DZ61" s="1060"/>
      <c r="EA61" s="226"/>
    </row>
    <row r="62" spans="1:131" ht="26.25" customHeight="1" x14ac:dyDescent="0.2">
      <c r="A62" s="234">
        <v>35</v>
      </c>
      <c r="B62" s="1096"/>
      <c r="C62" s="1097"/>
      <c r="D62" s="1097"/>
      <c r="E62" s="1097"/>
      <c r="F62" s="1097"/>
      <c r="G62" s="1097"/>
      <c r="H62" s="1097"/>
      <c r="I62" s="1097"/>
      <c r="J62" s="1097"/>
      <c r="K62" s="1097"/>
      <c r="L62" s="1097"/>
      <c r="M62" s="1097"/>
      <c r="N62" s="1097"/>
      <c r="O62" s="1097"/>
      <c r="P62" s="1098"/>
      <c r="Q62" s="1099"/>
      <c r="R62" s="1091"/>
      <c r="S62" s="1091"/>
      <c r="T62" s="1091"/>
      <c r="U62" s="1091"/>
      <c r="V62" s="1091"/>
      <c r="W62" s="1091"/>
      <c r="X62" s="1091"/>
      <c r="Y62" s="1091"/>
      <c r="Z62" s="1091"/>
      <c r="AA62" s="1091"/>
      <c r="AB62" s="1091"/>
      <c r="AC62" s="1091"/>
      <c r="AD62" s="1091"/>
      <c r="AE62" s="1100"/>
      <c r="AF62" s="1101"/>
      <c r="AG62" s="1102"/>
      <c r="AH62" s="1102"/>
      <c r="AI62" s="1102"/>
      <c r="AJ62" s="1103"/>
      <c r="AK62" s="1090"/>
      <c r="AL62" s="1091"/>
      <c r="AM62" s="1091"/>
      <c r="AN62" s="1091"/>
      <c r="AO62" s="1091"/>
      <c r="AP62" s="1091"/>
      <c r="AQ62" s="1091"/>
      <c r="AR62" s="1091"/>
      <c r="AS62" s="1091"/>
      <c r="AT62" s="1091"/>
      <c r="AU62" s="1091"/>
      <c r="AV62" s="1091"/>
      <c r="AW62" s="1091"/>
      <c r="AX62" s="1091"/>
      <c r="AY62" s="1091"/>
      <c r="AZ62" s="1092"/>
      <c r="BA62" s="1092"/>
      <c r="BB62" s="1092"/>
      <c r="BC62" s="1092"/>
      <c r="BD62" s="1092"/>
      <c r="BE62" s="1036"/>
      <c r="BF62" s="1036"/>
      <c r="BG62" s="1036"/>
      <c r="BH62" s="1036"/>
      <c r="BI62" s="1037"/>
      <c r="BJ62" s="1093" t="s">
        <v>415</v>
      </c>
      <c r="BK62" s="1094"/>
      <c r="BL62" s="1094"/>
      <c r="BM62" s="1094"/>
      <c r="BN62" s="1095"/>
      <c r="BO62" s="237"/>
      <c r="BP62" s="237"/>
      <c r="BQ62" s="234">
        <v>56</v>
      </c>
      <c r="BR62" s="235"/>
      <c r="BS62" s="1058"/>
      <c r="BT62" s="1059"/>
      <c r="BU62" s="1059"/>
      <c r="BV62" s="1059"/>
      <c r="BW62" s="1059"/>
      <c r="BX62" s="1059"/>
      <c r="BY62" s="1059"/>
      <c r="BZ62" s="1059"/>
      <c r="CA62" s="1059"/>
      <c r="CB62" s="1059"/>
      <c r="CC62" s="1059"/>
      <c r="CD62" s="1059"/>
      <c r="CE62" s="1059"/>
      <c r="CF62" s="1059"/>
      <c r="CG62" s="1080"/>
      <c r="CH62" s="1055"/>
      <c r="CI62" s="1056"/>
      <c r="CJ62" s="1056"/>
      <c r="CK62" s="1056"/>
      <c r="CL62" s="1057"/>
      <c r="CM62" s="1055"/>
      <c r="CN62" s="1056"/>
      <c r="CO62" s="1056"/>
      <c r="CP62" s="1056"/>
      <c r="CQ62" s="1057"/>
      <c r="CR62" s="1055"/>
      <c r="CS62" s="1056"/>
      <c r="CT62" s="1056"/>
      <c r="CU62" s="1056"/>
      <c r="CV62" s="1057"/>
      <c r="CW62" s="1055"/>
      <c r="CX62" s="1056"/>
      <c r="CY62" s="1056"/>
      <c r="CZ62" s="1056"/>
      <c r="DA62" s="1057"/>
      <c r="DB62" s="1055"/>
      <c r="DC62" s="1056"/>
      <c r="DD62" s="1056"/>
      <c r="DE62" s="1056"/>
      <c r="DF62" s="1057"/>
      <c r="DG62" s="1055"/>
      <c r="DH62" s="1056"/>
      <c r="DI62" s="1056"/>
      <c r="DJ62" s="1056"/>
      <c r="DK62" s="1057"/>
      <c r="DL62" s="1055"/>
      <c r="DM62" s="1056"/>
      <c r="DN62" s="1056"/>
      <c r="DO62" s="1056"/>
      <c r="DP62" s="1057"/>
      <c r="DQ62" s="1055"/>
      <c r="DR62" s="1056"/>
      <c r="DS62" s="1056"/>
      <c r="DT62" s="1056"/>
      <c r="DU62" s="1057"/>
      <c r="DV62" s="1058"/>
      <c r="DW62" s="1059"/>
      <c r="DX62" s="1059"/>
      <c r="DY62" s="1059"/>
      <c r="DZ62" s="1060"/>
      <c r="EA62" s="226"/>
    </row>
    <row r="63" spans="1:131" ht="26.25" customHeight="1" thickBot="1" x14ac:dyDescent="0.25">
      <c r="A63" s="236" t="s">
        <v>389</v>
      </c>
      <c r="B63" s="1001" t="s">
        <v>416</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6"/>
      <c r="AF63" s="1087">
        <v>1143</v>
      </c>
      <c r="AG63" s="1023"/>
      <c r="AH63" s="1023"/>
      <c r="AI63" s="1023"/>
      <c r="AJ63" s="1088"/>
      <c r="AK63" s="1089"/>
      <c r="AL63" s="1027"/>
      <c r="AM63" s="1027"/>
      <c r="AN63" s="1027"/>
      <c r="AO63" s="1027"/>
      <c r="AP63" s="1023">
        <v>10040</v>
      </c>
      <c r="AQ63" s="1023"/>
      <c r="AR63" s="1023"/>
      <c r="AS63" s="1023"/>
      <c r="AT63" s="1023"/>
      <c r="AU63" s="1023">
        <v>7075</v>
      </c>
      <c r="AV63" s="1023"/>
      <c r="AW63" s="1023"/>
      <c r="AX63" s="1023"/>
      <c r="AY63" s="1023"/>
      <c r="AZ63" s="1083"/>
      <c r="BA63" s="1083"/>
      <c r="BB63" s="1083"/>
      <c r="BC63" s="1083"/>
      <c r="BD63" s="1083"/>
      <c r="BE63" s="1024"/>
      <c r="BF63" s="1024"/>
      <c r="BG63" s="1024"/>
      <c r="BH63" s="1024"/>
      <c r="BI63" s="1025"/>
      <c r="BJ63" s="1084" t="s">
        <v>417</v>
      </c>
      <c r="BK63" s="1017"/>
      <c r="BL63" s="1017"/>
      <c r="BM63" s="1017"/>
      <c r="BN63" s="1085"/>
      <c r="BO63" s="237"/>
      <c r="BP63" s="237"/>
      <c r="BQ63" s="234">
        <v>57</v>
      </c>
      <c r="BR63" s="235"/>
      <c r="BS63" s="1058"/>
      <c r="BT63" s="1059"/>
      <c r="BU63" s="1059"/>
      <c r="BV63" s="1059"/>
      <c r="BW63" s="1059"/>
      <c r="BX63" s="1059"/>
      <c r="BY63" s="1059"/>
      <c r="BZ63" s="1059"/>
      <c r="CA63" s="1059"/>
      <c r="CB63" s="1059"/>
      <c r="CC63" s="1059"/>
      <c r="CD63" s="1059"/>
      <c r="CE63" s="1059"/>
      <c r="CF63" s="1059"/>
      <c r="CG63" s="1080"/>
      <c r="CH63" s="1055"/>
      <c r="CI63" s="1056"/>
      <c r="CJ63" s="1056"/>
      <c r="CK63" s="1056"/>
      <c r="CL63" s="1057"/>
      <c r="CM63" s="1055"/>
      <c r="CN63" s="1056"/>
      <c r="CO63" s="1056"/>
      <c r="CP63" s="1056"/>
      <c r="CQ63" s="1057"/>
      <c r="CR63" s="1055"/>
      <c r="CS63" s="1056"/>
      <c r="CT63" s="1056"/>
      <c r="CU63" s="1056"/>
      <c r="CV63" s="1057"/>
      <c r="CW63" s="1055"/>
      <c r="CX63" s="1056"/>
      <c r="CY63" s="1056"/>
      <c r="CZ63" s="1056"/>
      <c r="DA63" s="1057"/>
      <c r="DB63" s="1055"/>
      <c r="DC63" s="1056"/>
      <c r="DD63" s="1056"/>
      <c r="DE63" s="1056"/>
      <c r="DF63" s="1057"/>
      <c r="DG63" s="1055"/>
      <c r="DH63" s="1056"/>
      <c r="DI63" s="1056"/>
      <c r="DJ63" s="1056"/>
      <c r="DK63" s="1057"/>
      <c r="DL63" s="1055"/>
      <c r="DM63" s="1056"/>
      <c r="DN63" s="1056"/>
      <c r="DO63" s="1056"/>
      <c r="DP63" s="1057"/>
      <c r="DQ63" s="1055"/>
      <c r="DR63" s="1056"/>
      <c r="DS63" s="1056"/>
      <c r="DT63" s="1056"/>
      <c r="DU63" s="1057"/>
      <c r="DV63" s="1058"/>
      <c r="DW63" s="1059"/>
      <c r="DX63" s="1059"/>
      <c r="DY63" s="1059"/>
      <c r="DZ63" s="1060"/>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8"/>
      <c r="BT64" s="1059"/>
      <c r="BU64" s="1059"/>
      <c r="BV64" s="1059"/>
      <c r="BW64" s="1059"/>
      <c r="BX64" s="1059"/>
      <c r="BY64" s="1059"/>
      <c r="BZ64" s="1059"/>
      <c r="CA64" s="1059"/>
      <c r="CB64" s="1059"/>
      <c r="CC64" s="1059"/>
      <c r="CD64" s="1059"/>
      <c r="CE64" s="1059"/>
      <c r="CF64" s="1059"/>
      <c r="CG64" s="1080"/>
      <c r="CH64" s="1055"/>
      <c r="CI64" s="1056"/>
      <c r="CJ64" s="1056"/>
      <c r="CK64" s="1056"/>
      <c r="CL64" s="1057"/>
      <c r="CM64" s="1055"/>
      <c r="CN64" s="1056"/>
      <c r="CO64" s="1056"/>
      <c r="CP64" s="1056"/>
      <c r="CQ64" s="1057"/>
      <c r="CR64" s="1055"/>
      <c r="CS64" s="1056"/>
      <c r="CT64" s="1056"/>
      <c r="CU64" s="1056"/>
      <c r="CV64" s="1057"/>
      <c r="CW64" s="1055"/>
      <c r="CX64" s="1056"/>
      <c r="CY64" s="1056"/>
      <c r="CZ64" s="1056"/>
      <c r="DA64" s="1057"/>
      <c r="DB64" s="1055"/>
      <c r="DC64" s="1056"/>
      <c r="DD64" s="1056"/>
      <c r="DE64" s="1056"/>
      <c r="DF64" s="1057"/>
      <c r="DG64" s="1055"/>
      <c r="DH64" s="1056"/>
      <c r="DI64" s="1056"/>
      <c r="DJ64" s="1056"/>
      <c r="DK64" s="1057"/>
      <c r="DL64" s="1055"/>
      <c r="DM64" s="1056"/>
      <c r="DN64" s="1056"/>
      <c r="DO64" s="1056"/>
      <c r="DP64" s="1057"/>
      <c r="DQ64" s="1055"/>
      <c r="DR64" s="1056"/>
      <c r="DS64" s="1056"/>
      <c r="DT64" s="1056"/>
      <c r="DU64" s="1057"/>
      <c r="DV64" s="1058"/>
      <c r="DW64" s="1059"/>
      <c r="DX64" s="1059"/>
      <c r="DY64" s="1059"/>
      <c r="DZ64" s="1060"/>
      <c r="EA64" s="226"/>
    </row>
    <row r="65" spans="1:131" ht="26.25" customHeight="1" thickBot="1" x14ac:dyDescent="0.25">
      <c r="A65" s="228" t="s">
        <v>418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8"/>
      <c r="BT65" s="1059"/>
      <c r="BU65" s="1059"/>
      <c r="BV65" s="1059"/>
      <c r="BW65" s="1059"/>
      <c r="BX65" s="1059"/>
      <c r="BY65" s="1059"/>
      <c r="BZ65" s="1059"/>
      <c r="CA65" s="1059"/>
      <c r="CB65" s="1059"/>
      <c r="CC65" s="1059"/>
      <c r="CD65" s="1059"/>
      <c r="CE65" s="1059"/>
      <c r="CF65" s="1059"/>
      <c r="CG65" s="1080"/>
      <c r="CH65" s="1055"/>
      <c r="CI65" s="1056"/>
      <c r="CJ65" s="1056"/>
      <c r="CK65" s="1056"/>
      <c r="CL65" s="1057"/>
      <c r="CM65" s="1055"/>
      <c r="CN65" s="1056"/>
      <c r="CO65" s="1056"/>
      <c r="CP65" s="1056"/>
      <c r="CQ65" s="1057"/>
      <c r="CR65" s="1055"/>
      <c r="CS65" s="1056"/>
      <c r="CT65" s="1056"/>
      <c r="CU65" s="1056"/>
      <c r="CV65" s="1057"/>
      <c r="CW65" s="1055"/>
      <c r="CX65" s="1056"/>
      <c r="CY65" s="1056"/>
      <c r="CZ65" s="1056"/>
      <c r="DA65" s="1057"/>
      <c r="DB65" s="1055"/>
      <c r="DC65" s="1056"/>
      <c r="DD65" s="1056"/>
      <c r="DE65" s="1056"/>
      <c r="DF65" s="1057"/>
      <c r="DG65" s="1055"/>
      <c r="DH65" s="1056"/>
      <c r="DI65" s="1056"/>
      <c r="DJ65" s="1056"/>
      <c r="DK65" s="1057"/>
      <c r="DL65" s="1055"/>
      <c r="DM65" s="1056"/>
      <c r="DN65" s="1056"/>
      <c r="DO65" s="1056"/>
      <c r="DP65" s="1057"/>
      <c r="DQ65" s="1055"/>
      <c r="DR65" s="1056"/>
      <c r="DS65" s="1056"/>
      <c r="DT65" s="1056"/>
      <c r="DU65" s="1057"/>
      <c r="DV65" s="1058"/>
      <c r="DW65" s="1059"/>
      <c r="DX65" s="1059"/>
      <c r="DY65" s="1059"/>
      <c r="DZ65" s="1060"/>
      <c r="EA65" s="226"/>
    </row>
    <row r="66" spans="1:131" ht="26.25" customHeight="1" x14ac:dyDescent="0.2">
      <c r="A66" s="1061" t="s">
        <v>419</v>
      </c>
      <c r="B66" s="1062"/>
      <c r="C66" s="1062"/>
      <c r="D66" s="1062"/>
      <c r="E66" s="1062"/>
      <c r="F66" s="1062"/>
      <c r="G66" s="1062"/>
      <c r="H66" s="1062"/>
      <c r="I66" s="1062"/>
      <c r="J66" s="1062"/>
      <c r="K66" s="1062"/>
      <c r="L66" s="1062"/>
      <c r="M66" s="1062"/>
      <c r="N66" s="1062"/>
      <c r="O66" s="1062"/>
      <c r="P66" s="1063"/>
      <c r="Q66" s="1067" t="s">
        <v>420</v>
      </c>
      <c r="R66" s="1068"/>
      <c r="S66" s="1068"/>
      <c r="T66" s="1068"/>
      <c r="U66" s="1069"/>
      <c r="V66" s="1067" t="s">
        <v>421</v>
      </c>
      <c r="W66" s="1068"/>
      <c r="X66" s="1068"/>
      <c r="Y66" s="1068"/>
      <c r="Z66" s="1069"/>
      <c r="AA66" s="1067" t="s">
        <v>422</v>
      </c>
      <c r="AB66" s="1068"/>
      <c r="AC66" s="1068"/>
      <c r="AD66" s="1068"/>
      <c r="AE66" s="1069"/>
      <c r="AF66" s="1073" t="s">
        <v>423</v>
      </c>
      <c r="AG66" s="1074"/>
      <c r="AH66" s="1074"/>
      <c r="AI66" s="1074"/>
      <c r="AJ66" s="1075"/>
      <c r="AK66" s="1067" t="s">
        <v>424</v>
      </c>
      <c r="AL66" s="1062"/>
      <c r="AM66" s="1062"/>
      <c r="AN66" s="1062"/>
      <c r="AO66" s="1063"/>
      <c r="AP66" s="1067" t="s">
        <v>425</v>
      </c>
      <c r="AQ66" s="1068"/>
      <c r="AR66" s="1068"/>
      <c r="AS66" s="1068"/>
      <c r="AT66" s="1069"/>
      <c r="AU66" s="1067" t="s">
        <v>426</v>
      </c>
      <c r="AV66" s="1068"/>
      <c r="AW66" s="1068"/>
      <c r="AX66" s="1068"/>
      <c r="AY66" s="1069"/>
      <c r="AZ66" s="1067" t="s">
        <v>377</v>
      </c>
      <c r="BA66" s="1068"/>
      <c r="BB66" s="1068"/>
      <c r="BC66" s="1068"/>
      <c r="BD66" s="1081"/>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5">
      <c r="A67" s="1064"/>
      <c r="B67" s="1065"/>
      <c r="C67" s="1065"/>
      <c r="D67" s="1065"/>
      <c r="E67" s="1065"/>
      <c r="F67" s="1065"/>
      <c r="G67" s="1065"/>
      <c r="H67" s="1065"/>
      <c r="I67" s="1065"/>
      <c r="J67" s="1065"/>
      <c r="K67" s="1065"/>
      <c r="L67" s="1065"/>
      <c r="M67" s="1065"/>
      <c r="N67" s="1065"/>
      <c r="O67" s="1065"/>
      <c r="P67" s="1066"/>
      <c r="Q67" s="1070"/>
      <c r="R67" s="1071"/>
      <c r="S67" s="1071"/>
      <c r="T67" s="1071"/>
      <c r="U67" s="1072"/>
      <c r="V67" s="1070"/>
      <c r="W67" s="1071"/>
      <c r="X67" s="1071"/>
      <c r="Y67" s="1071"/>
      <c r="Z67" s="1072"/>
      <c r="AA67" s="1070"/>
      <c r="AB67" s="1071"/>
      <c r="AC67" s="1071"/>
      <c r="AD67" s="1071"/>
      <c r="AE67" s="1072"/>
      <c r="AF67" s="1076"/>
      <c r="AG67" s="1077"/>
      <c r="AH67" s="1077"/>
      <c r="AI67" s="1077"/>
      <c r="AJ67" s="1078"/>
      <c r="AK67" s="1079"/>
      <c r="AL67" s="1065"/>
      <c r="AM67" s="1065"/>
      <c r="AN67" s="1065"/>
      <c r="AO67" s="1066"/>
      <c r="AP67" s="1070"/>
      <c r="AQ67" s="1071"/>
      <c r="AR67" s="1071"/>
      <c r="AS67" s="1071"/>
      <c r="AT67" s="1072"/>
      <c r="AU67" s="1070"/>
      <c r="AV67" s="1071"/>
      <c r="AW67" s="1071"/>
      <c r="AX67" s="1071"/>
      <c r="AY67" s="1072"/>
      <c r="AZ67" s="1070"/>
      <c r="BA67" s="1071"/>
      <c r="BB67" s="1071"/>
      <c r="BC67" s="1071"/>
      <c r="BD67" s="1082"/>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2">
      <c r="A68" s="232">
        <v>1</v>
      </c>
      <c r="B68" s="1051" t="s">
        <v>594</v>
      </c>
      <c r="C68" s="1052"/>
      <c r="D68" s="1052"/>
      <c r="E68" s="1052"/>
      <c r="F68" s="1052"/>
      <c r="G68" s="1052"/>
      <c r="H68" s="1052"/>
      <c r="I68" s="1052"/>
      <c r="J68" s="1052"/>
      <c r="K68" s="1052"/>
      <c r="L68" s="1052"/>
      <c r="M68" s="1052"/>
      <c r="N68" s="1052"/>
      <c r="O68" s="1052"/>
      <c r="P68" s="1053"/>
      <c r="Q68" s="1054">
        <v>1566</v>
      </c>
      <c r="R68" s="1048"/>
      <c r="S68" s="1048"/>
      <c r="T68" s="1048"/>
      <c r="U68" s="1048"/>
      <c r="V68" s="1048">
        <v>1528</v>
      </c>
      <c r="W68" s="1048"/>
      <c r="X68" s="1048"/>
      <c r="Y68" s="1048"/>
      <c r="Z68" s="1048"/>
      <c r="AA68" s="1048">
        <v>38</v>
      </c>
      <c r="AB68" s="1048"/>
      <c r="AC68" s="1048"/>
      <c r="AD68" s="1048"/>
      <c r="AE68" s="1048"/>
      <c r="AF68" s="1048">
        <v>38</v>
      </c>
      <c r="AG68" s="1048"/>
      <c r="AH68" s="1048"/>
      <c r="AI68" s="1048"/>
      <c r="AJ68" s="1048"/>
      <c r="AK68" s="1048">
        <v>43</v>
      </c>
      <c r="AL68" s="1048"/>
      <c r="AM68" s="1048"/>
      <c r="AN68" s="1048"/>
      <c r="AO68" s="1048"/>
      <c r="AP68" s="1048">
        <v>870</v>
      </c>
      <c r="AQ68" s="1048"/>
      <c r="AR68" s="1048"/>
      <c r="AS68" s="1048"/>
      <c r="AT68" s="1048"/>
      <c r="AU68" s="1048">
        <v>425</v>
      </c>
      <c r="AV68" s="1048"/>
      <c r="AW68" s="1048"/>
      <c r="AX68" s="1048"/>
      <c r="AY68" s="1048"/>
      <c r="AZ68" s="1049"/>
      <c r="BA68" s="1049"/>
      <c r="BB68" s="1049"/>
      <c r="BC68" s="1049"/>
      <c r="BD68" s="1050"/>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2">
      <c r="A69" s="234">
        <v>2</v>
      </c>
      <c r="B69" s="1038" t="s">
        <v>595</v>
      </c>
      <c r="C69" s="1039"/>
      <c r="D69" s="1039"/>
      <c r="E69" s="1039"/>
      <c r="F69" s="1039"/>
      <c r="G69" s="1039"/>
      <c r="H69" s="1039"/>
      <c r="I69" s="1039"/>
      <c r="J69" s="1039"/>
      <c r="K69" s="1039"/>
      <c r="L69" s="1039"/>
      <c r="M69" s="1039"/>
      <c r="N69" s="1039"/>
      <c r="O69" s="1039"/>
      <c r="P69" s="1040"/>
      <c r="Q69" s="1041">
        <v>4678</v>
      </c>
      <c r="R69" s="1035"/>
      <c r="S69" s="1035"/>
      <c r="T69" s="1035"/>
      <c r="U69" s="1035"/>
      <c r="V69" s="1035">
        <v>4270</v>
      </c>
      <c r="W69" s="1035"/>
      <c r="X69" s="1035"/>
      <c r="Y69" s="1035"/>
      <c r="Z69" s="1035"/>
      <c r="AA69" s="1035">
        <v>408</v>
      </c>
      <c r="AB69" s="1035"/>
      <c r="AC69" s="1035"/>
      <c r="AD69" s="1035"/>
      <c r="AE69" s="1035"/>
      <c r="AF69" s="1035">
        <v>408</v>
      </c>
      <c r="AG69" s="1035"/>
      <c r="AH69" s="1035"/>
      <c r="AI69" s="1035"/>
      <c r="AJ69" s="1035"/>
      <c r="AK69" s="1035">
        <v>61</v>
      </c>
      <c r="AL69" s="1035"/>
      <c r="AM69" s="1035"/>
      <c r="AN69" s="1035"/>
      <c r="AO69" s="1035"/>
      <c r="AP69" s="1035" t="s">
        <v>596</v>
      </c>
      <c r="AQ69" s="1035"/>
      <c r="AR69" s="1035"/>
      <c r="AS69" s="1035"/>
      <c r="AT69" s="1035"/>
      <c r="AU69" s="1035" t="s">
        <v>596</v>
      </c>
      <c r="AV69" s="1035"/>
      <c r="AW69" s="1035"/>
      <c r="AX69" s="1035"/>
      <c r="AY69" s="1035"/>
      <c r="AZ69" s="1042"/>
      <c r="BA69" s="1042"/>
      <c r="BB69" s="1042"/>
      <c r="BC69" s="1042"/>
      <c r="BD69" s="1043"/>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2">
      <c r="A70" s="234">
        <v>3</v>
      </c>
      <c r="B70" s="1038" t="s">
        <v>597</v>
      </c>
      <c r="C70" s="1039"/>
      <c r="D70" s="1039"/>
      <c r="E70" s="1039"/>
      <c r="F70" s="1039"/>
      <c r="G70" s="1039"/>
      <c r="H70" s="1039"/>
      <c r="I70" s="1039"/>
      <c r="J70" s="1039"/>
      <c r="K70" s="1039"/>
      <c r="L70" s="1039"/>
      <c r="M70" s="1039"/>
      <c r="N70" s="1039"/>
      <c r="O70" s="1039"/>
      <c r="P70" s="1040"/>
      <c r="Q70" s="1041">
        <v>717</v>
      </c>
      <c r="R70" s="1035"/>
      <c r="S70" s="1035"/>
      <c r="T70" s="1035"/>
      <c r="U70" s="1035"/>
      <c r="V70" s="1035">
        <v>714</v>
      </c>
      <c r="W70" s="1035"/>
      <c r="X70" s="1035"/>
      <c r="Y70" s="1035"/>
      <c r="Z70" s="1035"/>
      <c r="AA70" s="1035">
        <v>3</v>
      </c>
      <c r="AB70" s="1035"/>
      <c r="AC70" s="1035"/>
      <c r="AD70" s="1035"/>
      <c r="AE70" s="1035"/>
      <c r="AF70" s="1035">
        <v>3</v>
      </c>
      <c r="AG70" s="1035"/>
      <c r="AH70" s="1035"/>
      <c r="AI70" s="1035"/>
      <c r="AJ70" s="1035"/>
      <c r="AK70" s="1035">
        <v>9</v>
      </c>
      <c r="AL70" s="1035"/>
      <c r="AM70" s="1035"/>
      <c r="AN70" s="1035"/>
      <c r="AO70" s="1035"/>
      <c r="AP70" s="1035" t="s">
        <v>596</v>
      </c>
      <c r="AQ70" s="1035"/>
      <c r="AR70" s="1035"/>
      <c r="AS70" s="1035"/>
      <c r="AT70" s="1035"/>
      <c r="AU70" s="1035" t="s">
        <v>596</v>
      </c>
      <c r="AV70" s="1035"/>
      <c r="AW70" s="1035"/>
      <c r="AX70" s="1035"/>
      <c r="AY70" s="1035"/>
      <c r="AZ70" s="1042"/>
      <c r="BA70" s="1042"/>
      <c r="BB70" s="1042"/>
      <c r="BC70" s="1042"/>
      <c r="BD70" s="1043"/>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2">
      <c r="A71" s="234">
        <v>4</v>
      </c>
      <c r="B71" s="1038" t="s">
        <v>598</v>
      </c>
      <c r="C71" s="1039"/>
      <c r="D71" s="1039"/>
      <c r="E71" s="1039"/>
      <c r="F71" s="1039"/>
      <c r="G71" s="1039"/>
      <c r="H71" s="1039"/>
      <c r="I71" s="1039"/>
      <c r="J71" s="1039"/>
      <c r="K71" s="1039"/>
      <c r="L71" s="1039"/>
      <c r="M71" s="1039"/>
      <c r="N71" s="1039"/>
      <c r="O71" s="1039"/>
      <c r="P71" s="1040"/>
      <c r="Q71" s="1041">
        <v>452</v>
      </c>
      <c r="R71" s="1035"/>
      <c r="S71" s="1035"/>
      <c r="T71" s="1035"/>
      <c r="U71" s="1035"/>
      <c r="V71" s="1035">
        <v>436</v>
      </c>
      <c r="W71" s="1035"/>
      <c r="X71" s="1035"/>
      <c r="Y71" s="1035"/>
      <c r="Z71" s="1035"/>
      <c r="AA71" s="1035">
        <v>16</v>
      </c>
      <c r="AB71" s="1035"/>
      <c r="AC71" s="1035"/>
      <c r="AD71" s="1035"/>
      <c r="AE71" s="1035"/>
      <c r="AF71" s="1035">
        <v>16</v>
      </c>
      <c r="AG71" s="1035"/>
      <c r="AH71" s="1035"/>
      <c r="AI71" s="1035"/>
      <c r="AJ71" s="1035"/>
      <c r="AK71" s="1035" t="s">
        <v>596</v>
      </c>
      <c r="AL71" s="1035"/>
      <c r="AM71" s="1035"/>
      <c r="AN71" s="1035"/>
      <c r="AO71" s="1035"/>
      <c r="AP71" s="1035">
        <v>3580</v>
      </c>
      <c r="AQ71" s="1035"/>
      <c r="AR71" s="1035"/>
      <c r="AS71" s="1035"/>
      <c r="AT71" s="1035"/>
      <c r="AU71" s="1035">
        <v>87</v>
      </c>
      <c r="AV71" s="1035"/>
      <c r="AW71" s="1035"/>
      <c r="AX71" s="1035"/>
      <c r="AY71" s="1035"/>
      <c r="AZ71" s="1042"/>
      <c r="BA71" s="1042"/>
      <c r="BB71" s="1042"/>
      <c r="BC71" s="1042"/>
      <c r="BD71" s="1043"/>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2">
      <c r="A72" s="234">
        <v>5</v>
      </c>
      <c r="B72" s="1038" t="s">
        <v>599</v>
      </c>
      <c r="C72" s="1039"/>
      <c r="D72" s="1039"/>
      <c r="E72" s="1039"/>
      <c r="F72" s="1039"/>
      <c r="G72" s="1039"/>
      <c r="H72" s="1039"/>
      <c r="I72" s="1039"/>
      <c r="J72" s="1039"/>
      <c r="K72" s="1039"/>
      <c r="L72" s="1039"/>
      <c r="M72" s="1039"/>
      <c r="N72" s="1039"/>
      <c r="O72" s="1039"/>
      <c r="P72" s="1040"/>
      <c r="Q72" s="1041">
        <v>7</v>
      </c>
      <c r="R72" s="1035"/>
      <c r="S72" s="1035"/>
      <c r="T72" s="1035"/>
      <c r="U72" s="1035"/>
      <c r="V72" s="1035">
        <v>5</v>
      </c>
      <c r="W72" s="1035"/>
      <c r="X72" s="1035"/>
      <c r="Y72" s="1035"/>
      <c r="Z72" s="1035"/>
      <c r="AA72" s="1035">
        <v>2</v>
      </c>
      <c r="AB72" s="1035"/>
      <c r="AC72" s="1035"/>
      <c r="AD72" s="1035"/>
      <c r="AE72" s="1035"/>
      <c r="AF72" s="1035">
        <v>2</v>
      </c>
      <c r="AG72" s="1035"/>
      <c r="AH72" s="1035"/>
      <c r="AI72" s="1035"/>
      <c r="AJ72" s="1035"/>
      <c r="AK72" s="1035" t="s">
        <v>596</v>
      </c>
      <c r="AL72" s="1035"/>
      <c r="AM72" s="1035"/>
      <c r="AN72" s="1035"/>
      <c r="AO72" s="1035"/>
      <c r="AP72" s="1035" t="s">
        <v>596</v>
      </c>
      <c r="AQ72" s="1035"/>
      <c r="AR72" s="1035"/>
      <c r="AS72" s="1035"/>
      <c r="AT72" s="1035"/>
      <c r="AU72" s="1035" t="s">
        <v>596</v>
      </c>
      <c r="AV72" s="1035"/>
      <c r="AW72" s="1035"/>
      <c r="AX72" s="1035"/>
      <c r="AY72" s="1035"/>
      <c r="AZ72" s="1042"/>
      <c r="BA72" s="1042"/>
      <c r="BB72" s="1042"/>
      <c r="BC72" s="1042"/>
      <c r="BD72" s="1043"/>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2">
      <c r="A73" s="234">
        <v>6</v>
      </c>
      <c r="B73" s="1038" t="s">
        <v>600</v>
      </c>
      <c r="C73" s="1039"/>
      <c r="D73" s="1039"/>
      <c r="E73" s="1039"/>
      <c r="F73" s="1039"/>
      <c r="G73" s="1039"/>
      <c r="H73" s="1039"/>
      <c r="I73" s="1039"/>
      <c r="J73" s="1039"/>
      <c r="K73" s="1039"/>
      <c r="L73" s="1039"/>
      <c r="M73" s="1039"/>
      <c r="N73" s="1039"/>
      <c r="O73" s="1039"/>
      <c r="P73" s="1040"/>
      <c r="Q73" s="1041">
        <v>51</v>
      </c>
      <c r="R73" s="1035"/>
      <c r="S73" s="1035"/>
      <c r="T73" s="1035"/>
      <c r="U73" s="1035"/>
      <c r="V73" s="1035">
        <v>47</v>
      </c>
      <c r="W73" s="1035"/>
      <c r="X73" s="1035"/>
      <c r="Y73" s="1035"/>
      <c r="Z73" s="1035"/>
      <c r="AA73" s="1035">
        <v>4</v>
      </c>
      <c r="AB73" s="1035"/>
      <c r="AC73" s="1035"/>
      <c r="AD73" s="1035"/>
      <c r="AE73" s="1035"/>
      <c r="AF73" s="1035">
        <v>4</v>
      </c>
      <c r="AG73" s="1035"/>
      <c r="AH73" s="1035"/>
      <c r="AI73" s="1035"/>
      <c r="AJ73" s="1035"/>
      <c r="AK73" s="1035" t="s">
        <v>596</v>
      </c>
      <c r="AL73" s="1035"/>
      <c r="AM73" s="1035"/>
      <c r="AN73" s="1035"/>
      <c r="AO73" s="1035"/>
      <c r="AP73" s="1035" t="s">
        <v>596</v>
      </c>
      <c r="AQ73" s="1035"/>
      <c r="AR73" s="1035"/>
      <c r="AS73" s="1035"/>
      <c r="AT73" s="1035"/>
      <c r="AU73" s="1035" t="s">
        <v>596</v>
      </c>
      <c r="AV73" s="1035"/>
      <c r="AW73" s="1035"/>
      <c r="AX73" s="1035"/>
      <c r="AY73" s="1035"/>
      <c r="AZ73" s="1042"/>
      <c r="BA73" s="1042"/>
      <c r="BB73" s="1042"/>
      <c r="BC73" s="1042"/>
      <c r="BD73" s="1043"/>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2">
      <c r="A74" s="234">
        <v>7</v>
      </c>
      <c r="B74" s="1038" t="s">
        <v>601</v>
      </c>
      <c r="C74" s="1039"/>
      <c r="D74" s="1039"/>
      <c r="E74" s="1039"/>
      <c r="F74" s="1039"/>
      <c r="G74" s="1039"/>
      <c r="H74" s="1039"/>
      <c r="I74" s="1039"/>
      <c r="J74" s="1039"/>
      <c r="K74" s="1039"/>
      <c r="L74" s="1039"/>
      <c r="M74" s="1039"/>
      <c r="N74" s="1039"/>
      <c r="O74" s="1039"/>
      <c r="P74" s="1040"/>
      <c r="Q74" s="1041">
        <v>1082</v>
      </c>
      <c r="R74" s="1035"/>
      <c r="S74" s="1035"/>
      <c r="T74" s="1035"/>
      <c r="U74" s="1035"/>
      <c r="V74" s="1035">
        <v>995</v>
      </c>
      <c r="W74" s="1035"/>
      <c r="X74" s="1035"/>
      <c r="Y74" s="1035"/>
      <c r="Z74" s="1035"/>
      <c r="AA74" s="1035">
        <v>87</v>
      </c>
      <c r="AB74" s="1035"/>
      <c r="AC74" s="1035"/>
      <c r="AD74" s="1035"/>
      <c r="AE74" s="1035"/>
      <c r="AF74" s="1035">
        <v>3820</v>
      </c>
      <c r="AG74" s="1035"/>
      <c r="AH74" s="1035"/>
      <c r="AI74" s="1035"/>
      <c r="AJ74" s="1035"/>
      <c r="AK74" s="1035" t="s">
        <v>596</v>
      </c>
      <c r="AL74" s="1035"/>
      <c r="AM74" s="1035"/>
      <c r="AN74" s="1035"/>
      <c r="AO74" s="1035"/>
      <c r="AP74" s="1035">
        <v>1512</v>
      </c>
      <c r="AQ74" s="1035"/>
      <c r="AR74" s="1035"/>
      <c r="AS74" s="1035"/>
      <c r="AT74" s="1035"/>
      <c r="AU74" s="1035">
        <v>0</v>
      </c>
      <c r="AV74" s="1035"/>
      <c r="AW74" s="1035"/>
      <c r="AX74" s="1035"/>
      <c r="AY74" s="1035"/>
      <c r="AZ74" s="1042" t="s">
        <v>602</v>
      </c>
      <c r="BA74" s="1042"/>
      <c r="BB74" s="1042"/>
      <c r="BC74" s="1042"/>
      <c r="BD74" s="1043"/>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2">
      <c r="A75" s="234">
        <v>8</v>
      </c>
      <c r="B75" s="1038" t="s">
        <v>603</v>
      </c>
      <c r="C75" s="1039"/>
      <c r="D75" s="1039"/>
      <c r="E75" s="1039"/>
      <c r="F75" s="1039"/>
      <c r="G75" s="1039"/>
      <c r="H75" s="1039"/>
      <c r="I75" s="1039"/>
      <c r="J75" s="1039"/>
      <c r="K75" s="1039"/>
      <c r="L75" s="1039"/>
      <c r="M75" s="1039"/>
      <c r="N75" s="1039"/>
      <c r="O75" s="1039"/>
      <c r="P75" s="1040"/>
      <c r="Q75" s="1044">
        <v>1843</v>
      </c>
      <c r="R75" s="1045"/>
      <c r="S75" s="1045"/>
      <c r="T75" s="1045"/>
      <c r="U75" s="1046"/>
      <c r="V75" s="1047">
        <v>1791</v>
      </c>
      <c r="W75" s="1045"/>
      <c r="X75" s="1045"/>
      <c r="Y75" s="1045"/>
      <c r="Z75" s="1046"/>
      <c r="AA75" s="1047">
        <v>52</v>
      </c>
      <c r="AB75" s="1045"/>
      <c r="AC75" s="1045"/>
      <c r="AD75" s="1045"/>
      <c r="AE75" s="1046"/>
      <c r="AF75" s="1047">
        <v>52</v>
      </c>
      <c r="AG75" s="1045"/>
      <c r="AH75" s="1045"/>
      <c r="AI75" s="1045"/>
      <c r="AJ75" s="1046"/>
      <c r="AK75" s="1047" t="s">
        <v>596</v>
      </c>
      <c r="AL75" s="1045"/>
      <c r="AM75" s="1045"/>
      <c r="AN75" s="1045"/>
      <c r="AO75" s="1046"/>
      <c r="AP75" s="1047">
        <v>7220</v>
      </c>
      <c r="AQ75" s="1045"/>
      <c r="AR75" s="1045"/>
      <c r="AS75" s="1045"/>
      <c r="AT75" s="1046"/>
      <c r="AU75" s="1047">
        <v>1037</v>
      </c>
      <c r="AV75" s="1045"/>
      <c r="AW75" s="1045"/>
      <c r="AX75" s="1045"/>
      <c r="AY75" s="1046"/>
      <c r="AZ75" s="1042"/>
      <c r="BA75" s="1042"/>
      <c r="BB75" s="1042"/>
      <c r="BC75" s="1042"/>
      <c r="BD75" s="1043"/>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2">
      <c r="A76" s="234">
        <v>9</v>
      </c>
      <c r="B76" s="1038" t="s">
        <v>604</v>
      </c>
      <c r="C76" s="1039"/>
      <c r="D76" s="1039"/>
      <c r="E76" s="1039"/>
      <c r="F76" s="1039"/>
      <c r="G76" s="1039"/>
      <c r="H76" s="1039"/>
      <c r="I76" s="1039"/>
      <c r="J76" s="1039"/>
      <c r="K76" s="1039"/>
      <c r="L76" s="1039"/>
      <c r="M76" s="1039"/>
      <c r="N76" s="1039"/>
      <c r="O76" s="1039"/>
      <c r="P76" s="1040"/>
      <c r="Q76" s="1044">
        <v>551</v>
      </c>
      <c r="R76" s="1045"/>
      <c r="S76" s="1045"/>
      <c r="T76" s="1045"/>
      <c r="U76" s="1046"/>
      <c r="V76" s="1047">
        <v>514</v>
      </c>
      <c r="W76" s="1045"/>
      <c r="X76" s="1045"/>
      <c r="Y76" s="1045"/>
      <c r="Z76" s="1046"/>
      <c r="AA76" s="1047">
        <v>37</v>
      </c>
      <c r="AB76" s="1045"/>
      <c r="AC76" s="1045"/>
      <c r="AD76" s="1045"/>
      <c r="AE76" s="1046"/>
      <c r="AF76" s="1047">
        <v>37</v>
      </c>
      <c r="AG76" s="1045"/>
      <c r="AH76" s="1045"/>
      <c r="AI76" s="1045"/>
      <c r="AJ76" s="1046"/>
      <c r="AK76" s="1047" t="s">
        <v>596</v>
      </c>
      <c r="AL76" s="1045"/>
      <c r="AM76" s="1045"/>
      <c r="AN76" s="1045"/>
      <c r="AO76" s="1046"/>
      <c r="AP76" s="1047" t="s">
        <v>596</v>
      </c>
      <c r="AQ76" s="1045"/>
      <c r="AR76" s="1045"/>
      <c r="AS76" s="1045"/>
      <c r="AT76" s="1046"/>
      <c r="AU76" s="1047" t="s">
        <v>596</v>
      </c>
      <c r="AV76" s="1045"/>
      <c r="AW76" s="1045"/>
      <c r="AX76" s="1045"/>
      <c r="AY76" s="1046"/>
      <c r="AZ76" s="1042"/>
      <c r="BA76" s="1042"/>
      <c r="BB76" s="1042"/>
      <c r="BC76" s="1042"/>
      <c r="BD76" s="1043"/>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2">
      <c r="A77" s="234">
        <v>10</v>
      </c>
      <c r="B77" s="1038" t="s">
        <v>605</v>
      </c>
      <c r="C77" s="1039"/>
      <c r="D77" s="1039"/>
      <c r="E77" s="1039"/>
      <c r="F77" s="1039"/>
      <c r="G77" s="1039"/>
      <c r="H77" s="1039"/>
      <c r="I77" s="1039"/>
      <c r="J77" s="1039"/>
      <c r="K77" s="1039"/>
      <c r="L77" s="1039"/>
      <c r="M77" s="1039"/>
      <c r="N77" s="1039"/>
      <c r="O77" s="1039"/>
      <c r="P77" s="1040"/>
      <c r="Q77" s="1044">
        <v>108849</v>
      </c>
      <c r="R77" s="1045"/>
      <c r="S77" s="1045"/>
      <c r="T77" s="1045"/>
      <c r="U77" s="1046"/>
      <c r="V77" s="1047">
        <v>106341</v>
      </c>
      <c r="W77" s="1045"/>
      <c r="X77" s="1045"/>
      <c r="Y77" s="1045"/>
      <c r="Z77" s="1046"/>
      <c r="AA77" s="1047">
        <v>2508</v>
      </c>
      <c r="AB77" s="1045"/>
      <c r="AC77" s="1045"/>
      <c r="AD77" s="1045"/>
      <c r="AE77" s="1046"/>
      <c r="AF77" s="1047">
        <v>2508</v>
      </c>
      <c r="AG77" s="1045"/>
      <c r="AH77" s="1045"/>
      <c r="AI77" s="1045"/>
      <c r="AJ77" s="1046"/>
      <c r="AK77" s="1047">
        <v>1942</v>
      </c>
      <c r="AL77" s="1045"/>
      <c r="AM77" s="1045"/>
      <c r="AN77" s="1045"/>
      <c r="AO77" s="1046"/>
      <c r="AP77" s="1047" t="s">
        <v>596</v>
      </c>
      <c r="AQ77" s="1045"/>
      <c r="AR77" s="1045"/>
      <c r="AS77" s="1045"/>
      <c r="AT77" s="1046"/>
      <c r="AU77" s="1047" t="s">
        <v>596</v>
      </c>
      <c r="AV77" s="1045"/>
      <c r="AW77" s="1045"/>
      <c r="AX77" s="1045"/>
      <c r="AY77" s="1046"/>
      <c r="AZ77" s="1042"/>
      <c r="BA77" s="1042"/>
      <c r="BB77" s="1042"/>
      <c r="BC77" s="1042"/>
      <c r="BD77" s="1043"/>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2">
      <c r="A78" s="234">
        <v>11</v>
      </c>
      <c r="B78" s="1038" t="s">
        <v>606</v>
      </c>
      <c r="C78" s="1039"/>
      <c r="D78" s="1039"/>
      <c r="E78" s="1039"/>
      <c r="F78" s="1039"/>
      <c r="G78" s="1039"/>
      <c r="H78" s="1039"/>
      <c r="I78" s="1039"/>
      <c r="J78" s="1039"/>
      <c r="K78" s="1039"/>
      <c r="L78" s="1039"/>
      <c r="M78" s="1039"/>
      <c r="N78" s="1039"/>
      <c r="O78" s="1039"/>
      <c r="P78" s="1040"/>
      <c r="Q78" s="1041">
        <v>46</v>
      </c>
      <c r="R78" s="1035"/>
      <c r="S78" s="1035"/>
      <c r="T78" s="1035"/>
      <c r="U78" s="1035"/>
      <c r="V78" s="1035">
        <v>38</v>
      </c>
      <c r="W78" s="1035"/>
      <c r="X78" s="1035"/>
      <c r="Y78" s="1035"/>
      <c r="Z78" s="1035"/>
      <c r="AA78" s="1035">
        <v>8</v>
      </c>
      <c r="AB78" s="1035"/>
      <c r="AC78" s="1035"/>
      <c r="AD78" s="1035"/>
      <c r="AE78" s="1035"/>
      <c r="AF78" s="1035">
        <v>8</v>
      </c>
      <c r="AG78" s="1035"/>
      <c r="AH78" s="1035"/>
      <c r="AI78" s="1035"/>
      <c r="AJ78" s="1035"/>
      <c r="AK78" s="1035" t="s">
        <v>596</v>
      </c>
      <c r="AL78" s="1035"/>
      <c r="AM78" s="1035"/>
      <c r="AN78" s="1035"/>
      <c r="AO78" s="1035"/>
      <c r="AP78" s="1035">
        <v>142</v>
      </c>
      <c r="AQ78" s="1035"/>
      <c r="AR78" s="1035"/>
      <c r="AS78" s="1035"/>
      <c r="AT78" s="1035"/>
      <c r="AU78" s="1035">
        <v>142</v>
      </c>
      <c r="AV78" s="1035"/>
      <c r="AW78" s="1035"/>
      <c r="AX78" s="1035"/>
      <c r="AY78" s="1035"/>
      <c r="AZ78" s="1042"/>
      <c r="BA78" s="1042"/>
      <c r="BB78" s="1042"/>
      <c r="BC78" s="1042"/>
      <c r="BD78" s="1043"/>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2">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2">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2">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2">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2">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2">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2">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2">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2">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5">
      <c r="A88" s="236" t="s">
        <v>389</v>
      </c>
      <c r="B88" s="1001" t="s">
        <v>427</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c r="AG88" s="1023"/>
      <c r="AH88" s="1023"/>
      <c r="AI88" s="1023"/>
      <c r="AJ88" s="1023"/>
      <c r="AK88" s="1027"/>
      <c r="AL88" s="1027"/>
      <c r="AM88" s="1027"/>
      <c r="AN88" s="1027"/>
      <c r="AO88" s="1027"/>
      <c r="AP88" s="1023"/>
      <c r="AQ88" s="1023"/>
      <c r="AR88" s="1023"/>
      <c r="AS88" s="1023"/>
      <c r="AT88" s="1023"/>
      <c r="AU88" s="1023"/>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1001" t="s">
        <v>428</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429</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430</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431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6" t="s">
        <v>433</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434</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2">
      <c r="A109" s="959" t="s">
        <v>435</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436</v>
      </c>
      <c r="AB109" s="960"/>
      <c r="AC109" s="960"/>
      <c r="AD109" s="960"/>
      <c r="AE109" s="961"/>
      <c r="AF109" s="962" t="s">
        <v>437</v>
      </c>
      <c r="AG109" s="960"/>
      <c r="AH109" s="960"/>
      <c r="AI109" s="960"/>
      <c r="AJ109" s="961"/>
      <c r="AK109" s="962" t="s">
        <v>304</v>
      </c>
      <c r="AL109" s="960"/>
      <c r="AM109" s="960"/>
      <c r="AN109" s="960"/>
      <c r="AO109" s="961"/>
      <c r="AP109" s="962" t="s">
        <v>438</v>
      </c>
      <c r="AQ109" s="960"/>
      <c r="AR109" s="960"/>
      <c r="AS109" s="960"/>
      <c r="AT109" s="993"/>
      <c r="AU109" s="959" t="s">
        <v>435</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436</v>
      </c>
      <c r="BR109" s="960"/>
      <c r="BS109" s="960"/>
      <c r="BT109" s="960"/>
      <c r="BU109" s="961"/>
      <c r="BV109" s="962" t="s">
        <v>437</v>
      </c>
      <c r="BW109" s="960"/>
      <c r="BX109" s="960"/>
      <c r="BY109" s="960"/>
      <c r="BZ109" s="961"/>
      <c r="CA109" s="962" t="s">
        <v>304</v>
      </c>
      <c r="CB109" s="960"/>
      <c r="CC109" s="960"/>
      <c r="CD109" s="960"/>
      <c r="CE109" s="961"/>
      <c r="CF109" s="1000" t="s">
        <v>438</v>
      </c>
      <c r="CG109" s="1000"/>
      <c r="CH109" s="1000"/>
      <c r="CI109" s="1000"/>
      <c r="CJ109" s="1000"/>
      <c r="CK109" s="962" t="s">
        <v>439</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436</v>
      </c>
      <c r="DH109" s="960"/>
      <c r="DI109" s="960"/>
      <c r="DJ109" s="960"/>
      <c r="DK109" s="961"/>
      <c r="DL109" s="962" t="s">
        <v>437</v>
      </c>
      <c r="DM109" s="960"/>
      <c r="DN109" s="960"/>
      <c r="DO109" s="960"/>
      <c r="DP109" s="961"/>
      <c r="DQ109" s="962" t="s">
        <v>304</v>
      </c>
      <c r="DR109" s="960"/>
      <c r="DS109" s="960"/>
      <c r="DT109" s="960"/>
      <c r="DU109" s="961"/>
      <c r="DV109" s="962" t="s">
        <v>438</v>
      </c>
      <c r="DW109" s="960"/>
      <c r="DX109" s="960"/>
      <c r="DY109" s="960"/>
      <c r="DZ109" s="993"/>
    </row>
    <row r="110" spans="1:131" s="226" customFormat="1" ht="26.25" customHeight="1" x14ac:dyDescent="0.2">
      <c r="A110" s="871" t="s">
        <v>440</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2344257</v>
      </c>
      <c r="AB110" s="953"/>
      <c r="AC110" s="953"/>
      <c r="AD110" s="953"/>
      <c r="AE110" s="954"/>
      <c r="AF110" s="955">
        <v>2404873</v>
      </c>
      <c r="AG110" s="953"/>
      <c r="AH110" s="953"/>
      <c r="AI110" s="953"/>
      <c r="AJ110" s="954"/>
      <c r="AK110" s="955">
        <v>2493120</v>
      </c>
      <c r="AL110" s="953"/>
      <c r="AM110" s="953"/>
      <c r="AN110" s="953"/>
      <c r="AO110" s="954"/>
      <c r="AP110" s="956">
        <v>29.7</v>
      </c>
      <c r="AQ110" s="957"/>
      <c r="AR110" s="957"/>
      <c r="AS110" s="957"/>
      <c r="AT110" s="958"/>
      <c r="AU110" s="994" t="s">
        <v>73</v>
      </c>
      <c r="AV110" s="995"/>
      <c r="AW110" s="995"/>
      <c r="AX110" s="995"/>
      <c r="AY110" s="995"/>
      <c r="AZ110" s="924" t="s">
        <v>441</v>
      </c>
      <c r="BA110" s="872"/>
      <c r="BB110" s="872"/>
      <c r="BC110" s="872"/>
      <c r="BD110" s="872"/>
      <c r="BE110" s="872"/>
      <c r="BF110" s="872"/>
      <c r="BG110" s="872"/>
      <c r="BH110" s="872"/>
      <c r="BI110" s="872"/>
      <c r="BJ110" s="872"/>
      <c r="BK110" s="872"/>
      <c r="BL110" s="872"/>
      <c r="BM110" s="872"/>
      <c r="BN110" s="872"/>
      <c r="BO110" s="872"/>
      <c r="BP110" s="873"/>
      <c r="BQ110" s="925">
        <v>22133563</v>
      </c>
      <c r="BR110" s="906"/>
      <c r="BS110" s="906"/>
      <c r="BT110" s="906"/>
      <c r="BU110" s="906"/>
      <c r="BV110" s="906">
        <v>20957906</v>
      </c>
      <c r="BW110" s="906"/>
      <c r="BX110" s="906"/>
      <c r="BY110" s="906"/>
      <c r="BZ110" s="906"/>
      <c r="CA110" s="906">
        <v>20283649</v>
      </c>
      <c r="CB110" s="906"/>
      <c r="CC110" s="906"/>
      <c r="CD110" s="906"/>
      <c r="CE110" s="906"/>
      <c r="CF110" s="930">
        <v>241.8</v>
      </c>
      <c r="CG110" s="931"/>
      <c r="CH110" s="931"/>
      <c r="CI110" s="931"/>
      <c r="CJ110" s="931"/>
      <c r="CK110" s="990" t="s">
        <v>442</v>
      </c>
      <c r="CL110" s="883"/>
      <c r="CM110" s="924" t="s">
        <v>443</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444</v>
      </c>
      <c r="DH110" s="906"/>
      <c r="DI110" s="906"/>
      <c r="DJ110" s="906"/>
      <c r="DK110" s="906"/>
      <c r="DL110" s="906" t="s">
        <v>445</v>
      </c>
      <c r="DM110" s="906"/>
      <c r="DN110" s="906"/>
      <c r="DO110" s="906"/>
      <c r="DP110" s="906"/>
      <c r="DQ110" s="906" t="s">
        <v>445</v>
      </c>
      <c r="DR110" s="906"/>
      <c r="DS110" s="906"/>
      <c r="DT110" s="906"/>
      <c r="DU110" s="906"/>
      <c r="DV110" s="907" t="s">
        <v>391</v>
      </c>
      <c r="DW110" s="907"/>
      <c r="DX110" s="907"/>
      <c r="DY110" s="907"/>
      <c r="DZ110" s="908"/>
    </row>
    <row r="111" spans="1:131" s="226" customFormat="1" ht="26.25" customHeight="1" x14ac:dyDescent="0.2">
      <c r="A111" s="838" t="s">
        <v>446</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391</v>
      </c>
      <c r="AB111" s="983"/>
      <c r="AC111" s="983"/>
      <c r="AD111" s="983"/>
      <c r="AE111" s="984"/>
      <c r="AF111" s="985" t="s">
        <v>447</v>
      </c>
      <c r="AG111" s="983"/>
      <c r="AH111" s="983"/>
      <c r="AI111" s="983"/>
      <c r="AJ111" s="984"/>
      <c r="AK111" s="985" t="s">
        <v>447</v>
      </c>
      <c r="AL111" s="983"/>
      <c r="AM111" s="983"/>
      <c r="AN111" s="983"/>
      <c r="AO111" s="984"/>
      <c r="AP111" s="986" t="s">
        <v>444</v>
      </c>
      <c r="AQ111" s="987"/>
      <c r="AR111" s="987"/>
      <c r="AS111" s="987"/>
      <c r="AT111" s="988"/>
      <c r="AU111" s="996"/>
      <c r="AV111" s="997"/>
      <c r="AW111" s="997"/>
      <c r="AX111" s="997"/>
      <c r="AY111" s="997"/>
      <c r="AZ111" s="879" t="s">
        <v>448</v>
      </c>
      <c r="BA111" s="816"/>
      <c r="BB111" s="816"/>
      <c r="BC111" s="816"/>
      <c r="BD111" s="816"/>
      <c r="BE111" s="816"/>
      <c r="BF111" s="816"/>
      <c r="BG111" s="816"/>
      <c r="BH111" s="816"/>
      <c r="BI111" s="816"/>
      <c r="BJ111" s="816"/>
      <c r="BK111" s="816"/>
      <c r="BL111" s="816"/>
      <c r="BM111" s="816"/>
      <c r="BN111" s="816"/>
      <c r="BO111" s="816"/>
      <c r="BP111" s="817"/>
      <c r="BQ111" s="880">
        <v>256056</v>
      </c>
      <c r="BR111" s="881"/>
      <c r="BS111" s="881"/>
      <c r="BT111" s="881"/>
      <c r="BU111" s="881"/>
      <c r="BV111" s="881">
        <v>50988</v>
      </c>
      <c r="BW111" s="881"/>
      <c r="BX111" s="881"/>
      <c r="BY111" s="881"/>
      <c r="BZ111" s="881"/>
      <c r="CA111" s="881">
        <v>47681</v>
      </c>
      <c r="CB111" s="881"/>
      <c r="CC111" s="881"/>
      <c r="CD111" s="881"/>
      <c r="CE111" s="881"/>
      <c r="CF111" s="939">
        <v>0.6</v>
      </c>
      <c r="CG111" s="940"/>
      <c r="CH111" s="940"/>
      <c r="CI111" s="940"/>
      <c r="CJ111" s="940"/>
      <c r="CK111" s="991"/>
      <c r="CL111" s="885"/>
      <c r="CM111" s="879" t="s">
        <v>449</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444</v>
      </c>
      <c r="DH111" s="881"/>
      <c r="DI111" s="881"/>
      <c r="DJ111" s="881"/>
      <c r="DK111" s="881"/>
      <c r="DL111" s="881" t="s">
        <v>445</v>
      </c>
      <c r="DM111" s="881"/>
      <c r="DN111" s="881"/>
      <c r="DO111" s="881"/>
      <c r="DP111" s="881"/>
      <c r="DQ111" s="881" t="s">
        <v>447</v>
      </c>
      <c r="DR111" s="881"/>
      <c r="DS111" s="881"/>
      <c r="DT111" s="881"/>
      <c r="DU111" s="881"/>
      <c r="DV111" s="858" t="s">
        <v>444</v>
      </c>
      <c r="DW111" s="858"/>
      <c r="DX111" s="858"/>
      <c r="DY111" s="858"/>
      <c r="DZ111" s="859"/>
    </row>
    <row r="112" spans="1:131" s="226" customFormat="1" ht="26.25" customHeight="1" x14ac:dyDescent="0.2">
      <c r="A112" s="976" t="s">
        <v>450</v>
      </c>
      <c r="B112" s="977"/>
      <c r="C112" s="816" t="s">
        <v>451</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447</v>
      </c>
      <c r="AB112" s="844"/>
      <c r="AC112" s="844"/>
      <c r="AD112" s="844"/>
      <c r="AE112" s="845"/>
      <c r="AF112" s="846" t="s">
        <v>445</v>
      </c>
      <c r="AG112" s="844"/>
      <c r="AH112" s="844"/>
      <c r="AI112" s="844"/>
      <c r="AJ112" s="845"/>
      <c r="AK112" s="846" t="s">
        <v>444</v>
      </c>
      <c r="AL112" s="844"/>
      <c r="AM112" s="844"/>
      <c r="AN112" s="844"/>
      <c r="AO112" s="845"/>
      <c r="AP112" s="888" t="s">
        <v>445</v>
      </c>
      <c r="AQ112" s="889"/>
      <c r="AR112" s="889"/>
      <c r="AS112" s="889"/>
      <c r="AT112" s="890"/>
      <c r="AU112" s="996"/>
      <c r="AV112" s="997"/>
      <c r="AW112" s="997"/>
      <c r="AX112" s="997"/>
      <c r="AY112" s="997"/>
      <c r="AZ112" s="879" t="s">
        <v>452</v>
      </c>
      <c r="BA112" s="816"/>
      <c r="BB112" s="816"/>
      <c r="BC112" s="816"/>
      <c r="BD112" s="816"/>
      <c r="BE112" s="816"/>
      <c r="BF112" s="816"/>
      <c r="BG112" s="816"/>
      <c r="BH112" s="816"/>
      <c r="BI112" s="816"/>
      <c r="BJ112" s="816"/>
      <c r="BK112" s="816"/>
      <c r="BL112" s="816"/>
      <c r="BM112" s="816"/>
      <c r="BN112" s="816"/>
      <c r="BO112" s="816"/>
      <c r="BP112" s="817"/>
      <c r="BQ112" s="880">
        <v>8894617</v>
      </c>
      <c r="BR112" s="881"/>
      <c r="BS112" s="881"/>
      <c r="BT112" s="881"/>
      <c r="BU112" s="881"/>
      <c r="BV112" s="881">
        <v>7665562</v>
      </c>
      <c r="BW112" s="881"/>
      <c r="BX112" s="881"/>
      <c r="BY112" s="881"/>
      <c r="BZ112" s="881"/>
      <c r="CA112" s="881">
        <v>7074945</v>
      </c>
      <c r="CB112" s="881"/>
      <c r="CC112" s="881"/>
      <c r="CD112" s="881"/>
      <c r="CE112" s="881"/>
      <c r="CF112" s="939">
        <v>84.3</v>
      </c>
      <c r="CG112" s="940"/>
      <c r="CH112" s="940"/>
      <c r="CI112" s="940"/>
      <c r="CJ112" s="940"/>
      <c r="CK112" s="991"/>
      <c r="CL112" s="885"/>
      <c r="CM112" s="879" t="s">
        <v>453</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445</v>
      </c>
      <c r="DH112" s="881"/>
      <c r="DI112" s="881"/>
      <c r="DJ112" s="881"/>
      <c r="DK112" s="881"/>
      <c r="DL112" s="881" t="s">
        <v>447</v>
      </c>
      <c r="DM112" s="881"/>
      <c r="DN112" s="881"/>
      <c r="DO112" s="881"/>
      <c r="DP112" s="881"/>
      <c r="DQ112" s="881" t="s">
        <v>445</v>
      </c>
      <c r="DR112" s="881"/>
      <c r="DS112" s="881"/>
      <c r="DT112" s="881"/>
      <c r="DU112" s="881"/>
      <c r="DV112" s="858" t="s">
        <v>444</v>
      </c>
      <c r="DW112" s="858"/>
      <c r="DX112" s="858"/>
      <c r="DY112" s="858"/>
      <c r="DZ112" s="859"/>
    </row>
    <row r="113" spans="1:130" s="226" customFormat="1" ht="26.25" customHeight="1" x14ac:dyDescent="0.2">
      <c r="A113" s="978"/>
      <c r="B113" s="979"/>
      <c r="C113" s="816" t="s">
        <v>454</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798126</v>
      </c>
      <c r="AB113" s="983"/>
      <c r="AC113" s="983"/>
      <c r="AD113" s="983"/>
      <c r="AE113" s="984"/>
      <c r="AF113" s="985">
        <v>827424</v>
      </c>
      <c r="AG113" s="983"/>
      <c r="AH113" s="983"/>
      <c r="AI113" s="983"/>
      <c r="AJ113" s="984"/>
      <c r="AK113" s="985">
        <v>768186</v>
      </c>
      <c r="AL113" s="983"/>
      <c r="AM113" s="983"/>
      <c r="AN113" s="983"/>
      <c r="AO113" s="984"/>
      <c r="AP113" s="986">
        <v>9.1999999999999993</v>
      </c>
      <c r="AQ113" s="987"/>
      <c r="AR113" s="987"/>
      <c r="AS113" s="987"/>
      <c r="AT113" s="988"/>
      <c r="AU113" s="996"/>
      <c r="AV113" s="997"/>
      <c r="AW113" s="997"/>
      <c r="AX113" s="997"/>
      <c r="AY113" s="997"/>
      <c r="AZ113" s="879" t="s">
        <v>455</v>
      </c>
      <c r="BA113" s="816"/>
      <c r="BB113" s="816"/>
      <c r="BC113" s="816"/>
      <c r="BD113" s="816"/>
      <c r="BE113" s="816"/>
      <c r="BF113" s="816"/>
      <c r="BG113" s="816"/>
      <c r="BH113" s="816"/>
      <c r="BI113" s="816"/>
      <c r="BJ113" s="816"/>
      <c r="BK113" s="816"/>
      <c r="BL113" s="816"/>
      <c r="BM113" s="816"/>
      <c r="BN113" s="816"/>
      <c r="BO113" s="816"/>
      <c r="BP113" s="817"/>
      <c r="BQ113" s="880">
        <v>2029980</v>
      </c>
      <c r="BR113" s="881"/>
      <c r="BS113" s="881"/>
      <c r="BT113" s="881"/>
      <c r="BU113" s="881"/>
      <c r="BV113" s="881">
        <v>1858745</v>
      </c>
      <c r="BW113" s="881"/>
      <c r="BX113" s="881"/>
      <c r="BY113" s="881"/>
      <c r="BZ113" s="881"/>
      <c r="CA113" s="881">
        <v>1692262</v>
      </c>
      <c r="CB113" s="881"/>
      <c r="CC113" s="881"/>
      <c r="CD113" s="881"/>
      <c r="CE113" s="881"/>
      <c r="CF113" s="939">
        <v>20.2</v>
      </c>
      <c r="CG113" s="940"/>
      <c r="CH113" s="940"/>
      <c r="CI113" s="940"/>
      <c r="CJ113" s="940"/>
      <c r="CK113" s="991"/>
      <c r="CL113" s="885"/>
      <c r="CM113" s="879" t="s">
        <v>456</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445</v>
      </c>
      <c r="DH113" s="844"/>
      <c r="DI113" s="844"/>
      <c r="DJ113" s="844"/>
      <c r="DK113" s="845"/>
      <c r="DL113" s="846" t="s">
        <v>444</v>
      </c>
      <c r="DM113" s="844"/>
      <c r="DN113" s="844"/>
      <c r="DO113" s="844"/>
      <c r="DP113" s="845"/>
      <c r="DQ113" s="846" t="s">
        <v>445</v>
      </c>
      <c r="DR113" s="844"/>
      <c r="DS113" s="844"/>
      <c r="DT113" s="844"/>
      <c r="DU113" s="845"/>
      <c r="DV113" s="888" t="s">
        <v>391</v>
      </c>
      <c r="DW113" s="889"/>
      <c r="DX113" s="889"/>
      <c r="DY113" s="889"/>
      <c r="DZ113" s="890"/>
    </row>
    <row r="114" spans="1:130" s="226" customFormat="1" ht="26.25" customHeight="1" x14ac:dyDescent="0.2">
      <c r="A114" s="978"/>
      <c r="B114" s="979"/>
      <c r="C114" s="816" t="s">
        <v>457</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193134</v>
      </c>
      <c r="AB114" s="844"/>
      <c r="AC114" s="844"/>
      <c r="AD114" s="844"/>
      <c r="AE114" s="845"/>
      <c r="AF114" s="846">
        <v>244860</v>
      </c>
      <c r="AG114" s="844"/>
      <c r="AH114" s="844"/>
      <c r="AI114" s="844"/>
      <c r="AJ114" s="845"/>
      <c r="AK114" s="846">
        <v>246284</v>
      </c>
      <c r="AL114" s="844"/>
      <c r="AM114" s="844"/>
      <c r="AN114" s="844"/>
      <c r="AO114" s="845"/>
      <c r="AP114" s="888">
        <v>2.9</v>
      </c>
      <c r="AQ114" s="889"/>
      <c r="AR114" s="889"/>
      <c r="AS114" s="889"/>
      <c r="AT114" s="890"/>
      <c r="AU114" s="996"/>
      <c r="AV114" s="997"/>
      <c r="AW114" s="997"/>
      <c r="AX114" s="997"/>
      <c r="AY114" s="997"/>
      <c r="AZ114" s="879" t="s">
        <v>458</v>
      </c>
      <c r="BA114" s="816"/>
      <c r="BB114" s="816"/>
      <c r="BC114" s="816"/>
      <c r="BD114" s="816"/>
      <c r="BE114" s="816"/>
      <c r="BF114" s="816"/>
      <c r="BG114" s="816"/>
      <c r="BH114" s="816"/>
      <c r="BI114" s="816"/>
      <c r="BJ114" s="816"/>
      <c r="BK114" s="816"/>
      <c r="BL114" s="816"/>
      <c r="BM114" s="816"/>
      <c r="BN114" s="816"/>
      <c r="BO114" s="816"/>
      <c r="BP114" s="817"/>
      <c r="BQ114" s="880">
        <v>2754054</v>
      </c>
      <c r="BR114" s="881"/>
      <c r="BS114" s="881"/>
      <c r="BT114" s="881"/>
      <c r="BU114" s="881"/>
      <c r="BV114" s="881">
        <v>2651559</v>
      </c>
      <c r="BW114" s="881"/>
      <c r="BX114" s="881"/>
      <c r="BY114" s="881"/>
      <c r="BZ114" s="881"/>
      <c r="CA114" s="881">
        <v>2592089</v>
      </c>
      <c r="CB114" s="881"/>
      <c r="CC114" s="881"/>
      <c r="CD114" s="881"/>
      <c r="CE114" s="881"/>
      <c r="CF114" s="939">
        <v>30.9</v>
      </c>
      <c r="CG114" s="940"/>
      <c r="CH114" s="940"/>
      <c r="CI114" s="940"/>
      <c r="CJ114" s="940"/>
      <c r="CK114" s="991"/>
      <c r="CL114" s="885"/>
      <c r="CM114" s="879" t="s">
        <v>459</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444</v>
      </c>
      <c r="DH114" s="844"/>
      <c r="DI114" s="844"/>
      <c r="DJ114" s="844"/>
      <c r="DK114" s="845"/>
      <c r="DL114" s="846" t="s">
        <v>444</v>
      </c>
      <c r="DM114" s="844"/>
      <c r="DN114" s="844"/>
      <c r="DO114" s="844"/>
      <c r="DP114" s="845"/>
      <c r="DQ114" s="846" t="s">
        <v>447</v>
      </c>
      <c r="DR114" s="844"/>
      <c r="DS114" s="844"/>
      <c r="DT114" s="844"/>
      <c r="DU114" s="845"/>
      <c r="DV114" s="888" t="s">
        <v>444</v>
      </c>
      <c r="DW114" s="889"/>
      <c r="DX114" s="889"/>
      <c r="DY114" s="889"/>
      <c r="DZ114" s="890"/>
    </row>
    <row r="115" spans="1:130" s="226" customFormat="1" ht="26.25" customHeight="1" x14ac:dyDescent="0.2">
      <c r="A115" s="978"/>
      <c r="B115" s="979"/>
      <c r="C115" s="816" t="s">
        <v>460</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207462</v>
      </c>
      <c r="AB115" s="983"/>
      <c r="AC115" s="983"/>
      <c r="AD115" s="983"/>
      <c r="AE115" s="984"/>
      <c r="AF115" s="985">
        <v>105061</v>
      </c>
      <c r="AG115" s="983"/>
      <c r="AH115" s="983"/>
      <c r="AI115" s="983"/>
      <c r="AJ115" s="984"/>
      <c r="AK115" s="985" t="s">
        <v>445</v>
      </c>
      <c r="AL115" s="983"/>
      <c r="AM115" s="983"/>
      <c r="AN115" s="983"/>
      <c r="AO115" s="984"/>
      <c r="AP115" s="986" t="s">
        <v>461</v>
      </c>
      <c r="AQ115" s="987"/>
      <c r="AR115" s="987"/>
      <c r="AS115" s="987"/>
      <c r="AT115" s="988"/>
      <c r="AU115" s="996"/>
      <c r="AV115" s="997"/>
      <c r="AW115" s="997"/>
      <c r="AX115" s="997"/>
      <c r="AY115" s="997"/>
      <c r="AZ115" s="879" t="s">
        <v>462</v>
      </c>
      <c r="BA115" s="816"/>
      <c r="BB115" s="816"/>
      <c r="BC115" s="816"/>
      <c r="BD115" s="816"/>
      <c r="BE115" s="816"/>
      <c r="BF115" s="816"/>
      <c r="BG115" s="816"/>
      <c r="BH115" s="816"/>
      <c r="BI115" s="816"/>
      <c r="BJ115" s="816"/>
      <c r="BK115" s="816"/>
      <c r="BL115" s="816"/>
      <c r="BM115" s="816"/>
      <c r="BN115" s="816"/>
      <c r="BO115" s="816"/>
      <c r="BP115" s="817"/>
      <c r="BQ115" s="880">
        <v>274</v>
      </c>
      <c r="BR115" s="881"/>
      <c r="BS115" s="881"/>
      <c r="BT115" s="881"/>
      <c r="BU115" s="881"/>
      <c r="BV115" s="881">
        <v>212</v>
      </c>
      <c r="BW115" s="881"/>
      <c r="BX115" s="881"/>
      <c r="BY115" s="881"/>
      <c r="BZ115" s="881"/>
      <c r="CA115" s="881">
        <v>159</v>
      </c>
      <c r="CB115" s="881"/>
      <c r="CC115" s="881"/>
      <c r="CD115" s="881"/>
      <c r="CE115" s="881"/>
      <c r="CF115" s="939">
        <v>0</v>
      </c>
      <c r="CG115" s="940"/>
      <c r="CH115" s="940"/>
      <c r="CI115" s="940"/>
      <c r="CJ115" s="940"/>
      <c r="CK115" s="991"/>
      <c r="CL115" s="885"/>
      <c r="CM115" s="879" t="s">
        <v>463</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v>203232</v>
      </c>
      <c r="DH115" s="844"/>
      <c r="DI115" s="844"/>
      <c r="DJ115" s="844"/>
      <c r="DK115" s="845"/>
      <c r="DL115" s="846" t="s">
        <v>445</v>
      </c>
      <c r="DM115" s="844"/>
      <c r="DN115" s="844"/>
      <c r="DO115" s="844"/>
      <c r="DP115" s="845"/>
      <c r="DQ115" s="846" t="s">
        <v>447</v>
      </c>
      <c r="DR115" s="844"/>
      <c r="DS115" s="844"/>
      <c r="DT115" s="844"/>
      <c r="DU115" s="845"/>
      <c r="DV115" s="888" t="s">
        <v>445</v>
      </c>
      <c r="DW115" s="889"/>
      <c r="DX115" s="889"/>
      <c r="DY115" s="889"/>
      <c r="DZ115" s="890"/>
    </row>
    <row r="116" spans="1:130" s="226" customFormat="1" ht="26.25" customHeight="1" x14ac:dyDescent="0.2">
      <c r="A116" s="980"/>
      <c r="B116" s="981"/>
      <c r="C116" s="903" t="s">
        <v>464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294</v>
      </c>
      <c r="AB116" s="844"/>
      <c r="AC116" s="844"/>
      <c r="AD116" s="844"/>
      <c r="AE116" s="845"/>
      <c r="AF116" s="846">
        <v>303</v>
      </c>
      <c r="AG116" s="844"/>
      <c r="AH116" s="844"/>
      <c r="AI116" s="844"/>
      <c r="AJ116" s="845"/>
      <c r="AK116" s="846">
        <v>84</v>
      </c>
      <c r="AL116" s="844"/>
      <c r="AM116" s="844"/>
      <c r="AN116" s="844"/>
      <c r="AO116" s="845"/>
      <c r="AP116" s="888">
        <v>0</v>
      </c>
      <c r="AQ116" s="889"/>
      <c r="AR116" s="889"/>
      <c r="AS116" s="889"/>
      <c r="AT116" s="890"/>
      <c r="AU116" s="996"/>
      <c r="AV116" s="997"/>
      <c r="AW116" s="997"/>
      <c r="AX116" s="997"/>
      <c r="AY116" s="997"/>
      <c r="AZ116" s="973" t="s">
        <v>465</v>
      </c>
      <c r="BA116" s="974"/>
      <c r="BB116" s="974"/>
      <c r="BC116" s="974"/>
      <c r="BD116" s="974"/>
      <c r="BE116" s="974"/>
      <c r="BF116" s="974"/>
      <c r="BG116" s="974"/>
      <c r="BH116" s="974"/>
      <c r="BI116" s="974"/>
      <c r="BJ116" s="974"/>
      <c r="BK116" s="974"/>
      <c r="BL116" s="974"/>
      <c r="BM116" s="974"/>
      <c r="BN116" s="974"/>
      <c r="BO116" s="974"/>
      <c r="BP116" s="975"/>
      <c r="BQ116" s="880" t="s">
        <v>445</v>
      </c>
      <c r="BR116" s="881"/>
      <c r="BS116" s="881"/>
      <c r="BT116" s="881"/>
      <c r="BU116" s="881"/>
      <c r="BV116" s="881" t="s">
        <v>445</v>
      </c>
      <c r="BW116" s="881"/>
      <c r="BX116" s="881"/>
      <c r="BY116" s="881"/>
      <c r="BZ116" s="881"/>
      <c r="CA116" s="881" t="s">
        <v>391</v>
      </c>
      <c r="CB116" s="881"/>
      <c r="CC116" s="881"/>
      <c r="CD116" s="881"/>
      <c r="CE116" s="881"/>
      <c r="CF116" s="939" t="s">
        <v>445</v>
      </c>
      <c r="CG116" s="940"/>
      <c r="CH116" s="940"/>
      <c r="CI116" s="940"/>
      <c r="CJ116" s="940"/>
      <c r="CK116" s="991"/>
      <c r="CL116" s="885"/>
      <c r="CM116" s="879" t="s">
        <v>466</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447</v>
      </c>
      <c r="DH116" s="844"/>
      <c r="DI116" s="844"/>
      <c r="DJ116" s="844"/>
      <c r="DK116" s="845"/>
      <c r="DL116" s="846" t="s">
        <v>447</v>
      </c>
      <c r="DM116" s="844"/>
      <c r="DN116" s="844"/>
      <c r="DO116" s="844"/>
      <c r="DP116" s="845"/>
      <c r="DQ116" s="846" t="s">
        <v>445</v>
      </c>
      <c r="DR116" s="844"/>
      <c r="DS116" s="844"/>
      <c r="DT116" s="844"/>
      <c r="DU116" s="845"/>
      <c r="DV116" s="888" t="s">
        <v>447</v>
      </c>
      <c r="DW116" s="889"/>
      <c r="DX116" s="889"/>
      <c r="DY116" s="889"/>
      <c r="DZ116" s="890"/>
    </row>
    <row r="117" spans="1:130" s="226" customFormat="1" ht="26.25" customHeight="1" x14ac:dyDescent="0.2">
      <c r="A117" s="959" t="s">
        <v>187</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467</v>
      </c>
      <c r="Z117" s="961"/>
      <c r="AA117" s="966">
        <v>3543273</v>
      </c>
      <c r="AB117" s="967"/>
      <c r="AC117" s="967"/>
      <c r="AD117" s="967"/>
      <c r="AE117" s="968"/>
      <c r="AF117" s="969">
        <v>3582521</v>
      </c>
      <c r="AG117" s="967"/>
      <c r="AH117" s="967"/>
      <c r="AI117" s="967"/>
      <c r="AJ117" s="968"/>
      <c r="AK117" s="969">
        <v>3507674</v>
      </c>
      <c r="AL117" s="967"/>
      <c r="AM117" s="967"/>
      <c r="AN117" s="967"/>
      <c r="AO117" s="968"/>
      <c r="AP117" s="970"/>
      <c r="AQ117" s="971"/>
      <c r="AR117" s="971"/>
      <c r="AS117" s="971"/>
      <c r="AT117" s="972"/>
      <c r="AU117" s="996"/>
      <c r="AV117" s="997"/>
      <c r="AW117" s="997"/>
      <c r="AX117" s="997"/>
      <c r="AY117" s="997"/>
      <c r="AZ117" s="927" t="s">
        <v>468</v>
      </c>
      <c r="BA117" s="928"/>
      <c r="BB117" s="928"/>
      <c r="BC117" s="928"/>
      <c r="BD117" s="928"/>
      <c r="BE117" s="928"/>
      <c r="BF117" s="928"/>
      <c r="BG117" s="928"/>
      <c r="BH117" s="928"/>
      <c r="BI117" s="928"/>
      <c r="BJ117" s="928"/>
      <c r="BK117" s="928"/>
      <c r="BL117" s="928"/>
      <c r="BM117" s="928"/>
      <c r="BN117" s="928"/>
      <c r="BO117" s="928"/>
      <c r="BP117" s="929"/>
      <c r="BQ117" s="880" t="s">
        <v>391</v>
      </c>
      <c r="BR117" s="881"/>
      <c r="BS117" s="881"/>
      <c r="BT117" s="881"/>
      <c r="BU117" s="881"/>
      <c r="BV117" s="881" t="s">
        <v>391</v>
      </c>
      <c r="BW117" s="881"/>
      <c r="BX117" s="881"/>
      <c r="BY117" s="881"/>
      <c r="BZ117" s="881"/>
      <c r="CA117" s="881" t="s">
        <v>391</v>
      </c>
      <c r="CB117" s="881"/>
      <c r="CC117" s="881"/>
      <c r="CD117" s="881"/>
      <c r="CE117" s="881"/>
      <c r="CF117" s="939" t="s">
        <v>391</v>
      </c>
      <c r="CG117" s="940"/>
      <c r="CH117" s="940"/>
      <c r="CI117" s="940"/>
      <c r="CJ117" s="940"/>
      <c r="CK117" s="991"/>
      <c r="CL117" s="885"/>
      <c r="CM117" s="879" t="s">
        <v>469</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391</v>
      </c>
      <c r="DH117" s="844"/>
      <c r="DI117" s="844"/>
      <c r="DJ117" s="844"/>
      <c r="DK117" s="845"/>
      <c r="DL117" s="846" t="s">
        <v>470</v>
      </c>
      <c r="DM117" s="844"/>
      <c r="DN117" s="844"/>
      <c r="DO117" s="844"/>
      <c r="DP117" s="845"/>
      <c r="DQ117" s="846" t="s">
        <v>461</v>
      </c>
      <c r="DR117" s="844"/>
      <c r="DS117" s="844"/>
      <c r="DT117" s="844"/>
      <c r="DU117" s="845"/>
      <c r="DV117" s="888" t="s">
        <v>391</v>
      </c>
      <c r="DW117" s="889"/>
      <c r="DX117" s="889"/>
      <c r="DY117" s="889"/>
      <c r="DZ117" s="890"/>
    </row>
    <row r="118" spans="1:130" s="226" customFormat="1" ht="26.25" customHeight="1" x14ac:dyDescent="0.2">
      <c r="A118" s="959" t="s">
        <v>439</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436</v>
      </c>
      <c r="AB118" s="960"/>
      <c r="AC118" s="960"/>
      <c r="AD118" s="960"/>
      <c r="AE118" s="961"/>
      <c r="AF118" s="962" t="s">
        <v>437</v>
      </c>
      <c r="AG118" s="960"/>
      <c r="AH118" s="960"/>
      <c r="AI118" s="960"/>
      <c r="AJ118" s="961"/>
      <c r="AK118" s="962" t="s">
        <v>304</v>
      </c>
      <c r="AL118" s="960"/>
      <c r="AM118" s="960"/>
      <c r="AN118" s="960"/>
      <c r="AO118" s="961"/>
      <c r="AP118" s="963" t="s">
        <v>438</v>
      </c>
      <c r="AQ118" s="964"/>
      <c r="AR118" s="964"/>
      <c r="AS118" s="964"/>
      <c r="AT118" s="965"/>
      <c r="AU118" s="996"/>
      <c r="AV118" s="997"/>
      <c r="AW118" s="997"/>
      <c r="AX118" s="997"/>
      <c r="AY118" s="997"/>
      <c r="AZ118" s="902" t="s">
        <v>471</v>
      </c>
      <c r="BA118" s="903"/>
      <c r="BB118" s="903"/>
      <c r="BC118" s="903"/>
      <c r="BD118" s="903"/>
      <c r="BE118" s="903"/>
      <c r="BF118" s="903"/>
      <c r="BG118" s="903"/>
      <c r="BH118" s="903"/>
      <c r="BI118" s="903"/>
      <c r="BJ118" s="903"/>
      <c r="BK118" s="903"/>
      <c r="BL118" s="903"/>
      <c r="BM118" s="903"/>
      <c r="BN118" s="903"/>
      <c r="BO118" s="903"/>
      <c r="BP118" s="904"/>
      <c r="BQ118" s="943" t="s">
        <v>444</v>
      </c>
      <c r="BR118" s="909"/>
      <c r="BS118" s="909"/>
      <c r="BT118" s="909"/>
      <c r="BU118" s="909"/>
      <c r="BV118" s="909" t="s">
        <v>444</v>
      </c>
      <c r="BW118" s="909"/>
      <c r="BX118" s="909"/>
      <c r="BY118" s="909"/>
      <c r="BZ118" s="909"/>
      <c r="CA118" s="909" t="s">
        <v>444</v>
      </c>
      <c r="CB118" s="909"/>
      <c r="CC118" s="909"/>
      <c r="CD118" s="909"/>
      <c r="CE118" s="909"/>
      <c r="CF118" s="939" t="s">
        <v>444</v>
      </c>
      <c r="CG118" s="940"/>
      <c r="CH118" s="940"/>
      <c r="CI118" s="940"/>
      <c r="CJ118" s="940"/>
      <c r="CK118" s="991"/>
      <c r="CL118" s="885"/>
      <c r="CM118" s="879" t="s">
        <v>472</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444</v>
      </c>
      <c r="DH118" s="844"/>
      <c r="DI118" s="844"/>
      <c r="DJ118" s="844"/>
      <c r="DK118" s="845"/>
      <c r="DL118" s="846" t="s">
        <v>444</v>
      </c>
      <c r="DM118" s="844"/>
      <c r="DN118" s="844"/>
      <c r="DO118" s="844"/>
      <c r="DP118" s="845"/>
      <c r="DQ118" s="846" t="s">
        <v>444</v>
      </c>
      <c r="DR118" s="844"/>
      <c r="DS118" s="844"/>
      <c r="DT118" s="844"/>
      <c r="DU118" s="845"/>
      <c r="DV118" s="888" t="s">
        <v>444</v>
      </c>
      <c r="DW118" s="889"/>
      <c r="DX118" s="889"/>
      <c r="DY118" s="889"/>
      <c r="DZ118" s="890"/>
    </row>
    <row r="119" spans="1:130" s="226" customFormat="1" ht="26.25" customHeight="1" x14ac:dyDescent="0.2">
      <c r="A119" s="882" t="s">
        <v>442</v>
      </c>
      <c r="B119" s="883"/>
      <c r="C119" s="924" t="s">
        <v>443</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391</v>
      </c>
      <c r="AB119" s="953"/>
      <c r="AC119" s="953"/>
      <c r="AD119" s="953"/>
      <c r="AE119" s="954"/>
      <c r="AF119" s="955" t="s">
        <v>444</v>
      </c>
      <c r="AG119" s="953"/>
      <c r="AH119" s="953"/>
      <c r="AI119" s="953"/>
      <c r="AJ119" s="954"/>
      <c r="AK119" s="955" t="s">
        <v>444</v>
      </c>
      <c r="AL119" s="953"/>
      <c r="AM119" s="953"/>
      <c r="AN119" s="953"/>
      <c r="AO119" s="954"/>
      <c r="AP119" s="956" t="s">
        <v>391</v>
      </c>
      <c r="AQ119" s="957"/>
      <c r="AR119" s="957"/>
      <c r="AS119" s="957"/>
      <c r="AT119" s="958"/>
      <c r="AU119" s="998"/>
      <c r="AV119" s="999"/>
      <c r="AW119" s="999"/>
      <c r="AX119" s="999"/>
      <c r="AY119" s="999"/>
      <c r="AZ119" s="247" t="s">
        <v>187</v>
      </c>
      <c r="BA119" s="247"/>
      <c r="BB119" s="247"/>
      <c r="BC119" s="247"/>
      <c r="BD119" s="247"/>
      <c r="BE119" s="247"/>
      <c r="BF119" s="247"/>
      <c r="BG119" s="247"/>
      <c r="BH119" s="247"/>
      <c r="BI119" s="247"/>
      <c r="BJ119" s="247"/>
      <c r="BK119" s="247"/>
      <c r="BL119" s="247"/>
      <c r="BM119" s="247"/>
      <c r="BN119" s="247"/>
      <c r="BO119" s="941" t="s">
        <v>473</v>
      </c>
      <c r="BP119" s="942"/>
      <c r="BQ119" s="943">
        <v>36068544</v>
      </c>
      <c r="BR119" s="909"/>
      <c r="BS119" s="909"/>
      <c r="BT119" s="909"/>
      <c r="BU119" s="909"/>
      <c r="BV119" s="909">
        <v>33184972</v>
      </c>
      <c r="BW119" s="909"/>
      <c r="BX119" s="909"/>
      <c r="BY119" s="909"/>
      <c r="BZ119" s="909"/>
      <c r="CA119" s="909">
        <v>31690785</v>
      </c>
      <c r="CB119" s="909"/>
      <c r="CC119" s="909"/>
      <c r="CD119" s="909"/>
      <c r="CE119" s="909"/>
      <c r="CF119" s="812"/>
      <c r="CG119" s="813"/>
      <c r="CH119" s="813"/>
      <c r="CI119" s="813"/>
      <c r="CJ119" s="898"/>
      <c r="CK119" s="992"/>
      <c r="CL119" s="887"/>
      <c r="CM119" s="902" t="s">
        <v>474</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v>52824</v>
      </c>
      <c r="DH119" s="828"/>
      <c r="DI119" s="828"/>
      <c r="DJ119" s="828"/>
      <c r="DK119" s="829"/>
      <c r="DL119" s="830">
        <v>50988</v>
      </c>
      <c r="DM119" s="828"/>
      <c r="DN119" s="828"/>
      <c r="DO119" s="828"/>
      <c r="DP119" s="829"/>
      <c r="DQ119" s="830">
        <v>47681</v>
      </c>
      <c r="DR119" s="828"/>
      <c r="DS119" s="828"/>
      <c r="DT119" s="828"/>
      <c r="DU119" s="829"/>
      <c r="DV119" s="912">
        <v>0.6</v>
      </c>
      <c r="DW119" s="913"/>
      <c r="DX119" s="913"/>
      <c r="DY119" s="913"/>
      <c r="DZ119" s="914"/>
    </row>
    <row r="120" spans="1:130" s="226" customFormat="1" ht="26.25" customHeight="1" x14ac:dyDescent="0.2">
      <c r="A120" s="884"/>
      <c r="B120" s="885"/>
      <c r="C120" s="879" t="s">
        <v>449</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461</v>
      </c>
      <c r="AB120" s="844"/>
      <c r="AC120" s="844"/>
      <c r="AD120" s="844"/>
      <c r="AE120" s="845"/>
      <c r="AF120" s="846" t="s">
        <v>461</v>
      </c>
      <c r="AG120" s="844"/>
      <c r="AH120" s="844"/>
      <c r="AI120" s="844"/>
      <c r="AJ120" s="845"/>
      <c r="AK120" s="846" t="s">
        <v>444</v>
      </c>
      <c r="AL120" s="844"/>
      <c r="AM120" s="844"/>
      <c r="AN120" s="844"/>
      <c r="AO120" s="845"/>
      <c r="AP120" s="888" t="s">
        <v>461</v>
      </c>
      <c r="AQ120" s="889"/>
      <c r="AR120" s="889"/>
      <c r="AS120" s="889"/>
      <c r="AT120" s="890"/>
      <c r="AU120" s="944" t="s">
        <v>475</v>
      </c>
      <c r="AV120" s="945"/>
      <c r="AW120" s="945"/>
      <c r="AX120" s="945"/>
      <c r="AY120" s="946"/>
      <c r="AZ120" s="924" t="s">
        <v>476</v>
      </c>
      <c r="BA120" s="872"/>
      <c r="BB120" s="872"/>
      <c r="BC120" s="872"/>
      <c r="BD120" s="872"/>
      <c r="BE120" s="872"/>
      <c r="BF120" s="872"/>
      <c r="BG120" s="872"/>
      <c r="BH120" s="872"/>
      <c r="BI120" s="872"/>
      <c r="BJ120" s="872"/>
      <c r="BK120" s="872"/>
      <c r="BL120" s="872"/>
      <c r="BM120" s="872"/>
      <c r="BN120" s="872"/>
      <c r="BO120" s="872"/>
      <c r="BP120" s="873"/>
      <c r="BQ120" s="925">
        <v>3031599</v>
      </c>
      <c r="BR120" s="906"/>
      <c r="BS120" s="906"/>
      <c r="BT120" s="906"/>
      <c r="BU120" s="906"/>
      <c r="BV120" s="906">
        <v>3396026</v>
      </c>
      <c r="BW120" s="906"/>
      <c r="BX120" s="906"/>
      <c r="BY120" s="906"/>
      <c r="BZ120" s="906"/>
      <c r="CA120" s="906">
        <v>4472318</v>
      </c>
      <c r="CB120" s="906"/>
      <c r="CC120" s="906"/>
      <c r="CD120" s="906"/>
      <c r="CE120" s="906"/>
      <c r="CF120" s="930">
        <v>53.3</v>
      </c>
      <c r="CG120" s="931"/>
      <c r="CH120" s="931"/>
      <c r="CI120" s="931"/>
      <c r="CJ120" s="931"/>
      <c r="CK120" s="932" t="s">
        <v>477</v>
      </c>
      <c r="CL120" s="916"/>
      <c r="CM120" s="916"/>
      <c r="CN120" s="916"/>
      <c r="CO120" s="917"/>
      <c r="CP120" s="936" t="s">
        <v>478</v>
      </c>
      <c r="CQ120" s="937"/>
      <c r="CR120" s="937"/>
      <c r="CS120" s="937"/>
      <c r="CT120" s="937"/>
      <c r="CU120" s="937"/>
      <c r="CV120" s="937"/>
      <c r="CW120" s="937"/>
      <c r="CX120" s="937"/>
      <c r="CY120" s="937"/>
      <c r="CZ120" s="937"/>
      <c r="DA120" s="937"/>
      <c r="DB120" s="937"/>
      <c r="DC120" s="937"/>
      <c r="DD120" s="937"/>
      <c r="DE120" s="937"/>
      <c r="DF120" s="938"/>
      <c r="DG120" s="925" t="s">
        <v>461</v>
      </c>
      <c r="DH120" s="906"/>
      <c r="DI120" s="906"/>
      <c r="DJ120" s="906"/>
      <c r="DK120" s="906"/>
      <c r="DL120" s="906">
        <v>5871007</v>
      </c>
      <c r="DM120" s="906"/>
      <c r="DN120" s="906"/>
      <c r="DO120" s="906"/>
      <c r="DP120" s="906"/>
      <c r="DQ120" s="906">
        <v>5248025</v>
      </c>
      <c r="DR120" s="906"/>
      <c r="DS120" s="906"/>
      <c r="DT120" s="906"/>
      <c r="DU120" s="906"/>
      <c r="DV120" s="907">
        <v>62.6</v>
      </c>
      <c r="DW120" s="907"/>
      <c r="DX120" s="907"/>
      <c r="DY120" s="907"/>
      <c r="DZ120" s="908"/>
    </row>
    <row r="121" spans="1:130" s="226" customFormat="1" ht="26.25" customHeight="1" x14ac:dyDescent="0.2">
      <c r="A121" s="884"/>
      <c r="B121" s="885"/>
      <c r="C121" s="927" t="s">
        <v>479</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461</v>
      </c>
      <c r="AB121" s="844"/>
      <c r="AC121" s="844"/>
      <c r="AD121" s="844"/>
      <c r="AE121" s="845"/>
      <c r="AF121" s="846" t="s">
        <v>461</v>
      </c>
      <c r="AG121" s="844"/>
      <c r="AH121" s="844"/>
      <c r="AI121" s="844"/>
      <c r="AJ121" s="845"/>
      <c r="AK121" s="846" t="s">
        <v>461</v>
      </c>
      <c r="AL121" s="844"/>
      <c r="AM121" s="844"/>
      <c r="AN121" s="844"/>
      <c r="AO121" s="845"/>
      <c r="AP121" s="888" t="s">
        <v>444</v>
      </c>
      <c r="AQ121" s="889"/>
      <c r="AR121" s="889"/>
      <c r="AS121" s="889"/>
      <c r="AT121" s="890"/>
      <c r="AU121" s="947"/>
      <c r="AV121" s="948"/>
      <c r="AW121" s="948"/>
      <c r="AX121" s="948"/>
      <c r="AY121" s="949"/>
      <c r="AZ121" s="879" t="s">
        <v>480</v>
      </c>
      <c r="BA121" s="816"/>
      <c r="BB121" s="816"/>
      <c r="BC121" s="816"/>
      <c r="BD121" s="816"/>
      <c r="BE121" s="816"/>
      <c r="BF121" s="816"/>
      <c r="BG121" s="816"/>
      <c r="BH121" s="816"/>
      <c r="BI121" s="816"/>
      <c r="BJ121" s="816"/>
      <c r="BK121" s="816"/>
      <c r="BL121" s="816"/>
      <c r="BM121" s="816"/>
      <c r="BN121" s="816"/>
      <c r="BO121" s="816"/>
      <c r="BP121" s="817"/>
      <c r="BQ121" s="880">
        <v>89230</v>
      </c>
      <c r="BR121" s="881"/>
      <c r="BS121" s="881"/>
      <c r="BT121" s="881"/>
      <c r="BU121" s="881"/>
      <c r="BV121" s="881">
        <v>482735</v>
      </c>
      <c r="BW121" s="881"/>
      <c r="BX121" s="881"/>
      <c r="BY121" s="881"/>
      <c r="BZ121" s="881"/>
      <c r="CA121" s="881">
        <v>809128</v>
      </c>
      <c r="CB121" s="881"/>
      <c r="CC121" s="881"/>
      <c r="CD121" s="881"/>
      <c r="CE121" s="881"/>
      <c r="CF121" s="939">
        <v>9.6</v>
      </c>
      <c r="CG121" s="940"/>
      <c r="CH121" s="940"/>
      <c r="CI121" s="940"/>
      <c r="CJ121" s="940"/>
      <c r="CK121" s="933"/>
      <c r="CL121" s="919"/>
      <c r="CM121" s="919"/>
      <c r="CN121" s="919"/>
      <c r="CO121" s="920"/>
      <c r="CP121" s="899" t="s">
        <v>481</v>
      </c>
      <c r="CQ121" s="900"/>
      <c r="CR121" s="900"/>
      <c r="CS121" s="900"/>
      <c r="CT121" s="900"/>
      <c r="CU121" s="900"/>
      <c r="CV121" s="900"/>
      <c r="CW121" s="900"/>
      <c r="CX121" s="900"/>
      <c r="CY121" s="900"/>
      <c r="CZ121" s="900"/>
      <c r="DA121" s="900"/>
      <c r="DB121" s="900"/>
      <c r="DC121" s="900"/>
      <c r="DD121" s="900"/>
      <c r="DE121" s="900"/>
      <c r="DF121" s="901"/>
      <c r="DG121" s="880">
        <v>4182</v>
      </c>
      <c r="DH121" s="881"/>
      <c r="DI121" s="881"/>
      <c r="DJ121" s="881"/>
      <c r="DK121" s="881"/>
      <c r="DL121" s="881">
        <v>1760381</v>
      </c>
      <c r="DM121" s="881"/>
      <c r="DN121" s="881"/>
      <c r="DO121" s="881"/>
      <c r="DP121" s="881"/>
      <c r="DQ121" s="881">
        <v>1786816</v>
      </c>
      <c r="DR121" s="881"/>
      <c r="DS121" s="881"/>
      <c r="DT121" s="881"/>
      <c r="DU121" s="881"/>
      <c r="DV121" s="858">
        <v>21.3</v>
      </c>
      <c r="DW121" s="858"/>
      <c r="DX121" s="858"/>
      <c r="DY121" s="858"/>
      <c r="DZ121" s="859"/>
    </row>
    <row r="122" spans="1:130" s="226" customFormat="1" ht="26.25" customHeight="1" x14ac:dyDescent="0.2">
      <c r="A122" s="884"/>
      <c r="B122" s="885"/>
      <c r="C122" s="879" t="s">
        <v>459</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461</v>
      </c>
      <c r="AB122" s="844"/>
      <c r="AC122" s="844"/>
      <c r="AD122" s="844"/>
      <c r="AE122" s="845"/>
      <c r="AF122" s="846" t="s">
        <v>461</v>
      </c>
      <c r="AG122" s="844"/>
      <c r="AH122" s="844"/>
      <c r="AI122" s="844"/>
      <c r="AJ122" s="845"/>
      <c r="AK122" s="846" t="s">
        <v>461</v>
      </c>
      <c r="AL122" s="844"/>
      <c r="AM122" s="844"/>
      <c r="AN122" s="844"/>
      <c r="AO122" s="845"/>
      <c r="AP122" s="888" t="s">
        <v>461</v>
      </c>
      <c r="AQ122" s="889"/>
      <c r="AR122" s="889"/>
      <c r="AS122" s="889"/>
      <c r="AT122" s="890"/>
      <c r="AU122" s="947"/>
      <c r="AV122" s="948"/>
      <c r="AW122" s="948"/>
      <c r="AX122" s="948"/>
      <c r="AY122" s="949"/>
      <c r="AZ122" s="902" t="s">
        <v>482</v>
      </c>
      <c r="BA122" s="903"/>
      <c r="BB122" s="903"/>
      <c r="BC122" s="903"/>
      <c r="BD122" s="903"/>
      <c r="BE122" s="903"/>
      <c r="BF122" s="903"/>
      <c r="BG122" s="903"/>
      <c r="BH122" s="903"/>
      <c r="BI122" s="903"/>
      <c r="BJ122" s="903"/>
      <c r="BK122" s="903"/>
      <c r="BL122" s="903"/>
      <c r="BM122" s="903"/>
      <c r="BN122" s="903"/>
      <c r="BO122" s="903"/>
      <c r="BP122" s="904"/>
      <c r="BQ122" s="943">
        <v>21395133</v>
      </c>
      <c r="BR122" s="909"/>
      <c r="BS122" s="909"/>
      <c r="BT122" s="909"/>
      <c r="BU122" s="909"/>
      <c r="BV122" s="909">
        <v>20041718</v>
      </c>
      <c r="BW122" s="909"/>
      <c r="BX122" s="909"/>
      <c r="BY122" s="909"/>
      <c r="BZ122" s="909"/>
      <c r="CA122" s="909">
        <v>18783466</v>
      </c>
      <c r="CB122" s="909"/>
      <c r="CC122" s="909"/>
      <c r="CD122" s="909"/>
      <c r="CE122" s="909"/>
      <c r="CF122" s="910">
        <v>223.9</v>
      </c>
      <c r="CG122" s="911"/>
      <c r="CH122" s="911"/>
      <c r="CI122" s="911"/>
      <c r="CJ122" s="911"/>
      <c r="CK122" s="933"/>
      <c r="CL122" s="919"/>
      <c r="CM122" s="919"/>
      <c r="CN122" s="919"/>
      <c r="CO122" s="920"/>
      <c r="CP122" s="899" t="s">
        <v>483</v>
      </c>
      <c r="CQ122" s="900"/>
      <c r="CR122" s="900"/>
      <c r="CS122" s="900"/>
      <c r="CT122" s="900"/>
      <c r="CU122" s="900"/>
      <c r="CV122" s="900"/>
      <c r="CW122" s="900"/>
      <c r="CX122" s="900"/>
      <c r="CY122" s="900"/>
      <c r="CZ122" s="900"/>
      <c r="DA122" s="900"/>
      <c r="DB122" s="900"/>
      <c r="DC122" s="900"/>
      <c r="DD122" s="900"/>
      <c r="DE122" s="900"/>
      <c r="DF122" s="901"/>
      <c r="DG122" s="880">
        <v>45945</v>
      </c>
      <c r="DH122" s="881"/>
      <c r="DI122" s="881"/>
      <c r="DJ122" s="881"/>
      <c r="DK122" s="881"/>
      <c r="DL122" s="881">
        <v>34174</v>
      </c>
      <c r="DM122" s="881"/>
      <c r="DN122" s="881"/>
      <c r="DO122" s="881"/>
      <c r="DP122" s="881"/>
      <c r="DQ122" s="881">
        <v>40104</v>
      </c>
      <c r="DR122" s="881"/>
      <c r="DS122" s="881"/>
      <c r="DT122" s="881"/>
      <c r="DU122" s="881"/>
      <c r="DV122" s="858">
        <v>0.5</v>
      </c>
      <c r="DW122" s="858"/>
      <c r="DX122" s="858"/>
      <c r="DY122" s="858"/>
      <c r="DZ122" s="859"/>
    </row>
    <row r="123" spans="1:130" s="226" customFormat="1" ht="26.25" customHeight="1" x14ac:dyDescent="0.2">
      <c r="A123" s="884"/>
      <c r="B123" s="885"/>
      <c r="C123" s="879" t="s">
        <v>466</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461</v>
      </c>
      <c r="AB123" s="844"/>
      <c r="AC123" s="844"/>
      <c r="AD123" s="844"/>
      <c r="AE123" s="845"/>
      <c r="AF123" s="846" t="s">
        <v>484</v>
      </c>
      <c r="AG123" s="844"/>
      <c r="AH123" s="844"/>
      <c r="AI123" s="844"/>
      <c r="AJ123" s="845"/>
      <c r="AK123" s="846" t="s">
        <v>485</v>
      </c>
      <c r="AL123" s="844"/>
      <c r="AM123" s="844"/>
      <c r="AN123" s="844"/>
      <c r="AO123" s="845"/>
      <c r="AP123" s="888" t="s">
        <v>461</v>
      </c>
      <c r="AQ123" s="889"/>
      <c r="AR123" s="889"/>
      <c r="AS123" s="889"/>
      <c r="AT123" s="890"/>
      <c r="AU123" s="950"/>
      <c r="AV123" s="951"/>
      <c r="AW123" s="951"/>
      <c r="AX123" s="951"/>
      <c r="AY123" s="951"/>
      <c r="AZ123" s="247" t="s">
        <v>187</v>
      </c>
      <c r="BA123" s="247"/>
      <c r="BB123" s="247"/>
      <c r="BC123" s="247"/>
      <c r="BD123" s="247"/>
      <c r="BE123" s="247"/>
      <c r="BF123" s="247"/>
      <c r="BG123" s="247"/>
      <c r="BH123" s="247"/>
      <c r="BI123" s="247"/>
      <c r="BJ123" s="247"/>
      <c r="BK123" s="247"/>
      <c r="BL123" s="247"/>
      <c r="BM123" s="247"/>
      <c r="BN123" s="247"/>
      <c r="BO123" s="941" t="s">
        <v>486</v>
      </c>
      <c r="BP123" s="942"/>
      <c r="BQ123" s="896">
        <v>24515962</v>
      </c>
      <c r="BR123" s="897"/>
      <c r="BS123" s="897"/>
      <c r="BT123" s="897"/>
      <c r="BU123" s="897"/>
      <c r="BV123" s="897">
        <v>23920479</v>
      </c>
      <c r="BW123" s="897"/>
      <c r="BX123" s="897"/>
      <c r="BY123" s="897"/>
      <c r="BZ123" s="897"/>
      <c r="CA123" s="897">
        <v>24064912</v>
      </c>
      <c r="CB123" s="897"/>
      <c r="CC123" s="897"/>
      <c r="CD123" s="897"/>
      <c r="CE123" s="897"/>
      <c r="CF123" s="812"/>
      <c r="CG123" s="813"/>
      <c r="CH123" s="813"/>
      <c r="CI123" s="813"/>
      <c r="CJ123" s="898"/>
      <c r="CK123" s="933"/>
      <c r="CL123" s="919"/>
      <c r="CM123" s="919"/>
      <c r="CN123" s="919"/>
      <c r="CO123" s="920"/>
      <c r="CP123" s="899" t="s">
        <v>487</v>
      </c>
      <c r="CQ123" s="900"/>
      <c r="CR123" s="900"/>
      <c r="CS123" s="900"/>
      <c r="CT123" s="900"/>
      <c r="CU123" s="900"/>
      <c r="CV123" s="900"/>
      <c r="CW123" s="900"/>
      <c r="CX123" s="900"/>
      <c r="CY123" s="900"/>
      <c r="CZ123" s="900"/>
      <c r="DA123" s="900"/>
      <c r="DB123" s="900"/>
      <c r="DC123" s="900"/>
      <c r="DD123" s="900"/>
      <c r="DE123" s="900"/>
      <c r="DF123" s="901"/>
      <c r="DG123" s="843" t="s">
        <v>128</v>
      </c>
      <c r="DH123" s="844"/>
      <c r="DI123" s="844"/>
      <c r="DJ123" s="844"/>
      <c r="DK123" s="845"/>
      <c r="DL123" s="846" t="s">
        <v>488</v>
      </c>
      <c r="DM123" s="844"/>
      <c r="DN123" s="844"/>
      <c r="DO123" s="844"/>
      <c r="DP123" s="845"/>
      <c r="DQ123" s="846" t="s">
        <v>488</v>
      </c>
      <c r="DR123" s="844"/>
      <c r="DS123" s="844"/>
      <c r="DT123" s="844"/>
      <c r="DU123" s="845"/>
      <c r="DV123" s="888" t="s">
        <v>484</v>
      </c>
      <c r="DW123" s="889"/>
      <c r="DX123" s="889"/>
      <c r="DY123" s="889"/>
      <c r="DZ123" s="890"/>
    </row>
    <row r="124" spans="1:130" s="226" customFormat="1" ht="26.25" customHeight="1" thickBot="1" x14ac:dyDescent="0.25">
      <c r="A124" s="884"/>
      <c r="B124" s="885"/>
      <c r="C124" s="879" t="s">
        <v>469</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461</v>
      </c>
      <c r="AB124" s="844"/>
      <c r="AC124" s="844"/>
      <c r="AD124" s="844"/>
      <c r="AE124" s="845"/>
      <c r="AF124" s="846" t="s">
        <v>485</v>
      </c>
      <c r="AG124" s="844"/>
      <c r="AH124" s="844"/>
      <c r="AI124" s="844"/>
      <c r="AJ124" s="845"/>
      <c r="AK124" s="846" t="s">
        <v>485</v>
      </c>
      <c r="AL124" s="844"/>
      <c r="AM124" s="844"/>
      <c r="AN124" s="844"/>
      <c r="AO124" s="845"/>
      <c r="AP124" s="888" t="s">
        <v>485</v>
      </c>
      <c r="AQ124" s="889"/>
      <c r="AR124" s="889"/>
      <c r="AS124" s="889"/>
      <c r="AT124" s="890"/>
      <c r="AU124" s="891" t="s">
        <v>489</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147.1</v>
      </c>
      <c r="BR124" s="895"/>
      <c r="BS124" s="895"/>
      <c r="BT124" s="895"/>
      <c r="BU124" s="895"/>
      <c r="BV124" s="895">
        <v>114.3</v>
      </c>
      <c r="BW124" s="895"/>
      <c r="BX124" s="895"/>
      <c r="BY124" s="895"/>
      <c r="BZ124" s="895"/>
      <c r="CA124" s="895">
        <v>90.8</v>
      </c>
      <c r="CB124" s="895"/>
      <c r="CC124" s="895"/>
      <c r="CD124" s="895"/>
      <c r="CE124" s="895"/>
      <c r="CF124" s="790"/>
      <c r="CG124" s="791"/>
      <c r="CH124" s="791"/>
      <c r="CI124" s="791"/>
      <c r="CJ124" s="926"/>
      <c r="CK124" s="934"/>
      <c r="CL124" s="934"/>
      <c r="CM124" s="934"/>
      <c r="CN124" s="934"/>
      <c r="CO124" s="935"/>
      <c r="CP124" s="899" t="s">
        <v>490</v>
      </c>
      <c r="CQ124" s="900"/>
      <c r="CR124" s="900"/>
      <c r="CS124" s="900"/>
      <c r="CT124" s="900"/>
      <c r="CU124" s="900"/>
      <c r="CV124" s="900"/>
      <c r="CW124" s="900"/>
      <c r="CX124" s="900"/>
      <c r="CY124" s="900"/>
      <c r="CZ124" s="900"/>
      <c r="DA124" s="900"/>
      <c r="DB124" s="900"/>
      <c r="DC124" s="900"/>
      <c r="DD124" s="900"/>
      <c r="DE124" s="900"/>
      <c r="DF124" s="901"/>
      <c r="DG124" s="827">
        <v>8844490</v>
      </c>
      <c r="DH124" s="828"/>
      <c r="DI124" s="828"/>
      <c r="DJ124" s="828"/>
      <c r="DK124" s="829"/>
      <c r="DL124" s="830" t="s">
        <v>484</v>
      </c>
      <c r="DM124" s="828"/>
      <c r="DN124" s="828"/>
      <c r="DO124" s="828"/>
      <c r="DP124" s="829"/>
      <c r="DQ124" s="830" t="s">
        <v>461</v>
      </c>
      <c r="DR124" s="828"/>
      <c r="DS124" s="828"/>
      <c r="DT124" s="828"/>
      <c r="DU124" s="829"/>
      <c r="DV124" s="912" t="s">
        <v>484</v>
      </c>
      <c r="DW124" s="913"/>
      <c r="DX124" s="913"/>
      <c r="DY124" s="913"/>
      <c r="DZ124" s="914"/>
    </row>
    <row r="125" spans="1:130" s="226" customFormat="1" ht="26.25" customHeight="1" x14ac:dyDescent="0.2">
      <c r="A125" s="884"/>
      <c r="B125" s="885"/>
      <c r="C125" s="879" t="s">
        <v>472</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484</v>
      </c>
      <c r="AB125" s="844"/>
      <c r="AC125" s="844"/>
      <c r="AD125" s="844"/>
      <c r="AE125" s="845"/>
      <c r="AF125" s="846" t="s">
        <v>491</v>
      </c>
      <c r="AG125" s="844"/>
      <c r="AH125" s="844"/>
      <c r="AI125" s="844"/>
      <c r="AJ125" s="845"/>
      <c r="AK125" s="846" t="s">
        <v>484</v>
      </c>
      <c r="AL125" s="844"/>
      <c r="AM125" s="844"/>
      <c r="AN125" s="844"/>
      <c r="AO125" s="845"/>
      <c r="AP125" s="888" t="s">
        <v>491</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492</v>
      </c>
      <c r="CL125" s="916"/>
      <c r="CM125" s="916"/>
      <c r="CN125" s="916"/>
      <c r="CO125" s="917"/>
      <c r="CP125" s="924" t="s">
        <v>493</v>
      </c>
      <c r="CQ125" s="872"/>
      <c r="CR125" s="872"/>
      <c r="CS125" s="872"/>
      <c r="CT125" s="872"/>
      <c r="CU125" s="872"/>
      <c r="CV125" s="872"/>
      <c r="CW125" s="872"/>
      <c r="CX125" s="872"/>
      <c r="CY125" s="872"/>
      <c r="CZ125" s="872"/>
      <c r="DA125" s="872"/>
      <c r="DB125" s="872"/>
      <c r="DC125" s="872"/>
      <c r="DD125" s="872"/>
      <c r="DE125" s="872"/>
      <c r="DF125" s="873"/>
      <c r="DG125" s="925" t="s">
        <v>461</v>
      </c>
      <c r="DH125" s="906"/>
      <c r="DI125" s="906"/>
      <c r="DJ125" s="906"/>
      <c r="DK125" s="906"/>
      <c r="DL125" s="906" t="s">
        <v>445</v>
      </c>
      <c r="DM125" s="906"/>
      <c r="DN125" s="906"/>
      <c r="DO125" s="906"/>
      <c r="DP125" s="906"/>
      <c r="DQ125" s="906" t="s">
        <v>484</v>
      </c>
      <c r="DR125" s="906"/>
      <c r="DS125" s="906"/>
      <c r="DT125" s="906"/>
      <c r="DU125" s="906"/>
      <c r="DV125" s="907" t="s">
        <v>488</v>
      </c>
      <c r="DW125" s="907"/>
      <c r="DX125" s="907"/>
      <c r="DY125" s="907"/>
      <c r="DZ125" s="908"/>
    </row>
    <row r="126" spans="1:130" s="226" customFormat="1" ht="26.25" customHeight="1" thickBot="1" x14ac:dyDescent="0.25">
      <c r="A126" s="884"/>
      <c r="B126" s="885"/>
      <c r="C126" s="879" t="s">
        <v>474</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v>207462</v>
      </c>
      <c r="AB126" s="844"/>
      <c r="AC126" s="844"/>
      <c r="AD126" s="844"/>
      <c r="AE126" s="845"/>
      <c r="AF126" s="846">
        <v>105061</v>
      </c>
      <c r="AG126" s="844"/>
      <c r="AH126" s="844"/>
      <c r="AI126" s="844"/>
      <c r="AJ126" s="845"/>
      <c r="AK126" s="846" t="s">
        <v>445</v>
      </c>
      <c r="AL126" s="844"/>
      <c r="AM126" s="844"/>
      <c r="AN126" s="844"/>
      <c r="AO126" s="845"/>
      <c r="AP126" s="888" t="s">
        <v>488</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494</v>
      </c>
      <c r="CQ126" s="816"/>
      <c r="CR126" s="816"/>
      <c r="CS126" s="816"/>
      <c r="CT126" s="816"/>
      <c r="CU126" s="816"/>
      <c r="CV126" s="816"/>
      <c r="CW126" s="816"/>
      <c r="CX126" s="816"/>
      <c r="CY126" s="816"/>
      <c r="CZ126" s="816"/>
      <c r="DA126" s="816"/>
      <c r="DB126" s="816"/>
      <c r="DC126" s="816"/>
      <c r="DD126" s="816"/>
      <c r="DE126" s="816"/>
      <c r="DF126" s="817"/>
      <c r="DG126" s="880" t="s">
        <v>461</v>
      </c>
      <c r="DH126" s="881"/>
      <c r="DI126" s="881"/>
      <c r="DJ126" s="881"/>
      <c r="DK126" s="881"/>
      <c r="DL126" s="881" t="s">
        <v>488</v>
      </c>
      <c r="DM126" s="881"/>
      <c r="DN126" s="881"/>
      <c r="DO126" s="881"/>
      <c r="DP126" s="881"/>
      <c r="DQ126" s="881" t="s">
        <v>485</v>
      </c>
      <c r="DR126" s="881"/>
      <c r="DS126" s="881"/>
      <c r="DT126" s="881"/>
      <c r="DU126" s="881"/>
      <c r="DV126" s="858" t="s">
        <v>488</v>
      </c>
      <c r="DW126" s="858"/>
      <c r="DX126" s="858"/>
      <c r="DY126" s="858"/>
      <c r="DZ126" s="859"/>
    </row>
    <row r="127" spans="1:130" s="226" customFormat="1" ht="26.25" customHeight="1" x14ac:dyDescent="0.2">
      <c r="A127" s="886"/>
      <c r="B127" s="887"/>
      <c r="C127" s="902" t="s">
        <v>495</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485</v>
      </c>
      <c r="AB127" s="844"/>
      <c r="AC127" s="844"/>
      <c r="AD127" s="844"/>
      <c r="AE127" s="845"/>
      <c r="AF127" s="846" t="s">
        <v>461</v>
      </c>
      <c r="AG127" s="844"/>
      <c r="AH127" s="844"/>
      <c r="AI127" s="844"/>
      <c r="AJ127" s="845"/>
      <c r="AK127" s="846" t="s">
        <v>488</v>
      </c>
      <c r="AL127" s="844"/>
      <c r="AM127" s="844"/>
      <c r="AN127" s="844"/>
      <c r="AO127" s="845"/>
      <c r="AP127" s="888" t="s">
        <v>461</v>
      </c>
      <c r="AQ127" s="889"/>
      <c r="AR127" s="889"/>
      <c r="AS127" s="889"/>
      <c r="AT127" s="890"/>
      <c r="AU127" s="228"/>
      <c r="AV127" s="228"/>
      <c r="AW127" s="228"/>
      <c r="AX127" s="905" t="s">
        <v>496</v>
      </c>
      <c r="AY127" s="876"/>
      <c r="AZ127" s="876"/>
      <c r="BA127" s="876"/>
      <c r="BB127" s="876"/>
      <c r="BC127" s="876"/>
      <c r="BD127" s="876"/>
      <c r="BE127" s="877"/>
      <c r="BF127" s="875" t="s">
        <v>497</v>
      </c>
      <c r="BG127" s="876"/>
      <c r="BH127" s="876"/>
      <c r="BI127" s="876"/>
      <c r="BJ127" s="876"/>
      <c r="BK127" s="876"/>
      <c r="BL127" s="877"/>
      <c r="BM127" s="875" t="s">
        <v>498</v>
      </c>
      <c r="BN127" s="876"/>
      <c r="BO127" s="876"/>
      <c r="BP127" s="876"/>
      <c r="BQ127" s="876"/>
      <c r="BR127" s="876"/>
      <c r="BS127" s="877"/>
      <c r="BT127" s="875" t="s">
        <v>499</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500</v>
      </c>
      <c r="CQ127" s="816"/>
      <c r="CR127" s="816"/>
      <c r="CS127" s="816"/>
      <c r="CT127" s="816"/>
      <c r="CU127" s="816"/>
      <c r="CV127" s="816"/>
      <c r="CW127" s="816"/>
      <c r="CX127" s="816"/>
      <c r="CY127" s="816"/>
      <c r="CZ127" s="816"/>
      <c r="DA127" s="816"/>
      <c r="DB127" s="816"/>
      <c r="DC127" s="816"/>
      <c r="DD127" s="816"/>
      <c r="DE127" s="816"/>
      <c r="DF127" s="817"/>
      <c r="DG127" s="880" t="s">
        <v>461</v>
      </c>
      <c r="DH127" s="881"/>
      <c r="DI127" s="881"/>
      <c r="DJ127" s="881"/>
      <c r="DK127" s="881"/>
      <c r="DL127" s="881" t="s">
        <v>484</v>
      </c>
      <c r="DM127" s="881"/>
      <c r="DN127" s="881"/>
      <c r="DO127" s="881"/>
      <c r="DP127" s="881"/>
      <c r="DQ127" s="881" t="s">
        <v>485</v>
      </c>
      <c r="DR127" s="881"/>
      <c r="DS127" s="881"/>
      <c r="DT127" s="881"/>
      <c r="DU127" s="881"/>
      <c r="DV127" s="858" t="s">
        <v>461</v>
      </c>
      <c r="DW127" s="858"/>
      <c r="DX127" s="858"/>
      <c r="DY127" s="858"/>
      <c r="DZ127" s="859"/>
    </row>
    <row r="128" spans="1:130" s="226" customFormat="1" ht="26.25" customHeight="1" thickBot="1" x14ac:dyDescent="0.25">
      <c r="A128" s="860" t="s">
        <v>501</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502</v>
      </c>
      <c r="X128" s="862"/>
      <c r="Y128" s="862"/>
      <c r="Z128" s="863"/>
      <c r="AA128" s="864">
        <v>19023</v>
      </c>
      <c r="AB128" s="865"/>
      <c r="AC128" s="865"/>
      <c r="AD128" s="865"/>
      <c r="AE128" s="866"/>
      <c r="AF128" s="867">
        <v>109719</v>
      </c>
      <c r="AG128" s="865"/>
      <c r="AH128" s="865"/>
      <c r="AI128" s="865"/>
      <c r="AJ128" s="866"/>
      <c r="AK128" s="867">
        <v>97169</v>
      </c>
      <c r="AL128" s="865"/>
      <c r="AM128" s="865"/>
      <c r="AN128" s="865"/>
      <c r="AO128" s="866"/>
      <c r="AP128" s="868"/>
      <c r="AQ128" s="869"/>
      <c r="AR128" s="869"/>
      <c r="AS128" s="869"/>
      <c r="AT128" s="870"/>
      <c r="AU128" s="228"/>
      <c r="AV128" s="228"/>
      <c r="AW128" s="228"/>
      <c r="AX128" s="871" t="s">
        <v>503</v>
      </c>
      <c r="AY128" s="872"/>
      <c r="AZ128" s="872"/>
      <c r="BA128" s="872"/>
      <c r="BB128" s="872"/>
      <c r="BC128" s="872"/>
      <c r="BD128" s="872"/>
      <c r="BE128" s="873"/>
      <c r="BF128" s="850" t="s">
        <v>484</v>
      </c>
      <c r="BG128" s="851"/>
      <c r="BH128" s="851"/>
      <c r="BI128" s="851"/>
      <c r="BJ128" s="851"/>
      <c r="BK128" s="851"/>
      <c r="BL128" s="874"/>
      <c r="BM128" s="850">
        <v>13.25</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504</v>
      </c>
      <c r="CQ128" s="794"/>
      <c r="CR128" s="794"/>
      <c r="CS128" s="794"/>
      <c r="CT128" s="794"/>
      <c r="CU128" s="794"/>
      <c r="CV128" s="794"/>
      <c r="CW128" s="794"/>
      <c r="CX128" s="794"/>
      <c r="CY128" s="794"/>
      <c r="CZ128" s="794"/>
      <c r="DA128" s="794"/>
      <c r="DB128" s="794"/>
      <c r="DC128" s="794"/>
      <c r="DD128" s="794"/>
      <c r="DE128" s="794"/>
      <c r="DF128" s="795"/>
      <c r="DG128" s="854">
        <v>274</v>
      </c>
      <c r="DH128" s="855"/>
      <c r="DI128" s="855"/>
      <c r="DJ128" s="855"/>
      <c r="DK128" s="855"/>
      <c r="DL128" s="855">
        <v>212</v>
      </c>
      <c r="DM128" s="855"/>
      <c r="DN128" s="855"/>
      <c r="DO128" s="855"/>
      <c r="DP128" s="855"/>
      <c r="DQ128" s="855">
        <v>159</v>
      </c>
      <c r="DR128" s="855"/>
      <c r="DS128" s="855"/>
      <c r="DT128" s="855"/>
      <c r="DU128" s="855"/>
      <c r="DV128" s="856">
        <v>0</v>
      </c>
      <c r="DW128" s="856"/>
      <c r="DX128" s="856"/>
      <c r="DY128" s="856"/>
      <c r="DZ128" s="857"/>
    </row>
    <row r="129" spans="1:131" s="226" customFormat="1" ht="26.25" customHeight="1" x14ac:dyDescent="0.2">
      <c r="A129" s="838" t="s">
        <v>106</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505</v>
      </c>
      <c r="X129" s="841"/>
      <c r="Y129" s="841"/>
      <c r="Z129" s="842"/>
      <c r="AA129" s="843">
        <v>10039963</v>
      </c>
      <c r="AB129" s="844"/>
      <c r="AC129" s="844"/>
      <c r="AD129" s="844"/>
      <c r="AE129" s="845"/>
      <c r="AF129" s="846">
        <v>10292608</v>
      </c>
      <c r="AG129" s="844"/>
      <c r="AH129" s="844"/>
      <c r="AI129" s="844"/>
      <c r="AJ129" s="845"/>
      <c r="AK129" s="846">
        <v>10552313</v>
      </c>
      <c r="AL129" s="844"/>
      <c r="AM129" s="844"/>
      <c r="AN129" s="844"/>
      <c r="AO129" s="845"/>
      <c r="AP129" s="847"/>
      <c r="AQ129" s="848"/>
      <c r="AR129" s="848"/>
      <c r="AS129" s="848"/>
      <c r="AT129" s="849"/>
      <c r="AU129" s="229"/>
      <c r="AV129" s="229"/>
      <c r="AW129" s="229"/>
      <c r="AX129" s="815" t="s">
        <v>506</v>
      </c>
      <c r="AY129" s="816"/>
      <c r="AZ129" s="816"/>
      <c r="BA129" s="816"/>
      <c r="BB129" s="816"/>
      <c r="BC129" s="816"/>
      <c r="BD129" s="816"/>
      <c r="BE129" s="817"/>
      <c r="BF129" s="834" t="s">
        <v>484</v>
      </c>
      <c r="BG129" s="835"/>
      <c r="BH129" s="835"/>
      <c r="BI129" s="835"/>
      <c r="BJ129" s="835"/>
      <c r="BK129" s="835"/>
      <c r="BL129" s="836"/>
      <c r="BM129" s="834">
        <v>18.25</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38" t="s">
        <v>507</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508</v>
      </c>
      <c r="X130" s="841"/>
      <c r="Y130" s="841"/>
      <c r="Z130" s="842"/>
      <c r="AA130" s="843">
        <v>2190011</v>
      </c>
      <c r="AB130" s="844"/>
      <c r="AC130" s="844"/>
      <c r="AD130" s="844"/>
      <c r="AE130" s="845"/>
      <c r="AF130" s="846">
        <v>2190091</v>
      </c>
      <c r="AG130" s="844"/>
      <c r="AH130" s="844"/>
      <c r="AI130" s="844"/>
      <c r="AJ130" s="845"/>
      <c r="AK130" s="846">
        <v>2162687</v>
      </c>
      <c r="AL130" s="844"/>
      <c r="AM130" s="844"/>
      <c r="AN130" s="844"/>
      <c r="AO130" s="845"/>
      <c r="AP130" s="847"/>
      <c r="AQ130" s="848"/>
      <c r="AR130" s="848"/>
      <c r="AS130" s="848"/>
      <c r="AT130" s="849"/>
      <c r="AU130" s="229"/>
      <c r="AV130" s="229"/>
      <c r="AW130" s="229"/>
      <c r="AX130" s="815" t="s">
        <v>509</v>
      </c>
      <c r="AY130" s="816"/>
      <c r="AZ130" s="816"/>
      <c r="BA130" s="816"/>
      <c r="BB130" s="816"/>
      <c r="BC130" s="816"/>
      <c r="BD130" s="816"/>
      <c r="BE130" s="817"/>
      <c r="BF130" s="818">
        <v>15.9</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510</v>
      </c>
      <c r="X131" s="825"/>
      <c r="Y131" s="825"/>
      <c r="Z131" s="826"/>
      <c r="AA131" s="827">
        <v>7849952</v>
      </c>
      <c r="AB131" s="828"/>
      <c r="AC131" s="828"/>
      <c r="AD131" s="828"/>
      <c r="AE131" s="829"/>
      <c r="AF131" s="830">
        <v>8102517</v>
      </c>
      <c r="AG131" s="828"/>
      <c r="AH131" s="828"/>
      <c r="AI131" s="828"/>
      <c r="AJ131" s="829"/>
      <c r="AK131" s="830">
        <v>8389626</v>
      </c>
      <c r="AL131" s="828"/>
      <c r="AM131" s="828"/>
      <c r="AN131" s="828"/>
      <c r="AO131" s="829"/>
      <c r="AP131" s="831"/>
      <c r="AQ131" s="832"/>
      <c r="AR131" s="832"/>
      <c r="AS131" s="832"/>
      <c r="AT131" s="833"/>
      <c r="AU131" s="229"/>
      <c r="AV131" s="229"/>
      <c r="AW131" s="229"/>
      <c r="AX131" s="793" t="s">
        <v>511</v>
      </c>
      <c r="AY131" s="794"/>
      <c r="AZ131" s="794"/>
      <c r="BA131" s="794"/>
      <c r="BB131" s="794"/>
      <c r="BC131" s="794"/>
      <c r="BD131" s="794"/>
      <c r="BE131" s="795"/>
      <c r="BF131" s="796">
        <v>90.8</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2" t="s">
        <v>512</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513</v>
      </c>
      <c r="W132" s="806"/>
      <c r="X132" s="806"/>
      <c r="Y132" s="806"/>
      <c r="Z132" s="807"/>
      <c r="AA132" s="808">
        <v>16.996780640000001</v>
      </c>
      <c r="AB132" s="809"/>
      <c r="AC132" s="809"/>
      <c r="AD132" s="809"/>
      <c r="AE132" s="810"/>
      <c r="AF132" s="811">
        <v>15.83102178</v>
      </c>
      <c r="AG132" s="809"/>
      <c r="AH132" s="809"/>
      <c r="AI132" s="809"/>
      <c r="AJ132" s="810"/>
      <c r="AK132" s="811">
        <v>14.873344769999999</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514</v>
      </c>
      <c r="W133" s="785"/>
      <c r="X133" s="785"/>
      <c r="Y133" s="785"/>
      <c r="Z133" s="786"/>
      <c r="AA133" s="787">
        <v>16</v>
      </c>
      <c r="AB133" s="788"/>
      <c r="AC133" s="788"/>
      <c r="AD133" s="788"/>
      <c r="AE133" s="789"/>
      <c r="AF133" s="787">
        <v>16.399999999999999</v>
      </c>
      <c r="AG133" s="788"/>
      <c r="AH133" s="788"/>
      <c r="AI133" s="788"/>
      <c r="AJ133" s="789"/>
      <c r="AK133" s="787">
        <v>15.9</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MbudUWICAN9wPTpEV0sJ8ALHlB/R2vJztAv95rmNLla3DRYAHr6ooSFMT4o0pdnAdo/UKOeyOVH1ncQC5/1Gvw==" saltValue="1UtXxoVScToZxL2mNTlBg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515</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oVcMUbNxqldpkgCh1arHYYUBudMwV54VE4PT5j0E3RIe6IPfTVZZQ6yRYh2djsZtGfR31T3qbXH5owSNkCbQpw==" saltValue="Jjy78GrAbEtztXymMc8Rmg=="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headerFooter>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516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517</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5" t="s">
        <v>518</v>
      </c>
      <c r="AP7" s="268"/>
      <c r="AQ7" s="269" t="s">
        <v>519</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6"/>
      <c r="AP8" s="274" t="s">
        <v>520</v>
      </c>
      <c r="AQ8" s="275" t="s">
        <v>521</v>
      </c>
      <c r="AR8" s="276" t="s">
        <v>522</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7" t="s">
        <v>523</v>
      </c>
      <c r="AL9" s="1198"/>
      <c r="AM9" s="1198"/>
      <c r="AN9" s="1199"/>
      <c r="AO9" s="277">
        <v>2841686</v>
      </c>
      <c r="AP9" s="277">
        <v>93332</v>
      </c>
      <c r="AQ9" s="278">
        <v>104625</v>
      </c>
      <c r="AR9" s="279">
        <v>-10.8</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7" t="s">
        <v>524</v>
      </c>
      <c r="AL10" s="1198"/>
      <c r="AM10" s="1198"/>
      <c r="AN10" s="1199"/>
      <c r="AO10" s="280">
        <v>432465</v>
      </c>
      <c r="AP10" s="280">
        <v>14204</v>
      </c>
      <c r="AQ10" s="281">
        <v>9752</v>
      </c>
      <c r="AR10" s="282">
        <v>45.7</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7" t="s">
        <v>525</v>
      </c>
      <c r="AL11" s="1198"/>
      <c r="AM11" s="1198"/>
      <c r="AN11" s="1199"/>
      <c r="AO11" s="280">
        <v>57493</v>
      </c>
      <c r="AP11" s="280">
        <v>1888</v>
      </c>
      <c r="AQ11" s="281">
        <v>1608</v>
      </c>
      <c r="AR11" s="282">
        <v>17.399999999999999</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7" t="s">
        <v>526</v>
      </c>
      <c r="AL12" s="1198"/>
      <c r="AM12" s="1198"/>
      <c r="AN12" s="1199"/>
      <c r="AO12" s="280" t="s">
        <v>527</v>
      </c>
      <c r="AP12" s="280" t="s">
        <v>527</v>
      </c>
      <c r="AQ12" s="281">
        <v>4</v>
      </c>
      <c r="AR12" s="282" t="s">
        <v>527</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7" t="s">
        <v>528</v>
      </c>
      <c r="AL13" s="1198"/>
      <c r="AM13" s="1198"/>
      <c r="AN13" s="1199"/>
      <c r="AO13" s="280">
        <v>139226</v>
      </c>
      <c r="AP13" s="280">
        <v>4573</v>
      </c>
      <c r="AQ13" s="281">
        <v>4175</v>
      </c>
      <c r="AR13" s="282">
        <v>9.5</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7" t="s">
        <v>529</v>
      </c>
      <c r="AL14" s="1198"/>
      <c r="AM14" s="1198"/>
      <c r="AN14" s="1199"/>
      <c r="AO14" s="280">
        <v>17063</v>
      </c>
      <c r="AP14" s="280">
        <v>560</v>
      </c>
      <c r="AQ14" s="281">
        <v>2340</v>
      </c>
      <c r="AR14" s="282">
        <v>-76.099999999999994</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200" t="s">
        <v>530</v>
      </c>
      <c r="AL15" s="1201"/>
      <c r="AM15" s="1201"/>
      <c r="AN15" s="1202"/>
      <c r="AO15" s="280">
        <v>-252601</v>
      </c>
      <c r="AP15" s="280">
        <v>-8296</v>
      </c>
      <c r="AQ15" s="281">
        <v>-8060</v>
      </c>
      <c r="AR15" s="282">
        <v>2.9</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200" t="s">
        <v>187</v>
      </c>
      <c r="AL16" s="1201"/>
      <c r="AM16" s="1201"/>
      <c r="AN16" s="1202"/>
      <c r="AO16" s="280">
        <v>3235332</v>
      </c>
      <c r="AP16" s="280">
        <v>106261</v>
      </c>
      <c r="AQ16" s="281">
        <v>114444</v>
      </c>
      <c r="AR16" s="282">
        <v>-7.2</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531</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532</v>
      </c>
      <c r="AP20" s="289" t="s">
        <v>533</v>
      </c>
      <c r="AQ20" s="290" t="s">
        <v>534</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3" t="s">
        <v>535</v>
      </c>
      <c r="AL21" s="1204"/>
      <c r="AM21" s="1204"/>
      <c r="AN21" s="1205"/>
      <c r="AO21" s="293">
        <v>9.66</v>
      </c>
      <c r="AP21" s="294">
        <v>10.6</v>
      </c>
      <c r="AQ21" s="295">
        <v>-0.94</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3" t="s">
        <v>536</v>
      </c>
      <c r="AL22" s="1204"/>
      <c r="AM22" s="1204"/>
      <c r="AN22" s="1205"/>
      <c r="AO22" s="298">
        <v>95.6</v>
      </c>
      <c r="AP22" s="299">
        <v>97.5</v>
      </c>
      <c r="AQ22" s="300">
        <v>-1.9</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96" t="s">
        <v>537</v>
      </c>
      <c r="B26" s="1196"/>
      <c r="C26" s="1196"/>
      <c r="D26" s="1196"/>
      <c r="E26" s="1196"/>
      <c r="F26" s="1196"/>
      <c r="G26" s="1196"/>
      <c r="H26" s="1196"/>
      <c r="I26" s="1196"/>
      <c r="J26" s="1196"/>
      <c r="K26" s="1196"/>
      <c r="L26" s="1196"/>
      <c r="M26" s="1196"/>
      <c r="N26" s="1196"/>
      <c r="O26" s="1196"/>
      <c r="P26" s="1196"/>
      <c r="Q26" s="1196"/>
      <c r="R26" s="1196"/>
      <c r="S26" s="1196"/>
      <c r="T26" s="1196"/>
      <c r="U26" s="1196"/>
      <c r="V26" s="1196"/>
      <c r="W26" s="1196"/>
      <c r="X26" s="1196"/>
      <c r="Y26" s="1196"/>
      <c r="Z26" s="1196"/>
      <c r="AA26" s="1196"/>
      <c r="AB26" s="1196"/>
      <c r="AC26" s="1196"/>
      <c r="AD26" s="1196"/>
      <c r="AE26" s="1196"/>
      <c r="AF26" s="1196"/>
      <c r="AG26" s="1196"/>
      <c r="AH26" s="1196"/>
      <c r="AI26" s="1196"/>
      <c r="AJ26" s="1196"/>
      <c r="AK26" s="1196"/>
      <c r="AL26" s="1196"/>
      <c r="AM26" s="1196"/>
      <c r="AN26" s="1196"/>
      <c r="AO26" s="1196"/>
      <c r="AP26" s="1196"/>
      <c r="AQ26" s="1196"/>
      <c r="AR26" s="1196"/>
      <c r="AS26" s="1196"/>
      <c r="AT26" s="263"/>
    </row>
    <row r="27" spans="1:46" ht="13.2" x14ac:dyDescent="0.2">
      <c r="A27" s="305"/>
      <c r="AO27" s="258"/>
      <c r="AP27" s="258"/>
      <c r="AQ27" s="258"/>
      <c r="AR27" s="258"/>
      <c r="AS27" s="258"/>
      <c r="AT27" s="258"/>
    </row>
    <row r="28" spans="1:46" ht="16.2" x14ac:dyDescent="0.2">
      <c r="A28" s="259" t="s">
        <v>538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539</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5" t="s">
        <v>518</v>
      </c>
      <c r="AP30" s="268"/>
      <c r="AQ30" s="269" t="s">
        <v>519</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6"/>
      <c r="AP31" s="274" t="s">
        <v>520</v>
      </c>
      <c r="AQ31" s="275" t="s">
        <v>521</v>
      </c>
      <c r="AR31" s="276" t="s">
        <v>522</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7" t="s">
        <v>540</v>
      </c>
      <c r="AL32" s="1188"/>
      <c r="AM32" s="1188"/>
      <c r="AN32" s="1189"/>
      <c r="AO32" s="308">
        <v>2493120</v>
      </c>
      <c r="AP32" s="308">
        <v>81884</v>
      </c>
      <c r="AQ32" s="309">
        <v>72468</v>
      </c>
      <c r="AR32" s="310">
        <v>13</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7" t="s">
        <v>541</v>
      </c>
      <c r="AL33" s="1188"/>
      <c r="AM33" s="1188"/>
      <c r="AN33" s="1189"/>
      <c r="AO33" s="308" t="s">
        <v>527</v>
      </c>
      <c r="AP33" s="308" t="s">
        <v>527</v>
      </c>
      <c r="AQ33" s="309" t="s">
        <v>527</v>
      </c>
      <c r="AR33" s="310" t="s">
        <v>527</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7" t="s">
        <v>542</v>
      </c>
      <c r="AL34" s="1188"/>
      <c r="AM34" s="1188"/>
      <c r="AN34" s="1189"/>
      <c r="AO34" s="308" t="s">
        <v>527</v>
      </c>
      <c r="AP34" s="308" t="s">
        <v>527</v>
      </c>
      <c r="AQ34" s="309">
        <v>1</v>
      </c>
      <c r="AR34" s="310" t="s">
        <v>527</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7" t="s">
        <v>543</v>
      </c>
      <c r="AL35" s="1188"/>
      <c r="AM35" s="1188"/>
      <c r="AN35" s="1189"/>
      <c r="AO35" s="308">
        <v>768186</v>
      </c>
      <c r="AP35" s="308">
        <v>25230</v>
      </c>
      <c r="AQ35" s="309">
        <v>17710</v>
      </c>
      <c r="AR35" s="310">
        <v>42.5</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7" t="s">
        <v>544</v>
      </c>
      <c r="AL36" s="1188"/>
      <c r="AM36" s="1188"/>
      <c r="AN36" s="1189"/>
      <c r="AO36" s="308">
        <v>246284</v>
      </c>
      <c r="AP36" s="308">
        <v>8089</v>
      </c>
      <c r="AQ36" s="309">
        <v>2475</v>
      </c>
      <c r="AR36" s="310">
        <v>226.8</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7" t="s">
        <v>545</v>
      </c>
      <c r="AL37" s="1188"/>
      <c r="AM37" s="1188"/>
      <c r="AN37" s="1189"/>
      <c r="AO37" s="308" t="s">
        <v>527</v>
      </c>
      <c r="AP37" s="308" t="s">
        <v>527</v>
      </c>
      <c r="AQ37" s="309">
        <v>637</v>
      </c>
      <c r="AR37" s="310" t="s">
        <v>527</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0" t="s">
        <v>546</v>
      </c>
      <c r="AL38" s="1191"/>
      <c r="AM38" s="1191"/>
      <c r="AN38" s="1192"/>
      <c r="AO38" s="311">
        <v>84</v>
      </c>
      <c r="AP38" s="311">
        <v>3</v>
      </c>
      <c r="AQ38" s="312">
        <v>2</v>
      </c>
      <c r="AR38" s="300">
        <v>50</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0" t="s">
        <v>547</v>
      </c>
      <c r="AL39" s="1191"/>
      <c r="AM39" s="1191"/>
      <c r="AN39" s="1192"/>
      <c r="AO39" s="308">
        <v>-97169</v>
      </c>
      <c r="AP39" s="308">
        <v>-3191</v>
      </c>
      <c r="AQ39" s="309">
        <v>-3769</v>
      </c>
      <c r="AR39" s="310">
        <v>-15.3</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7" t="s">
        <v>548</v>
      </c>
      <c r="AL40" s="1188"/>
      <c r="AM40" s="1188"/>
      <c r="AN40" s="1189"/>
      <c r="AO40" s="308">
        <v>-2162687</v>
      </c>
      <c r="AP40" s="308">
        <v>-71031</v>
      </c>
      <c r="AQ40" s="309">
        <v>-62733</v>
      </c>
      <c r="AR40" s="310">
        <v>13.2</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3" t="s">
        <v>297</v>
      </c>
      <c r="AL41" s="1194"/>
      <c r="AM41" s="1194"/>
      <c r="AN41" s="1195"/>
      <c r="AO41" s="308">
        <v>1247818</v>
      </c>
      <c r="AP41" s="308">
        <v>40983</v>
      </c>
      <c r="AQ41" s="309">
        <v>26792</v>
      </c>
      <c r="AR41" s="310">
        <v>53</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549</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550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551</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0" t="s">
        <v>518</v>
      </c>
      <c r="AN49" s="1182" t="s">
        <v>552</v>
      </c>
      <c r="AO49" s="1183"/>
      <c r="AP49" s="1183"/>
      <c r="AQ49" s="1183"/>
      <c r="AR49" s="1184"/>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81"/>
      <c r="AN50" s="324" t="s">
        <v>553</v>
      </c>
      <c r="AO50" s="325" t="s">
        <v>554</v>
      </c>
      <c r="AP50" s="326" t="s">
        <v>555</v>
      </c>
      <c r="AQ50" s="327" t="s">
        <v>556</v>
      </c>
      <c r="AR50" s="328" t="s">
        <v>557</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558</v>
      </c>
      <c r="AL51" s="321"/>
      <c r="AM51" s="329">
        <v>1467166</v>
      </c>
      <c r="AN51" s="330">
        <v>45305</v>
      </c>
      <c r="AO51" s="331">
        <v>-29</v>
      </c>
      <c r="AP51" s="332">
        <v>88968</v>
      </c>
      <c r="AQ51" s="333">
        <v>6.8</v>
      </c>
      <c r="AR51" s="334">
        <v>-35.799999999999997</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559</v>
      </c>
      <c r="AM52" s="337">
        <v>900993</v>
      </c>
      <c r="AN52" s="338">
        <v>27822</v>
      </c>
      <c r="AO52" s="339">
        <v>-25.8</v>
      </c>
      <c r="AP52" s="340">
        <v>45482</v>
      </c>
      <c r="AQ52" s="341">
        <v>5.5</v>
      </c>
      <c r="AR52" s="342">
        <v>-31.3</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560</v>
      </c>
      <c r="AL53" s="321"/>
      <c r="AM53" s="329">
        <v>1687711</v>
      </c>
      <c r="AN53" s="330">
        <v>53099</v>
      </c>
      <c r="AO53" s="331">
        <v>17.2</v>
      </c>
      <c r="AP53" s="332">
        <v>85173</v>
      </c>
      <c r="AQ53" s="333">
        <v>-4.3</v>
      </c>
      <c r="AR53" s="334">
        <v>21.5</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559</v>
      </c>
      <c r="AM54" s="337">
        <v>1002224</v>
      </c>
      <c r="AN54" s="338">
        <v>31532</v>
      </c>
      <c r="AO54" s="339">
        <v>13.3</v>
      </c>
      <c r="AP54" s="340">
        <v>43913</v>
      </c>
      <c r="AQ54" s="341">
        <v>-3.4</v>
      </c>
      <c r="AR54" s="342">
        <v>16.7</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561</v>
      </c>
      <c r="AL55" s="321"/>
      <c r="AM55" s="329">
        <v>1018123</v>
      </c>
      <c r="AN55" s="330">
        <v>32596</v>
      </c>
      <c r="AO55" s="331">
        <v>-38.6</v>
      </c>
      <c r="AP55" s="332">
        <v>94081</v>
      </c>
      <c r="AQ55" s="333">
        <v>10.5</v>
      </c>
      <c r="AR55" s="334">
        <v>-49.1</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559</v>
      </c>
      <c r="AM56" s="337">
        <v>649232</v>
      </c>
      <c r="AN56" s="338">
        <v>20785</v>
      </c>
      <c r="AO56" s="339">
        <v>-34.1</v>
      </c>
      <c r="AP56" s="340">
        <v>48949</v>
      </c>
      <c r="AQ56" s="341">
        <v>11.5</v>
      </c>
      <c r="AR56" s="342">
        <v>-45.6</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562</v>
      </c>
      <c r="AL57" s="321"/>
      <c r="AM57" s="329">
        <v>1443177</v>
      </c>
      <c r="AN57" s="330">
        <v>46902</v>
      </c>
      <c r="AO57" s="331">
        <v>43.9</v>
      </c>
      <c r="AP57" s="332">
        <v>92632</v>
      </c>
      <c r="AQ57" s="333">
        <v>-1.5</v>
      </c>
      <c r="AR57" s="334">
        <v>45.4</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559</v>
      </c>
      <c r="AM58" s="337">
        <v>667524</v>
      </c>
      <c r="AN58" s="338">
        <v>21694</v>
      </c>
      <c r="AO58" s="339">
        <v>4.4000000000000004</v>
      </c>
      <c r="AP58" s="340">
        <v>47978</v>
      </c>
      <c r="AQ58" s="341">
        <v>-2</v>
      </c>
      <c r="AR58" s="342">
        <v>6.4</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563</v>
      </c>
      <c r="AL59" s="321"/>
      <c r="AM59" s="329">
        <v>1515658</v>
      </c>
      <c r="AN59" s="330">
        <v>49780</v>
      </c>
      <c r="AO59" s="331">
        <v>6.1</v>
      </c>
      <c r="AP59" s="332">
        <v>96469</v>
      </c>
      <c r="AQ59" s="333">
        <v>4.0999999999999996</v>
      </c>
      <c r="AR59" s="334">
        <v>2</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559</v>
      </c>
      <c r="AM60" s="337">
        <v>889593</v>
      </c>
      <c r="AN60" s="338">
        <v>29218</v>
      </c>
      <c r="AO60" s="339">
        <v>34.700000000000003</v>
      </c>
      <c r="AP60" s="340">
        <v>49775</v>
      </c>
      <c r="AQ60" s="341">
        <v>3.7</v>
      </c>
      <c r="AR60" s="342">
        <v>31</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564</v>
      </c>
      <c r="AL61" s="343"/>
      <c r="AM61" s="344">
        <v>1426367</v>
      </c>
      <c r="AN61" s="345">
        <v>45536</v>
      </c>
      <c r="AO61" s="346">
        <v>-0.1</v>
      </c>
      <c r="AP61" s="347">
        <v>91465</v>
      </c>
      <c r="AQ61" s="348">
        <v>3.1</v>
      </c>
      <c r="AR61" s="334">
        <v>-3.2</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559</v>
      </c>
      <c r="AM62" s="337">
        <v>821913</v>
      </c>
      <c r="AN62" s="338">
        <v>26210</v>
      </c>
      <c r="AO62" s="339">
        <v>-1.5</v>
      </c>
      <c r="AP62" s="340">
        <v>47219</v>
      </c>
      <c r="AQ62" s="341">
        <v>3.1</v>
      </c>
      <c r="AR62" s="342">
        <v>-4.5999999999999996</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5yaDFk4f3PDPlf7d9/piMPHmCj1mzrWp6QhU5zBH8cyzm3ByAj8HF0+fNjWbnKJ4685jqsuScBNOdMUQOBhIaQ==" saltValue="0s6Jo5kP1aZkPctgfJfw7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566</v>
      </c>
    </row>
    <row r="120" spans="125:125" ht="13.5" hidden="1" customHeight="1" x14ac:dyDescent="0.2"/>
    <row r="121" spans="125:125" ht="13.5" hidden="1" customHeight="1" x14ac:dyDescent="0.2">
      <c r="DU121" s="255"/>
    </row>
  </sheetData>
  <sheetProtection algorithmName="SHA-512" hashValue="ajtbQipt4pDZf1L+2fFz0Y6V6aJtPAMYzOl6d4GjTN2PZR0tTVLTwRk6KPZ8poq/qqaA04zKhxTSgHVAgv/pAA==" saltValue="A+uselRkupqKDYcrihj+3w=="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headerFooter>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567</v>
      </c>
    </row>
  </sheetData>
  <sheetProtection algorithmName="SHA-512" hashValue="JnYU41CUzp9I8ERUESnT36mTYZIeZ65TuN1KaelZ3djmlerUnosHJcrVE+iD7vCrO4K4RVw7DlQxM4aHFi3b5g==" saltValue="HQl/1RYyJ/JuesMABV/Jxw=="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headerFooter>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2">
      <c r="B47" s="10"/>
      <c r="C47" s="1206" t="s">
        <v>3</v>
      </c>
      <c r="D47" s="1206"/>
      <c r="E47" s="1207"/>
      <c r="F47" s="11">
        <v>9.93</v>
      </c>
      <c r="G47" s="12">
        <v>8.42</v>
      </c>
      <c r="H47" s="12">
        <v>7.45</v>
      </c>
      <c r="I47" s="12">
        <v>7.27</v>
      </c>
      <c r="J47" s="13">
        <v>7.09</v>
      </c>
    </row>
    <row r="48" spans="2:10" ht="57.75" customHeight="1" x14ac:dyDescent="0.2">
      <c r="B48" s="14"/>
      <c r="C48" s="1208" t="s">
        <v>4</v>
      </c>
      <c r="D48" s="1208"/>
      <c r="E48" s="1209"/>
      <c r="F48" s="15">
        <v>4.03</v>
      </c>
      <c r="G48" s="16">
        <v>3.94</v>
      </c>
      <c r="H48" s="16">
        <v>4.0999999999999996</v>
      </c>
      <c r="I48" s="16">
        <v>5.94</v>
      </c>
      <c r="J48" s="17">
        <v>11.4</v>
      </c>
    </row>
    <row r="49" spans="2:10" ht="57.75" customHeight="1" thickBot="1" x14ac:dyDescent="0.25">
      <c r="B49" s="18"/>
      <c r="C49" s="1210" t="s">
        <v>5</v>
      </c>
      <c r="D49" s="1210"/>
      <c r="E49" s="1211"/>
      <c r="F49" s="19" t="s">
        <v>573</v>
      </c>
      <c r="G49" s="20" t="s">
        <v>574</v>
      </c>
      <c r="H49" s="20" t="s">
        <v>575</v>
      </c>
      <c r="I49" s="20">
        <v>1.94</v>
      </c>
      <c r="J49" s="21">
        <v>5.61</v>
      </c>
    </row>
    <row r="50" spans="2:10" ht="13.2" x14ac:dyDescent="0.2"/>
  </sheetData>
  <sheetProtection algorithmName="SHA-512" hashValue="W/RmdTGTOGLSiugcL8biXRu8ygOCCcGql7y5bVD+nITyIpdMzJVXP4Itkd7eE8kC4efmtWQ/2ymHJbMsjwQiqg==" saltValue="u4HqGojtKLtbI/tsAsNEx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headerFooter>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2023-10-04T00:28:06Z</cp:lastPrinted>
  <dcterms:created xsi:type="dcterms:W3CDTF">2023-02-20T05:11:47Z</dcterms:created>
  <dcterms:modified xsi:type="dcterms:W3CDTF">2023-10-05T06:07:18Z</dcterms:modified>
  <cp:category/>
</cp:coreProperties>
</file>